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0" yWindow="105" windowWidth="19320" windowHeight="12585" firstSheet="28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4" hidden="1">'אג"ח קונצרני'!$B$13:$BN$496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C26" i="27" l="1"/>
  <c r="C12" i="27"/>
  <c r="C11" i="27"/>
  <c r="P89" i="15"/>
  <c r="N89" i="15"/>
  <c r="P84" i="15"/>
  <c r="N84" i="15"/>
  <c r="R69" i="15"/>
  <c r="R67" i="15"/>
  <c r="R65" i="15"/>
  <c r="R63" i="15"/>
  <c r="R61" i="15"/>
  <c r="R59" i="15"/>
  <c r="R57" i="15"/>
  <c r="R55" i="15"/>
  <c r="R53" i="15"/>
  <c r="R51" i="15"/>
  <c r="R49" i="15"/>
  <c r="R47" i="15"/>
  <c r="R45" i="15"/>
  <c r="R43" i="15"/>
  <c r="R41" i="15"/>
  <c r="R39" i="15"/>
  <c r="R37" i="15"/>
  <c r="R35" i="15"/>
  <c r="R33" i="15"/>
  <c r="R31" i="15"/>
  <c r="R29" i="15"/>
  <c r="R27" i="15"/>
  <c r="R25" i="15"/>
  <c r="R23" i="15"/>
  <c r="R21" i="15"/>
  <c r="R19" i="15"/>
  <c r="R17" i="15"/>
  <c r="R15" i="15"/>
  <c r="P13" i="15"/>
  <c r="N13" i="15"/>
  <c r="P12" i="15"/>
  <c r="N12" i="15"/>
  <c r="P11" i="15"/>
  <c r="R94" i="15" s="1"/>
  <c r="N11" i="15"/>
  <c r="R373" i="5"/>
  <c r="Q373" i="5"/>
  <c r="O373" i="5"/>
  <c r="R364" i="5"/>
  <c r="Q364" i="5"/>
  <c r="O364" i="5"/>
  <c r="O363" i="5" s="1"/>
  <c r="R363" i="5"/>
  <c r="Q363" i="5"/>
  <c r="R354" i="5"/>
  <c r="Q354" i="5"/>
  <c r="O354" i="5"/>
  <c r="R211" i="5"/>
  <c r="Q211" i="5"/>
  <c r="O211" i="5"/>
  <c r="T206" i="5"/>
  <c r="T198" i="5"/>
  <c r="T190" i="5"/>
  <c r="T182" i="5"/>
  <c r="T174" i="5"/>
  <c r="T166" i="5"/>
  <c r="T158" i="5"/>
  <c r="T150" i="5"/>
  <c r="T142" i="5"/>
  <c r="T134" i="5"/>
  <c r="T126" i="5"/>
  <c r="T118" i="5"/>
  <c r="U113" i="5"/>
  <c r="T111" i="5"/>
  <c r="U108" i="5"/>
  <c r="U106" i="5"/>
  <c r="U104" i="5"/>
  <c r="U102" i="5"/>
  <c r="U100" i="5"/>
  <c r="U98" i="5"/>
  <c r="U96" i="5"/>
  <c r="U94" i="5"/>
  <c r="U92" i="5"/>
  <c r="U90" i="5"/>
  <c r="U88" i="5"/>
  <c r="U86" i="5"/>
  <c r="U84" i="5"/>
  <c r="U82" i="5"/>
  <c r="U80" i="5"/>
  <c r="U78" i="5"/>
  <c r="U76" i="5"/>
  <c r="U74" i="5"/>
  <c r="U72" i="5"/>
  <c r="U70" i="5"/>
  <c r="U68" i="5"/>
  <c r="U66" i="5"/>
  <c r="U64" i="5"/>
  <c r="U62" i="5"/>
  <c r="U60" i="5"/>
  <c r="U58" i="5"/>
  <c r="U56" i="5"/>
  <c r="U54" i="5"/>
  <c r="U52" i="5"/>
  <c r="U50" i="5"/>
  <c r="U48" i="5"/>
  <c r="U46" i="5"/>
  <c r="U44" i="5"/>
  <c r="U42" i="5"/>
  <c r="U40" i="5"/>
  <c r="U38" i="5"/>
  <c r="U36" i="5"/>
  <c r="U34" i="5"/>
  <c r="U32" i="5"/>
  <c r="U30" i="5"/>
  <c r="U28" i="5"/>
  <c r="U26" i="5"/>
  <c r="U24" i="5"/>
  <c r="U22" i="5"/>
  <c r="U20" i="5"/>
  <c r="U18" i="5"/>
  <c r="U16" i="5"/>
  <c r="U14" i="5"/>
  <c r="O13" i="5"/>
  <c r="O12" i="5" s="1"/>
  <c r="O11" i="5" s="1"/>
  <c r="R12" i="5"/>
  <c r="Q12" i="5"/>
  <c r="Q11" i="5" s="1"/>
  <c r="R11" i="5"/>
  <c r="C42" i="1"/>
  <c r="D40" i="1"/>
  <c r="D37" i="1"/>
  <c r="D35" i="1"/>
  <c r="D33" i="1"/>
  <c r="D31" i="1"/>
  <c r="D29" i="1"/>
  <c r="D27" i="1"/>
  <c r="D25" i="1"/>
  <c r="D22" i="1"/>
  <c r="D20" i="1"/>
  <c r="D18" i="1"/>
  <c r="D16" i="1"/>
  <c r="D14" i="1"/>
  <c r="D11" i="1"/>
  <c r="S93" i="15" l="1"/>
  <c r="S91" i="15"/>
  <c r="S88" i="15"/>
  <c r="S86" i="15"/>
  <c r="S83" i="15"/>
  <c r="S81" i="15"/>
  <c r="S79" i="15"/>
  <c r="S77" i="15"/>
  <c r="S75" i="15"/>
  <c r="S73" i="15"/>
  <c r="S71" i="15"/>
  <c r="S69" i="15"/>
  <c r="S67" i="15"/>
  <c r="S65" i="15"/>
  <c r="S63" i="15"/>
  <c r="S61" i="15"/>
  <c r="S59" i="15"/>
  <c r="S57" i="15"/>
  <c r="S55" i="15"/>
  <c r="S53" i="15"/>
  <c r="S51" i="15"/>
  <c r="S49" i="15"/>
  <c r="S47" i="15"/>
  <c r="S45" i="15"/>
  <c r="S43" i="15"/>
  <c r="S41" i="15"/>
  <c r="S39" i="15"/>
  <c r="S37" i="15"/>
  <c r="S35" i="15"/>
  <c r="S33" i="15"/>
  <c r="S31" i="15"/>
  <c r="S29" i="15"/>
  <c r="S27" i="15"/>
  <c r="S25" i="15"/>
  <c r="S23" i="15"/>
  <c r="S21" i="15"/>
  <c r="S19" i="15"/>
  <c r="S17" i="15"/>
  <c r="S15" i="15"/>
  <c r="U491" i="5"/>
  <c r="U489" i="5"/>
  <c r="U487" i="5"/>
  <c r="U485" i="5"/>
  <c r="U483" i="5"/>
  <c r="U481" i="5"/>
  <c r="U479" i="5"/>
  <c r="U477" i="5"/>
  <c r="U475" i="5"/>
  <c r="U473" i="5"/>
  <c r="U471" i="5"/>
  <c r="U469" i="5"/>
  <c r="U467" i="5"/>
  <c r="U465" i="5"/>
  <c r="U463" i="5"/>
  <c r="U461" i="5"/>
  <c r="U459" i="5"/>
  <c r="U457" i="5"/>
  <c r="U455" i="5"/>
  <c r="U453" i="5"/>
  <c r="U451" i="5"/>
  <c r="U449" i="5"/>
  <c r="U447" i="5"/>
  <c r="U445" i="5"/>
  <c r="U443" i="5"/>
  <c r="U441" i="5"/>
  <c r="U439" i="5"/>
  <c r="U437" i="5"/>
  <c r="U435" i="5"/>
  <c r="U433" i="5"/>
  <c r="U431" i="5"/>
  <c r="U429" i="5"/>
  <c r="U427" i="5"/>
  <c r="U425" i="5"/>
  <c r="U423" i="5"/>
  <c r="U421" i="5"/>
  <c r="U419" i="5"/>
  <c r="U417" i="5"/>
  <c r="U415" i="5"/>
  <c r="U413" i="5"/>
  <c r="U411" i="5"/>
  <c r="S94" i="15"/>
  <c r="S92" i="15"/>
  <c r="S90" i="15"/>
  <c r="S87" i="15"/>
  <c r="S85" i="15"/>
  <c r="S82" i="15"/>
  <c r="S80" i="15"/>
  <c r="S78" i="15"/>
  <c r="S76" i="15"/>
  <c r="S74" i="15"/>
  <c r="S72" i="15"/>
  <c r="S70" i="15"/>
  <c r="S68" i="15"/>
  <c r="S66" i="15"/>
  <c r="S64" i="15"/>
  <c r="S62" i="15"/>
  <c r="S60" i="15"/>
  <c r="S58" i="15"/>
  <c r="S56" i="15"/>
  <c r="S54" i="15"/>
  <c r="S52" i="15"/>
  <c r="S50" i="15"/>
  <c r="S48" i="15"/>
  <c r="S46" i="15"/>
  <c r="S44" i="15"/>
  <c r="S42" i="15"/>
  <c r="S40" i="15"/>
  <c r="S38" i="15"/>
  <c r="S36" i="15"/>
  <c r="S34" i="15"/>
  <c r="S32" i="15"/>
  <c r="S30" i="15"/>
  <c r="S28" i="15"/>
  <c r="S26" i="15"/>
  <c r="S24" i="15"/>
  <c r="S22" i="15"/>
  <c r="S20" i="15"/>
  <c r="S18" i="15"/>
  <c r="S16" i="15"/>
  <c r="S14" i="15"/>
  <c r="S13" i="15" s="1"/>
  <c r="U490" i="5"/>
  <c r="U488" i="5"/>
  <c r="U486" i="5"/>
  <c r="U484" i="5"/>
  <c r="U482" i="5"/>
  <c r="U480" i="5"/>
  <c r="U478" i="5"/>
  <c r="U476" i="5"/>
  <c r="U474" i="5"/>
  <c r="U472" i="5"/>
  <c r="U470" i="5"/>
  <c r="U468" i="5"/>
  <c r="U466" i="5"/>
  <c r="U464" i="5"/>
  <c r="U462" i="5"/>
  <c r="U460" i="5"/>
  <c r="U458" i="5"/>
  <c r="U456" i="5"/>
  <c r="U454" i="5"/>
  <c r="U452" i="5"/>
  <c r="U450" i="5"/>
  <c r="U448" i="5"/>
  <c r="U446" i="5"/>
  <c r="U444" i="5"/>
  <c r="U442" i="5"/>
  <c r="U440" i="5"/>
  <c r="U438" i="5"/>
  <c r="U436" i="5"/>
  <c r="U434" i="5"/>
  <c r="U432" i="5"/>
  <c r="U430" i="5"/>
  <c r="U428" i="5"/>
  <c r="U426" i="5"/>
  <c r="U424" i="5"/>
  <c r="U422" i="5"/>
  <c r="U420" i="5"/>
  <c r="U418" i="5"/>
  <c r="U416" i="5"/>
  <c r="U414" i="5"/>
  <c r="U412" i="5"/>
  <c r="U410" i="5"/>
  <c r="U371" i="5"/>
  <c r="U369" i="5"/>
  <c r="U367" i="5"/>
  <c r="U365" i="5"/>
  <c r="U362" i="5"/>
  <c r="U359" i="5"/>
  <c r="U357" i="5"/>
  <c r="U355" i="5"/>
  <c r="U409" i="5"/>
  <c r="U407" i="5"/>
  <c r="U405" i="5"/>
  <c r="U403" i="5"/>
  <c r="U401" i="5"/>
  <c r="U399" i="5"/>
  <c r="U397" i="5"/>
  <c r="U395" i="5"/>
  <c r="U393" i="5"/>
  <c r="U391" i="5"/>
  <c r="U389" i="5"/>
  <c r="U387" i="5"/>
  <c r="U385" i="5"/>
  <c r="U383" i="5"/>
  <c r="U381" i="5"/>
  <c r="U379" i="5"/>
  <c r="U377" i="5"/>
  <c r="U375" i="5"/>
  <c r="U352" i="5"/>
  <c r="U350" i="5"/>
  <c r="U348" i="5"/>
  <c r="U346" i="5"/>
  <c r="U344" i="5"/>
  <c r="U342" i="5"/>
  <c r="U340" i="5"/>
  <c r="U338" i="5"/>
  <c r="U336" i="5"/>
  <c r="U334" i="5"/>
  <c r="U332" i="5"/>
  <c r="U330" i="5"/>
  <c r="U328" i="5"/>
  <c r="U326" i="5"/>
  <c r="U324" i="5"/>
  <c r="U322" i="5"/>
  <c r="U320" i="5"/>
  <c r="U318" i="5"/>
  <c r="U316" i="5"/>
  <c r="U314" i="5"/>
  <c r="U312" i="5"/>
  <c r="U310" i="5"/>
  <c r="U308" i="5"/>
  <c r="U306" i="5"/>
  <c r="U304" i="5"/>
  <c r="U302" i="5"/>
  <c r="U300" i="5"/>
  <c r="U298" i="5"/>
  <c r="U296" i="5"/>
  <c r="U294" i="5"/>
  <c r="U292" i="5"/>
  <c r="U290" i="5"/>
  <c r="U288" i="5"/>
  <c r="U286" i="5"/>
  <c r="U284" i="5"/>
  <c r="U282" i="5"/>
  <c r="U280" i="5"/>
  <c r="U278" i="5"/>
  <c r="U276" i="5"/>
  <c r="U274" i="5"/>
  <c r="U272" i="5"/>
  <c r="U270" i="5"/>
  <c r="U268" i="5"/>
  <c r="U266" i="5"/>
  <c r="U264" i="5"/>
  <c r="U262" i="5"/>
  <c r="U372" i="5"/>
  <c r="U370" i="5"/>
  <c r="U368" i="5"/>
  <c r="U366" i="5"/>
  <c r="U408" i="5"/>
  <c r="U406" i="5"/>
  <c r="U404" i="5"/>
  <c r="U402" i="5"/>
  <c r="U400" i="5"/>
  <c r="U398" i="5"/>
  <c r="U396" i="5"/>
  <c r="U394" i="5"/>
  <c r="U392" i="5"/>
  <c r="U390" i="5"/>
  <c r="U388" i="5"/>
  <c r="U386" i="5"/>
  <c r="U384" i="5"/>
  <c r="U382" i="5"/>
  <c r="U380" i="5"/>
  <c r="U378" i="5"/>
  <c r="U376" i="5"/>
  <c r="U374" i="5"/>
  <c r="U353" i="5"/>
  <c r="U351" i="5"/>
  <c r="U349" i="5"/>
  <c r="U347" i="5"/>
  <c r="U345" i="5"/>
  <c r="U343" i="5"/>
  <c r="U341" i="5"/>
  <c r="U339" i="5"/>
  <c r="U337" i="5"/>
  <c r="U335" i="5"/>
  <c r="U333" i="5"/>
  <c r="U331" i="5"/>
  <c r="U329" i="5"/>
  <c r="U327" i="5"/>
  <c r="U325" i="5"/>
  <c r="U323" i="5"/>
  <c r="U321" i="5"/>
  <c r="U319" i="5"/>
  <c r="U317" i="5"/>
  <c r="U315" i="5"/>
  <c r="U313" i="5"/>
  <c r="U311" i="5"/>
  <c r="U309" i="5"/>
  <c r="U307" i="5"/>
  <c r="U305" i="5"/>
  <c r="U303" i="5"/>
  <c r="U301" i="5"/>
  <c r="U299" i="5"/>
  <c r="U297" i="5"/>
  <c r="U295" i="5"/>
  <c r="U293" i="5"/>
  <c r="U291" i="5"/>
  <c r="U289" i="5"/>
  <c r="U287" i="5"/>
  <c r="U285" i="5"/>
  <c r="U283" i="5"/>
  <c r="U281" i="5"/>
  <c r="U279" i="5"/>
  <c r="U277" i="5"/>
  <c r="U275" i="5"/>
  <c r="U273" i="5"/>
  <c r="U271" i="5"/>
  <c r="U269" i="5"/>
  <c r="U267" i="5"/>
  <c r="U265" i="5"/>
  <c r="U263" i="5"/>
  <c r="U261" i="5"/>
  <c r="U259" i="5"/>
  <c r="U257" i="5"/>
  <c r="U255" i="5"/>
  <c r="U253" i="5"/>
  <c r="U251" i="5"/>
  <c r="U249" i="5"/>
  <c r="U247" i="5"/>
  <c r="U245" i="5"/>
  <c r="U243" i="5"/>
  <c r="U241" i="5"/>
  <c r="U239" i="5"/>
  <c r="U237" i="5"/>
  <c r="U235" i="5"/>
  <c r="U233" i="5"/>
  <c r="U231" i="5"/>
  <c r="U229" i="5"/>
  <c r="U227" i="5"/>
  <c r="U225" i="5"/>
  <c r="U223" i="5"/>
  <c r="U221" i="5"/>
  <c r="U219" i="5"/>
  <c r="U217" i="5"/>
  <c r="U215" i="5"/>
  <c r="U213" i="5"/>
  <c r="U360" i="5"/>
  <c r="U210" i="5"/>
  <c r="U208" i="5"/>
  <c r="U206" i="5"/>
  <c r="U204" i="5"/>
  <c r="U202" i="5"/>
  <c r="U200" i="5"/>
  <c r="U198" i="5"/>
  <c r="U196" i="5"/>
  <c r="U194" i="5"/>
  <c r="U192" i="5"/>
  <c r="U190" i="5"/>
  <c r="U188" i="5"/>
  <c r="U186" i="5"/>
  <c r="U184" i="5"/>
  <c r="U182" i="5"/>
  <c r="U180" i="5"/>
  <c r="U178" i="5"/>
  <c r="U176" i="5"/>
  <c r="U174" i="5"/>
  <c r="U172" i="5"/>
  <c r="U170" i="5"/>
  <c r="U168" i="5"/>
  <c r="U166" i="5"/>
  <c r="U164" i="5"/>
  <c r="U162" i="5"/>
  <c r="U160" i="5"/>
  <c r="U158" i="5"/>
  <c r="U156" i="5"/>
  <c r="U154" i="5"/>
  <c r="U152" i="5"/>
  <c r="U150" i="5"/>
  <c r="U148" i="5"/>
  <c r="U146" i="5"/>
  <c r="U144" i="5"/>
  <c r="U142" i="5"/>
  <c r="U140" i="5"/>
  <c r="U138" i="5"/>
  <c r="U136" i="5"/>
  <c r="U134" i="5"/>
  <c r="U132" i="5"/>
  <c r="U130" i="5"/>
  <c r="U128" i="5"/>
  <c r="U126" i="5"/>
  <c r="U124" i="5"/>
  <c r="U122" i="5"/>
  <c r="U120" i="5"/>
  <c r="U118" i="5"/>
  <c r="U116" i="5"/>
  <c r="U114" i="5"/>
  <c r="U112" i="5"/>
  <c r="U110" i="5"/>
  <c r="U358" i="5"/>
  <c r="U356" i="5"/>
  <c r="U209" i="5"/>
  <c r="U207" i="5"/>
  <c r="U205" i="5"/>
  <c r="U203" i="5"/>
  <c r="U201" i="5"/>
  <c r="U199" i="5"/>
  <c r="U197" i="5"/>
  <c r="U195" i="5"/>
  <c r="U193" i="5"/>
  <c r="U191" i="5"/>
  <c r="U189" i="5"/>
  <c r="U187" i="5"/>
  <c r="U185" i="5"/>
  <c r="U183" i="5"/>
  <c r="U181" i="5"/>
  <c r="U179" i="5"/>
  <c r="U177" i="5"/>
  <c r="U175" i="5"/>
  <c r="U173" i="5"/>
  <c r="U171" i="5"/>
  <c r="U169" i="5"/>
  <c r="U167" i="5"/>
  <c r="U165" i="5"/>
  <c r="U163" i="5"/>
  <c r="U161" i="5"/>
  <c r="U159" i="5"/>
  <c r="U157" i="5"/>
  <c r="U155" i="5"/>
  <c r="U153" i="5"/>
  <c r="U151" i="5"/>
  <c r="U149" i="5"/>
  <c r="U147" i="5"/>
  <c r="U145" i="5"/>
  <c r="U143" i="5"/>
  <c r="U141" i="5"/>
  <c r="U139" i="5"/>
  <c r="U137" i="5"/>
  <c r="U135" i="5"/>
  <c r="U133" i="5"/>
  <c r="U131" i="5"/>
  <c r="U129" i="5"/>
  <c r="U127" i="5"/>
  <c r="U125" i="5"/>
  <c r="U123" i="5"/>
  <c r="U121" i="5"/>
  <c r="U119" i="5"/>
  <c r="U117" i="5"/>
  <c r="U115" i="5"/>
  <c r="T490" i="5"/>
  <c r="T488" i="5"/>
  <c r="T486" i="5"/>
  <c r="T484" i="5"/>
  <c r="T482" i="5"/>
  <c r="T480" i="5"/>
  <c r="T478" i="5"/>
  <c r="T476" i="5"/>
  <c r="T474" i="5"/>
  <c r="T472" i="5"/>
  <c r="T470" i="5"/>
  <c r="T468" i="5"/>
  <c r="T466" i="5"/>
  <c r="T464" i="5"/>
  <c r="T462" i="5"/>
  <c r="T460" i="5"/>
  <c r="T458" i="5"/>
  <c r="T456" i="5"/>
  <c r="T454" i="5"/>
  <c r="T452" i="5"/>
  <c r="T450" i="5"/>
  <c r="T448" i="5"/>
  <c r="T446" i="5"/>
  <c r="T444" i="5"/>
  <c r="T442" i="5"/>
  <c r="T440" i="5"/>
  <c r="T438" i="5"/>
  <c r="T436" i="5"/>
  <c r="T434" i="5"/>
  <c r="T432" i="5"/>
  <c r="T430" i="5"/>
  <c r="T428" i="5"/>
  <c r="T426" i="5"/>
  <c r="T424" i="5"/>
  <c r="T422" i="5"/>
  <c r="T420" i="5"/>
  <c r="T418" i="5"/>
  <c r="T416" i="5"/>
  <c r="T414" i="5"/>
  <c r="T412" i="5"/>
  <c r="T491" i="5"/>
  <c r="T489" i="5"/>
  <c r="T487" i="5"/>
  <c r="T485" i="5"/>
  <c r="T483" i="5"/>
  <c r="T481" i="5"/>
  <c r="T473" i="5"/>
  <c r="T465" i="5"/>
  <c r="T457" i="5"/>
  <c r="T449" i="5"/>
  <c r="T441" i="5"/>
  <c r="T433" i="5"/>
  <c r="T425" i="5"/>
  <c r="T417" i="5"/>
  <c r="T410" i="5"/>
  <c r="T408" i="5"/>
  <c r="T406" i="5"/>
  <c r="T404" i="5"/>
  <c r="T402" i="5"/>
  <c r="T400" i="5"/>
  <c r="T398" i="5"/>
  <c r="T396" i="5"/>
  <c r="T394" i="5"/>
  <c r="T392" i="5"/>
  <c r="T390" i="5"/>
  <c r="T388" i="5"/>
  <c r="T386" i="5"/>
  <c r="T384" i="5"/>
  <c r="T382" i="5"/>
  <c r="T380" i="5"/>
  <c r="T378" i="5"/>
  <c r="T376" i="5"/>
  <c r="T374" i="5"/>
  <c r="T353" i="5"/>
  <c r="T351" i="5"/>
  <c r="T349" i="5"/>
  <c r="T347" i="5"/>
  <c r="T345" i="5"/>
  <c r="T343" i="5"/>
  <c r="T341" i="5"/>
  <c r="T339" i="5"/>
  <c r="T337" i="5"/>
  <c r="T335" i="5"/>
  <c r="T333" i="5"/>
  <c r="T331" i="5"/>
  <c r="T329" i="5"/>
  <c r="T327" i="5"/>
  <c r="T325" i="5"/>
  <c r="T323" i="5"/>
  <c r="T321" i="5"/>
  <c r="T319" i="5"/>
  <c r="T317" i="5"/>
  <c r="T315" i="5"/>
  <c r="T313" i="5"/>
  <c r="T311" i="5"/>
  <c r="T309" i="5"/>
  <c r="T307" i="5"/>
  <c r="T305" i="5"/>
  <c r="T303" i="5"/>
  <c r="T301" i="5"/>
  <c r="T299" i="5"/>
  <c r="T297" i="5"/>
  <c r="T295" i="5"/>
  <c r="T293" i="5"/>
  <c r="T291" i="5"/>
  <c r="T289" i="5"/>
  <c r="T287" i="5"/>
  <c r="T285" i="5"/>
  <c r="T283" i="5"/>
  <c r="T281" i="5"/>
  <c r="T279" i="5"/>
  <c r="T277" i="5"/>
  <c r="T275" i="5"/>
  <c r="T273" i="5"/>
  <c r="T271" i="5"/>
  <c r="T269" i="5"/>
  <c r="T267" i="5"/>
  <c r="T265" i="5"/>
  <c r="T263" i="5"/>
  <c r="T261" i="5"/>
  <c r="T479" i="5"/>
  <c r="T471" i="5"/>
  <c r="T463" i="5"/>
  <c r="T455" i="5"/>
  <c r="T447" i="5"/>
  <c r="T439" i="5"/>
  <c r="T431" i="5"/>
  <c r="T423" i="5"/>
  <c r="T415" i="5"/>
  <c r="T371" i="5"/>
  <c r="T369" i="5"/>
  <c r="T367" i="5"/>
  <c r="T365" i="5"/>
  <c r="T362" i="5"/>
  <c r="T359" i="5"/>
  <c r="T357" i="5"/>
  <c r="T355" i="5"/>
  <c r="T477" i="5"/>
  <c r="T469" i="5"/>
  <c r="T461" i="5"/>
  <c r="T453" i="5"/>
  <c r="T445" i="5"/>
  <c r="T437" i="5"/>
  <c r="T429" i="5"/>
  <c r="T421" i="5"/>
  <c r="T413" i="5"/>
  <c r="T409" i="5"/>
  <c r="T407" i="5"/>
  <c r="T405" i="5"/>
  <c r="T403" i="5"/>
  <c r="T401" i="5"/>
  <c r="T399" i="5"/>
  <c r="T397" i="5"/>
  <c r="T395" i="5"/>
  <c r="T393" i="5"/>
  <c r="T391" i="5"/>
  <c r="T389" i="5"/>
  <c r="T387" i="5"/>
  <c r="T385" i="5"/>
  <c r="T383" i="5"/>
  <c r="T381" i="5"/>
  <c r="T379" i="5"/>
  <c r="T377" i="5"/>
  <c r="T375" i="5"/>
  <c r="T475" i="5"/>
  <c r="T467" i="5"/>
  <c r="T459" i="5"/>
  <c r="T451" i="5"/>
  <c r="T443" i="5"/>
  <c r="T435" i="5"/>
  <c r="T427" i="5"/>
  <c r="T419" i="5"/>
  <c r="T411" i="5"/>
  <c r="T372" i="5"/>
  <c r="T370" i="5"/>
  <c r="T368" i="5"/>
  <c r="T366" i="5"/>
  <c r="T360" i="5"/>
  <c r="T358" i="5"/>
  <c r="T356" i="5"/>
  <c r="T352" i="5"/>
  <c r="T344" i="5"/>
  <c r="T336" i="5"/>
  <c r="T328" i="5"/>
  <c r="T320" i="5"/>
  <c r="T312" i="5"/>
  <c r="T304" i="5"/>
  <c r="T296" i="5"/>
  <c r="T288" i="5"/>
  <c r="T280" i="5"/>
  <c r="T272" i="5"/>
  <c r="T264" i="5"/>
  <c r="T209" i="5"/>
  <c r="T207" i="5"/>
  <c r="T205" i="5"/>
  <c r="T203" i="5"/>
  <c r="T201" i="5"/>
  <c r="T199" i="5"/>
  <c r="T197" i="5"/>
  <c r="T195" i="5"/>
  <c r="T193" i="5"/>
  <c r="T191" i="5"/>
  <c r="T189" i="5"/>
  <c r="T187" i="5"/>
  <c r="T185" i="5"/>
  <c r="T183" i="5"/>
  <c r="T181" i="5"/>
  <c r="T179" i="5"/>
  <c r="T177" i="5"/>
  <c r="T175" i="5"/>
  <c r="T173" i="5"/>
  <c r="T171" i="5"/>
  <c r="T169" i="5"/>
  <c r="T167" i="5"/>
  <c r="T165" i="5"/>
  <c r="T163" i="5"/>
  <c r="T161" i="5"/>
  <c r="T159" i="5"/>
  <c r="T157" i="5"/>
  <c r="T155" i="5"/>
  <c r="T153" i="5"/>
  <c r="T151" i="5"/>
  <c r="T149" i="5"/>
  <c r="T147" i="5"/>
  <c r="T145" i="5"/>
  <c r="T143" i="5"/>
  <c r="T141" i="5"/>
  <c r="T139" i="5"/>
  <c r="T137" i="5"/>
  <c r="T135" i="5"/>
  <c r="T133" i="5"/>
  <c r="T131" i="5"/>
  <c r="T129" i="5"/>
  <c r="T127" i="5"/>
  <c r="T125" i="5"/>
  <c r="T123" i="5"/>
  <c r="T121" i="5"/>
  <c r="T119" i="5"/>
  <c r="T117" i="5"/>
  <c r="T350" i="5"/>
  <c r="T342" i="5"/>
  <c r="T334" i="5"/>
  <c r="T326" i="5"/>
  <c r="T318" i="5"/>
  <c r="T310" i="5"/>
  <c r="T302" i="5"/>
  <c r="T294" i="5"/>
  <c r="T286" i="5"/>
  <c r="T278" i="5"/>
  <c r="T270" i="5"/>
  <c r="T262" i="5"/>
  <c r="T259" i="5"/>
  <c r="T257" i="5"/>
  <c r="T255" i="5"/>
  <c r="T253" i="5"/>
  <c r="T251" i="5"/>
  <c r="T249" i="5"/>
  <c r="T247" i="5"/>
  <c r="T245" i="5"/>
  <c r="T243" i="5"/>
  <c r="T241" i="5"/>
  <c r="T239" i="5"/>
  <c r="T237" i="5"/>
  <c r="T235" i="5"/>
  <c r="T233" i="5"/>
  <c r="T231" i="5"/>
  <c r="T229" i="5"/>
  <c r="T227" i="5"/>
  <c r="T225" i="5"/>
  <c r="T223" i="5"/>
  <c r="T221" i="5"/>
  <c r="T219" i="5"/>
  <c r="T217" i="5"/>
  <c r="T215" i="5"/>
  <c r="T213" i="5"/>
  <c r="T348" i="5"/>
  <c r="T340" i="5"/>
  <c r="T332" i="5"/>
  <c r="T346" i="5"/>
  <c r="T338" i="5"/>
  <c r="T330" i="5"/>
  <c r="T322" i="5"/>
  <c r="T314" i="5"/>
  <c r="T306" i="5"/>
  <c r="T298" i="5"/>
  <c r="T290" i="5"/>
  <c r="T282" i="5"/>
  <c r="T274" i="5"/>
  <c r="T266" i="5"/>
  <c r="T260" i="5"/>
  <c r="T258" i="5"/>
  <c r="T256" i="5"/>
  <c r="T254" i="5"/>
  <c r="T252" i="5"/>
  <c r="T250" i="5"/>
  <c r="T248" i="5"/>
  <c r="T246" i="5"/>
  <c r="T244" i="5"/>
  <c r="T242" i="5"/>
  <c r="T240" i="5"/>
  <c r="T238" i="5"/>
  <c r="T236" i="5"/>
  <c r="T234" i="5"/>
  <c r="T232" i="5"/>
  <c r="T230" i="5"/>
  <c r="T228" i="5"/>
  <c r="T226" i="5"/>
  <c r="T224" i="5"/>
  <c r="T222" i="5"/>
  <c r="T220" i="5"/>
  <c r="T218" i="5"/>
  <c r="T216" i="5"/>
  <c r="T214" i="5"/>
  <c r="T212" i="5"/>
  <c r="D13" i="1"/>
  <c r="D42" i="1" s="1"/>
  <c r="D17" i="1"/>
  <c r="D21" i="1"/>
  <c r="D26" i="1"/>
  <c r="D30" i="1"/>
  <c r="D34" i="1"/>
  <c r="D39" i="1"/>
  <c r="T14" i="5"/>
  <c r="T16" i="5"/>
  <c r="T18" i="5"/>
  <c r="T20" i="5"/>
  <c r="T22" i="5"/>
  <c r="T24" i="5"/>
  <c r="T26" i="5"/>
  <c r="T28" i="5"/>
  <c r="T30" i="5"/>
  <c r="T32" i="5"/>
  <c r="T34" i="5"/>
  <c r="T36" i="5"/>
  <c r="T38" i="5"/>
  <c r="T40" i="5"/>
  <c r="T42" i="5"/>
  <c r="T44" i="5"/>
  <c r="T46" i="5"/>
  <c r="T48" i="5"/>
  <c r="T50" i="5"/>
  <c r="T52" i="5"/>
  <c r="T54" i="5"/>
  <c r="T56" i="5"/>
  <c r="T58" i="5"/>
  <c r="T60" i="5"/>
  <c r="T62" i="5"/>
  <c r="T64" i="5"/>
  <c r="T66" i="5"/>
  <c r="T68" i="5"/>
  <c r="T70" i="5"/>
  <c r="T72" i="5"/>
  <c r="T74" i="5"/>
  <c r="T76" i="5"/>
  <c r="T78" i="5"/>
  <c r="T80" i="5"/>
  <c r="T82" i="5"/>
  <c r="T84" i="5"/>
  <c r="T86" i="5"/>
  <c r="T88" i="5"/>
  <c r="T90" i="5"/>
  <c r="T92" i="5"/>
  <c r="T94" i="5"/>
  <c r="T96" i="5"/>
  <c r="T98" i="5"/>
  <c r="T100" i="5"/>
  <c r="T102" i="5"/>
  <c r="T104" i="5"/>
  <c r="T106" i="5"/>
  <c r="T108" i="5"/>
  <c r="T110" i="5"/>
  <c r="T113" i="5"/>
  <c r="T116" i="5"/>
  <c r="T124" i="5"/>
  <c r="T132" i="5"/>
  <c r="T140" i="5"/>
  <c r="T148" i="5"/>
  <c r="T156" i="5"/>
  <c r="T164" i="5"/>
  <c r="T172" i="5"/>
  <c r="T180" i="5"/>
  <c r="T188" i="5"/>
  <c r="T196" i="5"/>
  <c r="T204" i="5"/>
  <c r="U214" i="5"/>
  <c r="U222" i="5"/>
  <c r="U230" i="5"/>
  <c r="U238" i="5"/>
  <c r="U246" i="5"/>
  <c r="U254" i="5"/>
  <c r="T268" i="5"/>
  <c r="T300" i="5"/>
  <c r="U216" i="5"/>
  <c r="U224" i="5"/>
  <c r="U232" i="5"/>
  <c r="U248" i="5"/>
  <c r="U256" i="5"/>
  <c r="T276" i="5"/>
  <c r="T308" i="5"/>
  <c r="U240" i="5"/>
  <c r="D15" i="1"/>
  <c r="D19" i="1"/>
  <c r="D24" i="1"/>
  <c r="D28" i="1"/>
  <c r="D32" i="1"/>
  <c r="D36" i="1"/>
  <c r="D41" i="1"/>
  <c r="T15" i="5"/>
  <c r="T17" i="5"/>
  <c r="T19" i="5"/>
  <c r="T21" i="5"/>
  <c r="T23" i="5"/>
  <c r="T25" i="5"/>
  <c r="T27" i="5"/>
  <c r="T29" i="5"/>
  <c r="T31" i="5"/>
  <c r="T33" i="5"/>
  <c r="T35" i="5"/>
  <c r="T37" i="5"/>
  <c r="T39" i="5"/>
  <c r="T41" i="5"/>
  <c r="T43" i="5"/>
  <c r="T45" i="5"/>
  <c r="T47" i="5"/>
  <c r="T49" i="5"/>
  <c r="T51" i="5"/>
  <c r="T53" i="5"/>
  <c r="T55" i="5"/>
  <c r="T57" i="5"/>
  <c r="T59" i="5"/>
  <c r="T61" i="5"/>
  <c r="T63" i="5"/>
  <c r="T65" i="5"/>
  <c r="T67" i="5"/>
  <c r="T69" i="5"/>
  <c r="T71" i="5"/>
  <c r="T73" i="5"/>
  <c r="T75" i="5"/>
  <c r="T77" i="5"/>
  <c r="T79" i="5"/>
  <c r="T81" i="5"/>
  <c r="T83" i="5"/>
  <c r="T85" i="5"/>
  <c r="T87" i="5"/>
  <c r="T89" i="5"/>
  <c r="T91" i="5"/>
  <c r="T93" i="5"/>
  <c r="T95" i="5"/>
  <c r="T97" i="5"/>
  <c r="T99" i="5"/>
  <c r="T101" i="5"/>
  <c r="T103" i="5"/>
  <c r="T105" i="5"/>
  <c r="T107" i="5"/>
  <c r="T109" i="5"/>
  <c r="U111" i="5"/>
  <c r="T114" i="5"/>
  <c r="T120" i="5"/>
  <c r="T128" i="5"/>
  <c r="T136" i="5"/>
  <c r="T144" i="5"/>
  <c r="T152" i="5"/>
  <c r="T160" i="5"/>
  <c r="T168" i="5"/>
  <c r="T176" i="5"/>
  <c r="T184" i="5"/>
  <c r="T192" i="5"/>
  <c r="T200" i="5"/>
  <c r="T208" i="5"/>
  <c r="U218" i="5"/>
  <c r="U226" i="5"/>
  <c r="U234" i="5"/>
  <c r="U242" i="5"/>
  <c r="U250" i="5"/>
  <c r="U258" i="5"/>
  <c r="T284" i="5"/>
  <c r="T316" i="5"/>
  <c r="U15" i="5"/>
  <c r="U17" i="5"/>
  <c r="U19" i="5"/>
  <c r="U21" i="5"/>
  <c r="U23" i="5"/>
  <c r="U25" i="5"/>
  <c r="U27" i="5"/>
  <c r="U29" i="5"/>
  <c r="U31" i="5"/>
  <c r="U33" i="5"/>
  <c r="U35" i="5"/>
  <c r="U37" i="5"/>
  <c r="U39" i="5"/>
  <c r="U41" i="5"/>
  <c r="U43" i="5"/>
  <c r="U45" i="5"/>
  <c r="U47" i="5"/>
  <c r="U49" i="5"/>
  <c r="U51" i="5"/>
  <c r="U53" i="5"/>
  <c r="U55" i="5"/>
  <c r="U57" i="5"/>
  <c r="U59" i="5"/>
  <c r="U61" i="5"/>
  <c r="U63" i="5"/>
  <c r="U65" i="5"/>
  <c r="U67" i="5"/>
  <c r="U69" i="5"/>
  <c r="U71" i="5"/>
  <c r="U73" i="5"/>
  <c r="U75" i="5"/>
  <c r="U77" i="5"/>
  <c r="U79" i="5"/>
  <c r="U81" i="5"/>
  <c r="U83" i="5"/>
  <c r="U85" i="5"/>
  <c r="U87" i="5"/>
  <c r="U89" i="5"/>
  <c r="U91" i="5"/>
  <c r="U93" i="5"/>
  <c r="U95" i="5"/>
  <c r="U97" i="5"/>
  <c r="U99" i="5"/>
  <c r="U101" i="5"/>
  <c r="U103" i="5"/>
  <c r="U105" i="5"/>
  <c r="U107" i="5"/>
  <c r="U109" i="5"/>
  <c r="T112" i="5"/>
  <c r="T115" i="5"/>
  <c r="T122" i="5"/>
  <c r="T130" i="5"/>
  <c r="T138" i="5"/>
  <c r="T146" i="5"/>
  <c r="T154" i="5"/>
  <c r="T162" i="5"/>
  <c r="T170" i="5"/>
  <c r="T178" i="5"/>
  <c r="T186" i="5"/>
  <c r="T194" i="5"/>
  <c r="T202" i="5"/>
  <c r="T210" i="5"/>
  <c r="U212" i="5"/>
  <c r="U220" i="5"/>
  <c r="U228" i="5"/>
  <c r="U236" i="5"/>
  <c r="U244" i="5"/>
  <c r="U252" i="5"/>
  <c r="U260" i="5"/>
  <c r="T292" i="5"/>
  <c r="T324" i="5"/>
  <c r="R71" i="15"/>
  <c r="R73" i="15"/>
  <c r="R75" i="15"/>
  <c r="R77" i="15"/>
  <c r="R79" i="15"/>
  <c r="R81" i="15"/>
  <c r="R83" i="15"/>
  <c r="R86" i="15"/>
  <c r="R88" i="15"/>
  <c r="R91" i="15"/>
  <c r="R93" i="15"/>
  <c r="R14" i="15"/>
  <c r="R16" i="15"/>
  <c r="R18" i="15"/>
  <c r="R20" i="15"/>
  <c r="R22" i="15"/>
  <c r="R24" i="15"/>
  <c r="R26" i="15"/>
  <c r="R28" i="15"/>
  <c r="R30" i="15"/>
  <c r="R32" i="15"/>
  <c r="R34" i="15"/>
  <c r="R36" i="15"/>
  <c r="R38" i="15"/>
  <c r="R40" i="15"/>
  <c r="R42" i="15"/>
  <c r="R44" i="15"/>
  <c r="R46" i="15"/>
  <c r="R48" i="15"/>
  <c r="R50" i="15"/>
  <c r="R52" i="15"/>
  <c r="R54" i="15"/>
  <c r="R56" i="15"/>
  <c r="R58" i="15"/>
  <c r="R60" i="15"/>
  <c r="R62" i="15"/>
  <c r="R64" i="15"/>
  <c r="R66" i="15"/>
  <c r="R68" i="15"/>
  <c r="R70" i="15"/>
  <c r="R72" i="15"/>
  <c r="R74" i="15"/>
  <c r="R76" i="15"/>
  <c r="R78" i="15"/>
  <c r="R80" i="15"/>
  <c r="R82" i="15"/>
  <c r="R85" i="15"/>
  <c r="R87" i="15"/>
  <c r="R90" i="15"/>
  <c r="R92" i="15"/>
  <c r="R89" i="15" l="1"/>
  <c r="R13" i="15"/>
  <c r="U211" i="5"/>
  <c r="U373" i="5"/>
  <c r="S89" i="15"/>
  <c r="R84" i="15"/>
  <c r="T211" i="5"/>
  <c r="T354" i="5"/>
  <c r="T364" i="5"/>
  <c r="T373" i="5"/>
  <c r="U354" i="5"/>
  <c r="U12" i="5" s="1"/>
  <c r="U11" i="5" s="1"/>
  <c r="U364" i="5"/>
  <c r="U363" i="5" s="1"/>
  <c r="S84" i="15"/>
  <c r="S12" i="15"/>
  <c r="S11" i="15" s="1"/>
  <c r="R12" i="15" l="1"/>
  <c r="R11" i="15" s="1"/>
  <c r="T363" i="5"/>
  <c r="T12" i="5"/>
  <c r="T11" i="5" s="1"/>
</calcChain>
</file>

<file path=xl/sharedStrings.xml><?xml version="1.0" encoding="utf-8"?>
<sst xmlns="http://schemas.openxmlformats.org/spreadsheetml/2006/main" count="12470" uniqueCount="3571">
  <si>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</si>
  <si>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</si>
  <si>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</si>
  <si>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</si>
  <si>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</si>
  <si>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</si>
  <si>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</si>
  <si>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</si>
  <si>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</si>
  <si>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</si>
  <si>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</si>
  <si>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</si>
  <si>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</si>
  <si>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</si>
  <si>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</si>
  <si>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</si>
  <si>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</si>
  <si>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</si>
  <si>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</si>
  <si>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</si>
  <si>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</si>
  <si>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</si>
  <si>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</si>
  <si>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</si>
  <si>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</si>
  <si>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</si>
  <si>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</si>
  <si>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</si>
  <si>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</si>
  <si>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</si>
  <si>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</si>
  <si>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</si>
  <si>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</si>
  <si>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</si>
  <si>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</si>
  <si>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</si>
  <si>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</si>
  <si>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</si>
  <si>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</si>
  <si>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</si>
  <si>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</si>
  <si>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</si>
  <si>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</si>
  <si>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</si>
  <si>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</si>
  <si>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</si>
  <si>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</si>
  <si>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</si>
  <si>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</si>
  <si>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</si>
  <si>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</si>
  <si>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</si>
  <si>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</si>
  <si>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</si>
  <si>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</si>
  <si>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</si>
  <si>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</si>
  <si>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</si>
  <si>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</si>
  <si>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</si>
  <si>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</si>
  <si>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</si>
  <si>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</si>
  <si>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</si>
  <si>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</si>
  <si>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</si>
  <si>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</si>
  <si>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</si>
  <si>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</si>
  <si>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</si>
  <si>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</si>
  <si>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</si>
  <si>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</si>
  <si>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</si>
  <si>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</si>
  <si>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</si>
  <si>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</si>
  <si>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</si>
  <si>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</si>
  <si>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</si>
  <si>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</si>
  <si>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</si>
  <si>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</si>
  <si>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</si>
  <si>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</si>
  <si>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</si>
  <si>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</si>
  <si>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</si>
  <si>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</si>
  <si>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</si>
  <si>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</si>
  <si>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</si>
  <si>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</si>
  <si>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</si>
  <si>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</si>
  <si>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</si>
  <si>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</si>
  <si>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</si>
  <si>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</si>
  <si>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</si>
  <si>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</si>
  <si>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</si>
  <si>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</si>
  <si>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</si>
  <si>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</si>
  <si>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</si>
  <si>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</si>
  <si>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</si>
  <si>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</si>
  <si>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</si>
  <si>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</si>
  <si>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</si>
  <si>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</si>
  <si>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</si>
  <si>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</si>
  <si>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</si>
  <si>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</si>
  <si>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</si>
  <si>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</si>
  <si>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</si>
  <si>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</si>
  <si>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</si>
  <si>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</si>
  <si>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</si>
  <si>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</si>
  <si>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</si>
  <si>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</si>
  <si>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</si>
  <si>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</si>
  <si>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</si>
  <si>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</si>
  <si>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</si>
  <si>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</si>
  <si>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</si>
  <si>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</si>
  <si>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</si>
  <si>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</si>
  <si>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</si>
  <si>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</si>
  <si>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</si>
  <si>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</si>
  <si>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</si>
  <si>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</si>
  <si>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</si>
  <si>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</si>
  <si>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</si>
  <si>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</si>
  <si>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</si>
  <si>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</si>
  <si>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</si>
  <si>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</si>
  <si>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</si>
  <si>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</si>
  <si>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</si>
  <si>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</si>
  <si>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</si>
  <si>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</si>
  <si>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</si>
  <si>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</si>
  <si>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</si>
  <si>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</si>
  <si>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</si>
  <si>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</si>
  <si>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</si>
  <si>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</si>
  <si>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</si>
  <si>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</si>
  <si>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</si>
  <si>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</si>
  <si>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</si>
  <si>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</si>
  <si>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</si>
  <si>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</si>
  <si>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</si>
  <si>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</si>
  <si>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</si>
  <si>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</si>
  <si>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</si>
  <si>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</si>
  <si>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</si>
  <si>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</si>
  <si>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</si>
  <si>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</si>
  <si>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</si>
  <si>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</si>
  <si>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</si>
  <si>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</si>
  <si>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</si>
  <si>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</si>
  <si>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</si>
  <si>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</si>
  <si>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</si>
  <si>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</si>
  <si>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</si>
  <si>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</si>
  <si>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</si>
  <si>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</si>
  <si>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אקסלנס גמל אג"ח עד 25% מניות</t>
  </si>
  <si>
    <t>401</t>
  </si>
  <si>
    <t>קוד קופת הגמל</t>
  </si>
  <si>
    <t/>
  </si>
  <si>
    <t>בהתאם לשיטה שיושמה בדוח הכספי *</t>
  </si>
  <si>
    <t>פרנק שווצרי</t>
  </si>
  <si>
    <t>דולר ניו-זילנד</t>
  </si>
  <si>
    <t>יין יפני</t>
  </si>
  <si>
    <t>ריאל ברזילאי</t>
  </si>
  <si>
    <t>דולר הונג קונג</t>
  </si>
  <si>
    <t>מקסיקו פזו</t>
  </si>
  <si>
    <t>כתר שבדי</t>
  </si>
  <si>
    <t>סה"כ בישראל</t>
  </si>
  <si>
    <t>סה"כ יתרת מזומנים ועו"ש בש"ח</t>
  </si>
  <si>
    <t>עו'ש- אקסלנס נשואה</t>
  </si>
  <si>
    <t>1111111111- 53- אקסלנס נשואה</t>
  </si>
  <si>
    <t>53</t>
  </si>
  <si>
    <t>0</t>
  </si>
  <si>
    <t>לא מדורג</t>
  </si>
  <si>
    <t>עו'ש- בנק לאומי</t>
  </si>
  <si>
    <t>1111111111- 10- בנק לאומי</t>
  </si>
  <si>
    <t>10</t>
  </si>
  <si>
    <t>Aa1</t>
  </si>
  <si>
    <t>עו'ש- בנק מזרחי</t>
  </si>
  <si>
    <t>1111111111- 20- בנק מזרחי</t>
  </si>
  <si>
    <t>20</t>
  </si>
  <si>
    <t>AA+</t>
  </si>
  <si>
    <t>סה"כ יתרת מזומנים ועו"ש נקובים במט"ח</t>
  </si>
  <si>
    <t>נייר במעבר דולרי- בנק מזרחי</t>
  </si>
  <si>
    <t>91919191- 20- בנק מזרחי</t>
  </si>
  <si>
    <t>NR3</t>
  </si>
  <si>
    <t>אירו 1- בנק לאומי</t>
  </si>
  <si>
    <t>EUR</t>
  </si>
  <si>
    <t>אירו 1- בנק מזרחי</t>
  </si>
  <si>
    <t>דולר ארה"ב- בנק לאומי</t>
  </si>
  <si>
    <t>USD</t>
  </si>
  <si>
    <t>דולר ארה"ב- בנק מזרחי</t>
  </si>
  <si>
    <t>דולר קנדי- בנק לאומי</t>
  </si>
  <si>
    <t>140- 10- בנק לאומי</t>
  </si>
  <si>
    <t>דולר קנדי- בנק מזרחי</t>
  </si>
  <si>
    <t>140- 20- בנק מזרחי</t>
  </si>
  <si>
    <t>יין יפני- בנק לאומי</t>
  </si>
  <si>
    <t>JPY</t>
  </si>
  <si>
    <t>יין יפני- בנק מזרחי</t>
  </si>
  <si>
    <t>לי"שט- בנק מזרחי</t>
  </si>
  <si>
    <t>GBP</t>
  </si>
  <si>
    <t>פרנק שוויצרי- בנק מזרחי</t>
  </si>
  <si>
    <t>FRF</t>
  </si>
  <si>
    <t>סה"כ פח"ק/פר"י</t>
  </si>
  <si>
    <t>פ.ח.ק.- בנק מזרחי</t>
  </si>
  <si>
    <t>1111111110- 20- בנק מזרחי</t>
  </si>
  <si>
    <t>עו"ש שקלי-אחר- בנק פיקטיבי</t>
  </si>
  <si>
    <t>1111111111</t>
  </si>
  <si>
    <t>310</t>
  </si>
  <si>
    <t>פח''ק- בנק פיקטיבי</t>
  </si>
  <si>
    <t>1111111110</t>
  </si>
  <si>
    <t>סה"כ פק"מ לתקופה של עד שלושה חודשים</t>
  </si>
  <si>
    <t>פקדון פועלים לא צמוד - 0.35% שקלי 30.3.2018- בנק פיקטיבי</t>
  </si>
  <si>
    <t>90100005- 310- בנק פיקטיבי</t>
  </si>
  <si>
    <t>פקדון לאומי 0.25% לא צמוד 13.7.2018- בנק פיקטיבי</t>
  </si>
  <si>
    <t>90100008- 310- בנק פיקטיבי</t>
  </si>
  <si>
    <t>פקדון מזרחי לא צמוד 0.2% 29.6.2018- בנק פיקטיבי</t>
  </si>
  <si>
    <t>90100007- 310- בנק פיקטיבי</t>
  </si>
  <si>
    <t>פקדון מזרחי לא צמוד 0.35%- בנק פיקטיבי</t>
  </si>
  <si>
    <t>90100006- 310- בנק פיקטיבי</t>
  </si>
  <si>
    <t>סה"כ פקדון צמוד מדד עד שלושה חודשים</t>
  </si>
  <si>
    <t>פקדון ירושלים צמוד +0.55 עד 10.2.2018- בנק פיקטיבי</t>
  </si>
  <si>
    <t>2055052- 310- בנק פיקטיבי</t>
  </si>
  <si>
    <t>פקדון שנתי 0.31 27.2.2018 צמוד מדד- בנק פיקטיבי</t>
  </si>
  <si>
    <t>90100003- 310- בנק פיקטיבי</t>
  </si>
  <si>
    <t>סה"כ פקדון צמוד מט"ח עד שלושה חודשים (פצ"מ)</t>
  </si>
  <si>
    <t>סה"כ פקדונות במט"ח עד שלושה חודשים</t>
  </si>
  <si>
    <t>ביטחונות CSA במטבע 19- בנק פיקטיבי</t>
  </si>
  <si>
    <t>88800019- 310- בנק פיקטיבי</t>
  </si>
  <si>
    <t>כתר שוודי- בנק פיקטיבי</t>
  </si>
  <si>
    <t>SEK</t>
  </si>
  <si>
    <t>דולר קנדי- בנק פיקטיבי</t>
  </si>
  <si>
    <t>CAD</t>
  </si>
  <si>
    <t>שיקוף לירה טורקית חד- בנק פיקטיבי</t>
  </si>
  <si>
    <t>387000000- 310- בנק פיקטיבי</t>
  </si>
  <si>
    <t>דולר ניו זילנד- בנק פיקטיבי</t>
  </si>
  <si>
    <t>900000009- 310- בנק פיקטיבי</t>
  </si>
  <si>
    <t>כתר נורבגי- בנק פיקטיבי</t>
  </si>
  <si>
    <t>NOK</t>
  </si>
  <si>
    <t>פזו מכסיקני- בנק פיקטיבי</t>
  </si>
  <si>
    <t>MXN</t>
  </si>
  <si>
    <t>פרנק שוויצרי- בנק פיקטיבי</t>
  </si>
  <si>
    <t>רובל רוסי שיקוף- בנק פיקטיבי</t>
  </si>
  <si>
    <t>RUB</t>
  </si>
  <si>
    <t>אירו- בנק פיקטיבי</t>
  </si>
  <si>
    <t>דולר אוסטרלי- בנק פיקטיבי</t>
  </si>
  <si>
    <t>AUD</t>
  </si>
  <si>
    <t>דולר ארה"ב- בנק פיקטיבי</t>
  </si>
  <si>
    <t>דולר הונג קונג יציג- בנק מזרחי</t>
  </si>
  <si>
    <t>HKD</t>
  </si>
  <si>
    <t>דולר הונג קונג יציג- בנק פיקטיבי</t>
  </si>
  <si>
    <t>יין יפני- בנק פיקטיבי</t>
  </si>
  <si>
    <t>לי"שט- בנק פיקטיבי</t>
  </si>
  <si>
    <t>פקדון פמ"ח- בנק פיקטיבי</t>
  </si>
  <si>
    <t>17155484- 310- בנק פיקטיבי</t>
  </si>
  <si>
    <t>HSBC USD- בנק פיקטיבי</t>
  </si>
  <si>
    <t>KRW HSBC- בנק פיקטיבי</t>
  </si>
  <si>
    <t>445189- 310- בנק פיקטיבי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</si>
  <si>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</si>
  <si>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</si>
  <si>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</si>
  <si>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</si>
  <si>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</si>
  <si>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 0536- ממשלת ישראל</t>
  </si>
  <si>
    <t>1097708</t>
  </si>
  <si>
    <t>RF</t>
  </si>
  <si>
    <t>28/02/17</t>
  </si>
  <si>
    <t>גליל 5903- ממשלת ישראל</t>
  </si>
  <si>
    <t>9590332</t>
  </si>
  <si>
    <t>31/01/17</t>
  </si>
  <si>
    <t>גליל 5904- ממשלת ישראל</t>
  </si>
  <si>
    <t>9590431</t>
  </si>
  <si>
    <t>גליל 923- ממשלת ישראל</t>
  </si>
  <si>
    <t>1128081</t>
  </si>
  <si>
    <t>ממשל צמוד 1019- ממשלת ישראל</t>
  </si>
  <si>
    <t>1114750</t>
  </si>
  <si>
    <t>ממשל צמודה 922- ממשלת ישראל</t>
  </si>
  <si>
    <t>1124056</t>
  </si>
  <si>
    <t>ממשלתי צמוד 0527- ממשלת ישראל</t>
  </si>
  <si>
    <t>1140847</t>
  </si>
  <si>
    <t>29/05/17</t>
  </si>
  <si>
    <t>ממשלתי צמוד 0545- ממשלת ישראל</t>
  </si>
  <si>
    <t>1134865</t>
  </si>
  <si>
    <t>ממשלתי צמוד 1020- ממשלת ישראל</t>
  </si>
  <si>
    <t>1137181</t>
  </si>
  <si>
    <t>15/12/16</t>
  </si>
  <si>
    <t>ממשלתי צמוד 1025- ממשלת ישראל</t>
  </si>
  <si>
    <t>1135912</t>
  </si>
  <si>
    <t>ממשלתי צמוד 841- ממשלת ישראל</t>
  </si>
  <si>
    <t>1120583</t>
  </si>
  <si>
    <t>צמוד 418- ממשלת ישראל</t>
  </si>
  <si>
    <t>1108927</t>
  </si>
  <si>
    <t>סה"כ לא צמודות</t>
  </si>
  <si>
    <t>סה"כ מלווה קצר מועד</t>
  </si>
  <si>
    <t>מ.ק.מ 718- ממשלת ישראל</t>
  </si>
  <si>
    <t>8180713</t>
  </si>
  <si>
    <t>31/08/17</t>
  </si>
  <si>
    <t>מ.ק.מ 824- ממשלת ישראל</t>
  </si>
  <si>
    <t>8180424</t>
  </si>
  <si>
    <t>מק''מ 1127- ממשלת ישראל</t>
  </si>
  <si>
    <t>8171126</t>
  </si>
  <si>
    <t>27/12/16</t>
  </si>
  <si>
    <t>מק''מ 318- ממשלת ישראל</t>
  </si>
  <si>
    <t>8180317</t>
  </si>
  <si>
    <t>מק''מ 618- ממשלת ישראל</t>
  </si>
  <si>
    <t>8180614</t>
  </si>
  <si>
    <t>סה"כ שחר</t>
  </si>
  <si>
    <t>ממש"ק 122- ממשלת ישראל</t>
  </si>
  <si>
    <t>1123272</t>
  </si>
  <si>
    <t>ממשל שיקלי1026- ממשלת ישראל</t>
  </si>
  <si>
    <t>1099456</t>
  </si>
  <si>
    <t>ממשל שקלית 0142- ממשלת ישראל</t>
  </si>
  <si>
    <t>1125400</t>
  </si>
  <si>
    <t>ממשל שקלית 021- ממשלת ישראל</t>
  </si>
  <si>
    <t>1115773</t>
  </si>
  <si>
    <t>ממשל שקלית 0519- ממשלת ישראל</t>
  </si>
  <si>
    <t>1131770</t>
  </si>
  <si>
    <t>05/12/16</t>
  </si>
  <si>
    <t>ממשל שקלית 1018- ממשלת ישראל</t>
  </si>
  <si>
    <t>1136548</t>
  </si>
  <si>
    <t>ממשל שקלית 1122- ממשלת ישראל</t>
  </si>
  <si>
    <t>1141225</t>
  </si>
  <si>
    <t>31/07/17</t>
  </si>
  <si>
    <t>ממשל שקלית 327- ממשלת ישראל</t>
  </si>
  <si>
    <t>1139344</t>
  </si>
  <si>
    <t>30/03/17</t>
  </si>
  <si>
    <t>ממשלתי שקלי  0219- ממשלת ישראל</t>
  </si>
  <si>
    <t>1110907</t>
  </si>
  <si>
    <t>08/12/16</t>
  </si>
  <si>
    <t>ממשלתי שקלי 0118- ממשלת ישראל</t>
  </si>
  <si>
    <t>1126218</t>
  </si>
  <si>
    <t>30/11/16</t>
  </si>
  <si>
    <t>ממשלתי שקלי 0323- ממשלת ישראל</t>
  </si>
  <si>
    <t>1126747</t>
  </si>
  <si>
    <t>10/01/17</t>
  </si>
  <si>
    <t>ממשלתי שקלי 0421- ממשלת ישראל</t>
  </si>
  <si>
    <t>1138130</t>
  </si>
  <si>
    <t>ממשלתי שקלי 0825- ממשלת ישראל</t>
  </si>
  <si>
    <t>1135557</t>
  </si>
  <si>
    <t>ממשלתי שקלי 324- ממשלת ישראל</t>
  </si>
  <si>
    <t>1130848</t>
  </si>
  <si>
    <t>סה"כ גילון</t>
  </si>
  <si>
    <t>ממשל משתנה 1121- ממשלת ישראל</t>
  </si>
  <si>
    <t>1127646</t>
  </si>
  <si>
    <t>ממשלתי משתנה 520- ממשלת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</si>
  <si>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</si>
  <si>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</si>
  <si>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</si>
  <si>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</si>
  <si>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EIB 0 08/27/21- EUROPEAN INVESTMENT BANK</t>
  </si>
  <si>
    <t>XS1097534751</t>
  </si>
  <si>
    <t>Aaa</t>
  </si>
  <si>
    <t>Moodys</t>
  </si>
  <si>
    <t>29/06/17</t>
  </si>
  <si>
    <t>IFC 6.3 11/25/24- INTL FINANCE CORP</t>
  </si>
  <si>
    <t>US45950VEM46</t>
  </si>
  <si>
    <t>AAA</t>
  </si>
  <si>
    <t>S&amp;P</t>
  </si>
  <si>
    <t>MBONO 5 3/4 03/05/26- MEX BONOS DESARR FIX RT</t>
  </si>
  <si>
    <t>MX0MGO0000Y4</t>
  </si>
  <si>
    <t>A3</t>
  </si>
  <si>
    <t>MBONO 6 1/2 06/09/22- MEX BONOS DESARR FIX RT</t>
  </si>
  <si>
    <t>MX0MGO0000Q0</t>
  </si>
  <si>
    <t>BRAZIL 4 1/4 01/07/25- FED REPUBLIC OF BRAZIL</t>
  </si>
  <si>
    <t>US105756BV13</t>
  </si>
  <si>
    <t>BB</t>
  </si>
  <si>
    <t>BRAZIL 6 04/07/26- FED REPUBLIC OF BRAZIL</t>
  </si>
  <si>
    <t>US105756BX78</t>
  </si>
  <si>
    <t>Note 1 on BNTNF 10 01/01/18- NOTA DO TESOURO NACIONAL</t>
  </si>
  <si>
    <t>XS1061520125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</si>
  <si>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</si>
  <si>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</si>
  <si>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</si>
  <si>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</si>
  <si>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</si>
  <si>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</si>
  <si>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</si>
  <si>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177- בנק לאומי</t>
  </si>
  <si>
    <t>6040315</t>
  </si>
  <si>
    <t>520018078</t>
  </si>
  <si>
    <t>בנקים</t>
  </si>
  <si>
    <t>מז טפ הנפק 35- בנק מזרחי טפחות</t>
  </si>
  <si>
    <t>2310118</t>
  </si>
  <si>
    <t>520032046</t>
  </si>
  <si>
    <t>מז טפ הנפק 39- בנק מזרחי טפחות</t>
  </si>
  <si>
    <t>2310159</t>
  </si>
  <si>
    <t>מז טפ הנפק 43- בנק מזרחי טפחות</t>
  </si>
  <si>
    <t>2310191</t>
  </si>
  <si>
    <t>מזרחי הנפקות 42- בנק מזרחי טפחות</t>
  </si>
  <si>
    <t>2310183</t>
  </si>
  <si>
    <t>מזרחי טפ הנפק 38- בנק מזרחי טפחות</t>
  </si>
  <si>
    <t>2310142</t>
  </si>
  <si>
    <t>מזרחי טפחות הנפקות 45- בנק מזרחי טפחות</t>
  </si>
  <si>
    <t>2310217</t>
  </si>
  <si>
    <t>28/09/17</t>
  </si>
  <si>
    <t>מזרחי טפחות הנפקות 46- בנק מזרחי טפחות</t>
  </si>
  <si>
    <t>2310225</t>
  </si>
  <si>
    <t>פועלים הנ אגח 34- בנק הפועלים</t>
  </si>
  <si>
    <t>1940576</t>
  </si>
  <si>
    <t>520000118</t>
  </si>
  <si>
    <t>פועלים הנפק 31- בנק הפועלים</t>
  </si>
  <si>
    <t>1940527</t>
  </si>
  <si>
    <t>פועלים הנפקות 32- בנק הפועלים</t>
  </si>
  <si>
    <t>1940535</t>
  </si>
  <si>
    <t>פועלים הנפקות 33- בנק הפועלים</t>
  </si>
  <si>
    <t>1940568</t>
  </si>
  <si>
    <t>בינל הנפקה אגח ט- בנק הבינלאומי</t>
  </si>
  <si>
    <t>1135177</t>
  </si>
  <si>
    <t>520029083</t>
  </si>
  <si>
    <t>בינלאומי אגח ג'- בנק הבינלאומי</t>
  </si>
  <si>
    <t>1093681</t>
  </si>
  <si>
    <t>לאומי התח נד  ח- בנק לאומי</t>
  </si>
  <si>
    <t>6040232</t>
  </si>
  <si>
    <t>לאומי התח נד יד- בנק לאומי</t>
  </si>
  <si>
    <t>6040299</t>
  </si>
  <si>
    <t>מז טפ הנפק הת13- בנק מזרחי טפחות</t>
  </si>
  <si>
    <t>2310076</t>
  </si>
  <si>
    <t>עזריאלי אגח ב- עזריאלי</t>
  </si>
  <si>
    <t>1134436</t>
  </si>
  <si>
    <t>510960719</t>
  </si>
  <si>
    <t>נדל"ן ובינוי</t>
  </si>
  <si>
    <t>עזריאלי אגח ג- עזריאלי</t>
  </si>
  <si>
    <t>1136324</t>
  </si>
  <si>
    <t>עזריאלי אגח ד- עזריאלי</t>
  </si>
  <si>
    <t>1138650</t>
  </si>
  <si>
    <t>פועלים הנ הת טו- בנק הפועלים</t>
  </si>
  <si>
    <t>1940543</t>
  </si>
  <si>
    <t>פועלים הנפ' אג' 10- בנק הפועלים</t>
  </si>
  <si>
    <t>1940402</t>
  </si>
  <si>
    <t>פועלים הנפ הת יד- בנק הפועלים</t>
  </si>
  <si>
    <t>1940501</t>
  </si>
  <si>
    <t>פועלים הנפקות התחייבות 9- בנק הפועלים</t>
  </si>
  <si>
    <t>1940386</t>
  </si>
  <si>
    <t>*אג"ח ריט 1- ריט 1</t>
  </si>
  <si>
    <t>1120021</t>
  </si>
  <si>
    <t>513762864</t>
  </si>
  <si>
    <t>AA</t>
  </si>
  <si>
    <t>*ריט 1     אגח ה- ריט 1</t>
  </si>
  <si>
    <t>1136753</t>
  </si>
  <si>
    <t>איירפורט  ג- איירפורט סיטי</t>
  </si>
  <si>
    <t>1122670</t>
  </si>
  <si>
    <t>511659401</t>
  </si>
  <si>
    <t>אמות אג"ח ג'- אמות</t>
  </si>
  <si>
    <t>1117357</t>
  </si>
  <si>
    <t>520026683</t>
  </si>
  <si>
    <t>Aa2</t>
  </si>
  <si>
    <t>אמות השקעות אג"ח ד- אמות</t>
  </si>
  <si>
    <t>1133149</t>
  </si>
  <si>
    <t>אמות השקעות ק.1- אמות</t>
  </si>
  <si>
    <t>1097385</t>
  </si>
  <si>
    <t>ארפורט אגח ד- איירפורט סיטי</t>
  </si>
  <si>
    <t>1130426</t>
  </si>
  <si>
    <t>בזק      אגח 10- בזק</t>
  </si>
  <si>
    <t>2300184</t>
  </si>
  <si>
    <t>520031931</t>
  </si>
  <si>
    <t>בזק אג"ח 6- בזק</t>
  </si>
  <si>
    <t>2300143</t>
  </si>
  <si>
    <t>בינל הנפק ב- בנק הבינלאומי</t>
  </si>
  <si>
    <t>1091164</t>
  </si>
  <si>
    <t>בינל הנפק התח כ- בנק הבינלאומי</t>
  </si>
  <si>
    <t>1121953</t>
  </si>
  <si>
    <t>בינל הנפק התח כא- בנק הבינלאומי</t>
  </si>
  <si>
    <t>1126598</t>
  </si>
  <si>
    <t>04/01/17</t>
  </si>
  <si>
    <t>בל"ל ש"ה נד 200- בנק לאומי</t>
  </si>
  <si>
    <t>6040141</t>
  </si>
  <si>
    <t>דיסקונט מנפיקים הת' 4- בנק דיסקונט</t>
  </si>
  <si>
    <t>7480049</t>
  </si>
  <si>
    <t>520007030</t>
  </si>
  <si>
    <t>דיסקונט מנפק ק1- בנק דיסקונט</t>
  </si>
  <si>
    <t>7480015</t>
  </si>
  <si>
    <t>דסקט ק. 10- בנק דיסקונט</t>
  </si>
  <si>
    <t>6910129</t>
  </si>
  <si>
    <t>דקסיה הנ אגח  י- בנק אוצר השלטון המקומי-דקסיה</t>
  </si>
  <si>
    <t>1134147</t>
  </si>
  <si>
    <t>513704304</t>
  </si>
  <si>
    <t>דקסיה ישראל הנפ' אגח ז- בנק אוצר השלטון המקומי-דקסיה</t>
  </si>
  <si>
    <t>1119825</t>
  </si>
  <si>
    <t>וילאר     אגח ו- וילאר</t>
  </si>
  <si>
    <t>4160115</t>
  </si>
  <si>
    <t>520038910</t>
  </si>
  <si>
    <t>וילאר אג"ח ד'- וילאר</t>
  </si>
  <si>
    <t>4160099</t>
  </si>
  <si>
    <t>חשמל     אגח 27- חברת החשמל</t>
  </si>
  <si>
    <t>6000210</t>
  </si>
  <si>
    <t>520000472</t>
  </si>
  <si>
    <t>כללביט    אגח- כלל החזקות עסקי ביטוח</t>
  </si>
  <si>
    <t>1097138</t>
  </si>
  <si>
    <t>520036120</t>
  </si>
  <si>
    <t>ביטוח</t>
  </si>
  <si>
    <t>לאומי מימון שה נד 300- בנק לאומי</t>
  </si>
  <si>
    <t>6040257</t>
  </si>
  <si>
    <t>מנפיקים   ב- בנק דיסקונט</t>
  </si>
  <si>
    <t>7480023</t>
  </si>
  <si>
    <t>פועלים הנפקות ש.הון משני עליון- בנק הפועלים</t>
  </si>
  <si>
    <t>1940444</t>
  </si>
  <si>
    <t>שטראוס סד' ב'19196- שטראוס גרופ</t>
  </si>
  <si>
    <t>7460140</t>
  </si>
  <si>
    <t>520003781</t>
  </si>
  <si>
    <t>מזון</t>
  </si>
  <si>
    <t>(הראל הנפק ו שה(עתידי- הראל השקעות</t>
  </si>
  <si>
    <t>1126069</t>
  </si>
  <si>
    <t>520033986</t>
  </si>
  <si>
    <t>AA-</t>
  </si>
  <si>
    <t>אגוד הנפ  אגח ו- בנק איגוד</t>
  </si>
  <si>
    <t>1126762</t>
  </si>
  <si>
    <t>520018649</t>
  </si>
  <si>
    <t>Aa3</t>
  </si>
  <si>
    <t>אגוד הנפ אגח ט- בנק איגוד</t>
  </si>
  <si>
    <t>1139492</t>
  </si>
  <si>
    <t>אדמה אג"ח ב (מכתשים אגן)- אדמה פתרונות לחקלאות בע"מ (מכתשים אגן)</t>
  </si>
  <si>
    <t>1110915</t>
  </si>
  <si>
    <t>520043605</t>
  </si>
  <si>
    <t>כימיה, גומי ופלסטיק</t>
  </si>
  <si>
    <t>אלוני חץ אג 6- אלוני חץ</t>
  </si>
  <si>
    <t>3900206</t>
  </si>
  <si>
    <t>520038506</t>
  </si>
  <si>
    <t>אלוני חץ אגח ח'- אלוני חץ</t>
  </si>
  <si>
    <t>3900271</t>
  </si>
  <si>
    <t>גב - ים אג"ח 5- גב ים</t>
  </si>
  <si>
    <t>7590110</t>
  </si>
  <si>
    <t>520001736</t>
  </si>
  <si>
    <t>גב ים אג"ח ו'- גב ים</t>
  </si>
  <si>
    <t>7590128</t>
  </si>
  <si>
    <t>גזית גלוב אג"ח 10- גזית גלוב 1982</t>
  </si>
  <si>
    <t>1260488</t>
  </si>
  <si>
    <t>520033234</t>
  </si>
  <si>
    <t>גזית גלוב אג"ח יא- גזית גלוב 1982</t>
  </si>
  <si>
    <t>1260546</t>
  </si>
  <si>
    <t>גזית גלוב אג''ח 12- גזית גלוב 1982</t>
  </si>
  <si>
    <t>1260603</t>
  </si>
  <si>
    <t>גזית גלוב אגח ד- גזית גלוב 1982</t>
  </si>
  <si>
    <t>1260397</t>
  </si>
  <si>
    <t>גזית גלוב אגח ט- גזית גלוב 1982</t>
  </si>
  <si>
    <t>1260462</t>
  </si>
  <si>
    <t>גזית גלוב ג- גזית גלוב 1982</t>
  </si>
  <si>
    <t>1260306</t>
  </si>
  <si>
    <t>דה זראסאי א'- דה זראסאי</t>
  </si>
  <si>
    <t>1127901</t>
  </si>
  <si>
    <t>1744984</t>
  </si>
  <si>
    <t>דקסיה הנפקות יד- דקסיה ישראל</t>
  </si>
  <si>
    <t>1129907</t>
  </si>
  <si>
    <t>513707018</t>
  </si>
  <si>
    <t>הראל הנפ אגח י- הראל השקעות</t>
  </si>
  <si>
    <t>1134048</t>
  </si>
  <si>
    <t>הראל הנפקות אג''ח 8- הראל השקעות</t>
  </si>
  <si>
    <t>1128875</t>
  </si>
  <si>
    <t>הראל הנפקות אגח ד- הראל השקעות</t>
  </si>
  <si>
    <t>1119213</t>
  </si>
  <si>
    <t>הראל הנפקות אגח ה- הראל השקעות</t>
  </si>
  <si>
    <t>1119221</t>
  </si>
  <si>
    <t>כלל ביטוח אגח ג- כלל החזקות עסקי ביטוח</t>
  </si>
  <si>
    <t>1120120</t>
  </si>
  <si>
    <t>כללביט    אגח ז- כלל החזקות עסקי ביטוח</t>
  </si>
  <si>
    <t>1132950</t>
  </si>
  <si>
    <t>כללביט  אגח ט- כלל החזקות עסקי ביטוח</t>
  </si>
  <si>
    <t>1136050</t>
  </si>
  <si>
    <t>מליסרון   אגח ו- מליסרון</t>
  </si>
  <si>
    <t>3230125</t>
  </si>
  <si>
    <t>520037789</t>
  </si>
  <si>
    <t>מליסרון   אגח י- מליסרון</t>
  </si>
  <si>
    <t>3230190</t>
  </si>
  <si>
    <t>מליסרון  אגח טז- מליסרון</t>
  </si>
  <si>
    <t>3230265</t>
  </si>
  <si>
    <t>מליסרון  אגח יד- מליסרון</t>
  </si>
  <si>
    <t>3230232</t>
  </si>
  <si>
    <t>מליסרון אג"ח 5- מליסרון</t>
  </si>
  <si>
    <t>3230091</t>
  </si>
  <si>
    <t>מליסרון אגח 9- מליסרון</t>
  </si>
  <si>
    <t>3230174</t>
  </si>
  <si>
    <t>מליסרון אג''ח ח- מליסרון</t>
  </si>
  <si>
    <t>3230166</t>
  </si>
  <si>
    <t>מליסרון אגח יא- מליסרון</t>
  </si>
  <si>
    <t>3230208</t>
  </si>
  <si>
    <t>מליסרון אגח יג- מליסרון</t>
  </si>
  <si>
    <t>3230224</t>
  </si>
  <si>
    <t>מליסרון ז'- מליסרון</t>
  </si>
  <si>
    <t>3230141</t>
  </si>
  <si>
    <t>מנורה ק.1- מנורה מבטחים החזקות</t>
  </si>
  <si>
    <t>5660048</t>
  </si>
  <si>
    <t>520007469</t>
  </si>
  <si>
    <t>סלע נדלן  אגח א- סלע קפיטל נדלן בע"מ</t>
  </si>
  <si>
    <t>1128586</t>
  </si>
  <si>
    <t>513992529</t>
  </si>
  <si>
    <t>סלע נדלן אגח ב- סלע קפיטל נדלן בע"מ</t>
  </si>
  <si>
    <t>1132927</t>
  </si>
  <si>
    <t>סלע נדלן אגח ג- סלע קפיטל נדלן בע"מ</t>
  </si>
  <si>
    <t>1138973</t>
  </si>
  <si>
    <t>אגוד הנפקות התח' יט- בנק איגוד</t>
  </si>
  <si>
    <t>1124080</t>
  </si>
  <si>
    <t>A1</t>
  </si>
  <si>
    <t>אלקטרה    אגח ג- אלקטרה</t>
  </si>
  <si>
    <t>7390131</t>
  </si>
  <si>
    <t>520028911</t>
  </si>
  <si>
    <t>ביג       אגח ח- ביג</t>
  </si>
  <si>
    <t>1138924</t>
  </si>
  <si>
    <t>513623314</t>
  </si>
  <si>
    <t>ביג       ד- ביג</t>
  </si>
  <si>
    <t>1118033</t>
  </si>
  <si>
    <t>ביג אג"ח ז- ביג</t>
  </si>
  <si>
    <t>1136084</t>
  </si>
  <si>
    <t>ביג אגח ה'- ביג</t>
  </si>
  <si>
    <t>1129279</t>
  </si>
  <si>
    <t>A+</t>
  </si>
  <si>
    <t>ביג ג' 4.85%- ביג</t>
  </si>
  <si>
    <t>1106947</t>
  </si>
  <si>
    <t>דיסקונט מנפיקים שה 1- בנק דיסקונט</t>
  </si>
  <si>
    <t>7480098</t>
  </si>
  <si>
    <t>הוט אג"ח  1- הוט</t>
  </si>
  <si>
    <t>1123256</t>
  </si>
  <si>
    <t>520040072</t>
  </si>
  <si>
    <t>חדרה אג"ח 3- נייר חדרה</t>
  </si>
  <si>
    <t>6320071</t>
  </si>
  <si>
    <t>520018383</t>
  </si>
  <si>
    <t>ירושליםהנפ אגחט- בנק ירושלים מימון והנפקות</t>
  </si>
  <si>
    <t>1127422</t>
  </si>
  <si>
    <t>513682146</t>
  </si>
  <si>
    <t>ישרס אגח טו- ישרס</t>
  </si>
  <si>
    <t>6130207</t>
  </si>
  <si>
    <t>520017807</t>
  </si>
  <si>
    <t>ישרס אגח יג- ישרס</t>
  </si>
  <si>
    <t>6130181</t>
  </si>
  <si>
    <t>מיטב דש  אגח ג- מיטב דש השקעות בע''מ</t>
  </si>
  <si>
    <t>1121763</t>
  </si>
  <si>
    <t>520043795</t>
  </si>
  <si>
    <t>נורסטאר אג''ח ו- נורסטאר</t>
  </si>
  <si>
    <t>7230279</t>
  </si>
  <si>
    <t>511512295</t>
  </si>
  <si>
    <t>נכסים ובנייו קבוצה 6- נכסים ובניין</t>
  </si>
  <si>
    <t>6990188</t>
  </si>
  <si>
    <t>520025438</t>
  </si>
  <si>
    <t>סלקום אג"ח ד'- סלקום</t>
  </si>
  <si>
    <t>1107333</t>
  </si>
  <si>
    <t>511930125</t>
  </si>
  <si>
    <t>11/01/17</t>
  </si>
  <si>
    <t>סלקום אגח ו- סלקום</t>
  </si>
  <si>
    <t>1125996</t>
  </si>
  <si>
    <t>סלקום אגח ח- סלקום</t>
  </si>
  <si>
    <t>1132828</t>
  </si>
  <si>
    <t>פרטנר     אגח ג- פרטנר</t>
  </si>
  <si>
    <t>1118827</t>
  </si>
  <si>
    <t>520044314</t>
  </si>
  <si>
    <t>רבוע נדל"ן אג"ח 3- רבוע כחול נדל"ן</t>
  </si>
  <si>
    <t>1115724</t>
  </si>
  <si>
    <t>513765859</t>
  </si>
  <si>
    <t>רבוע נדלן אגח ד- רבוע כחול נדל"ן</t>
  </si>
  <si>
    <t>1119999</t>
  </si>
  <si>
    <t>ריבוע נדלן אגח ה- רבוע כחול נדל"ן</t>
  </si>
  <si>
    <t>1130467</t>
  </si>
  <si>
    <t>ש"ה שלישוני המזרחי- בנק מזרחי טפחות</t>
  </si>
  <si>
    <t>6950083</t>
  </si>
  <si>
    <t>שופרסל אגח ד- שופרסל</t>
  </si>
  <si>
    <t>7770191</t>
  </si>
  <si>
    <t>520022732</t>
  </si>
  <si>
    <t>מסחר</t>
  </si>
  <si>
    <t>שלמה החז אגח טז- ש.שלמה החזקות בע"מ</t>
  </si>
  <si>
    <t>1410281</t>
  </si>
  <si>
    <t>520034372</t>
  </si>
  <si>
    <t>אגוד הנפק 1 שה- בנק איגוד</t>
  </si>
  <si>
    <t>1115278</t>
  </si>
  <si>
    <t>A2</t>
  </si>
  <si>
    <t>אזורים אגח 9- אזורים</t>
  </si>
  <si>
    <t>7150337</t>
  </si>
  <si>
    <t>520025990</t>
  </si>
  <si>
    <t>A</t>
  </si>
  <si>
    <t>איידיאו אגח ז- איידיאו גרופ</t>
  </si>
  <si>
    <t>5050240</t>
  </si>
  <si>
    <t>520039066</t>
  </si>
  <si>
    <t>אלרוב נד אגח ב- אלרוב נדלן</t>
  </si>
  <si>
    <t>3870094</t>
  </si>
  <si>
    <t>520038894</t>
  </si>
  <si>
    <t>אלרוב נדל"ן א'- אלרוב נדלן</t>
  </si>
  <si>
    <t>3870078</t>
  </si>
  <si>
    <t>אפריקה מגורים אג''ח ב'- אפריקה מגורים</t>
  </si>
  <si>
    <t>1126093</t>
  </si>
  <si>
    <t>520034760</t>
  </si>
  <si>
    <t>אשטרום נכ אג 10 - אשטרום</t>
  </si>
  <si>
    <t>2510204</t>
  </si>
  <si>
    <t>520036617</t>
  </si>
  <si>
    <t>אשטרום נכ אגח 7- אשטרום נכסים בע''מ</t>
  </si>
  <si>
    <t>2510139</t>
  </si>
  <si>
    <t>אשטרום נכ אגח8- אשטרום נכסים בע''מ</t>
  </si>
  <si>
    <t>2510162</t>
  </si>
  <si>
    <t>אשטרום קב אגח א- קבוצת אשטרום בע''מ</t>
  </si>
  <si>
    <t>1132323</t>
  </si>
  <si>
    <t>510381601</t>
  </si>
  <si>
    <t>גירון     אגח ד- גירון פיתוח</t>
  </si>
  <si>
    <t>1130681</t>
  </si>
  <si>
    <t>520044520</t>
  </si>
  <si>
    <t>גירון אגח ו- גירון פיתוח</t>
  </si>
  <si>
    <t>1139849</t>
  </si>
  <si>
    <t>דיסקונט לישראל- בנק דיסקונט</t>
  </si>
  <si>
    <t>6910095</t>
  </si>
  <si>
    <t>חברה לישראל 7- חברה לישראל</t>
  </si>
  <si>
    <t>5760160</t>
  </si>
  <si>
    <t>520028010</t>
  </si>
  <si>
    <t>ישפרו     אגח ב- ישפרו</t>
  </si>
  <si>
    <t>7430069</t>
  </si>
  <si>
    <t>520029208</t>
  </si>
  <si>
    <t>מבני תעש  אגח כ- מבני תעשיה</t>
  </si>
  <si>
    <t>2260495</t>
  </si>
  <si>
    <t>520024126</t>
  </si>
  <si>
    <t>מבני תעש אגח יח- מבני תעשיה</t>
  </si>
  <si>
    <t>2260479</t>
  </si>
  <si>
    <t>מבני תעש אגח יט- מבני תעשיה</t>
  </si>
  <si>
    <t>2260487</t>
  </si>
  <si>
    <t>מבני תעשיה אג"ח יז- מבני תעשיה</t>
  </si>
  <si>
    <t>2260446</t>
  </si>
  <si>
    <t>מגה אור אג"ח ג- מגה אור</t>
  </si>
  <si>
    <t>1127323</t>
  </si>
  <si>
    <t>513257873</t>
  </si>
  <si>
    <t>מגה אור אגח ד- מגה אור</t>
  </si>
  <si>
    <t>1130632</t>
  </si>
  <si>
    <t>מגה אור אגח ו - הפחתה- מגה אור</t>
  </si>
  <si>
    <t>11386689</t>
  </si>
  <si>
    <t>נכסים     ג- נכסים ובניין</t>
  </si>
  <si>
    <t>6990139</t>
  </si>
  <si>
    <t>שיכון ובי אגח  6- שיכון ובינוי</t>
  </si>
  <si>
    <t>1129733</t>
  </si>
  <si>
    <t>520036104</t>
  </si>
  <si>
    <t>שכון ובי אגח 8- שיכון ובינוי</t>
  </si>
  <si>
    <t>1135888</t>
  </si>
  <si>
    <t>שלמה החז אגח יא- ש.שלמה החזקות בע"מ</t>
  </si>
  <si>
    <t>1410224</t>
  </si>
  <si>
    <t>אגוד הנ נדחה כ- בנק איגוד</t>
  </si>
  <si>
    <t>1139153</t>
  </si>
  <si>
    <t>אדגר      אגח ח- אדגר</t>
  </si>
  <si>
    <t>1820174</t>
  </si>
  <si>
    <t>520035171</t>
  </si>
  <si>
    <t>אדגר אג"ח 7- אדגר</t>
  </si>
  <si>
    <t>1820158</t>
  </si>
  <si>
    <t>אדגר אגח ט- אדגר</t>
  </si>
  <si>
    <t>1820190</t>
  </si>
  <si>
    <t>אזורים אג"ח 8- אזורים</t>
  </si>
  <si>
    <t>7150246</t>
  </si>
  <si>
    <t>A-</t>
  </si>
  <si>
    <t>אלבר     אגח יג- אלבר</t>
  </si>
  <si>
    <t>1127588</t>
  </si>
  <si>
    <t>512025891</t>
  </si>
  <si>
    <t>אפריקה נכס אגח ה- אפריקה נכסים</t>
  </si>
  <si>
    <t>1122233</t>
  </si>
  <si>
    <t>510560188</t>
  </si>
  <si>
    <t>אפריקה נכסים אגח ו- אפריקה נכסים</t>
  </si>
  <si>
    <t>1129550</t>
  </si>
  <si>
    <t>אפריקה נכסים אגח ז- אפריקה נכסים</t>
  </si>
  <si>
    <t>1132232</t>
  </si>
  <si>
    <t>אשדר      אגח ג- אשדר</t>
  </si>
  <si>
    <t>1123884</t>
  </si>
  <si>
    <t>510609761</t>
  </si>
  <si>
    <t>אשדר אג' 1- אשדר</t>
  </si>
  <si>
    <t>1104330</t>
  </si>
  <si>
    <t>בזן אג"ח 1- בתי זיקוק לנפט</t>
  </si>
  <si>
    <t>2590255</t>
  </si>
  <si>
    <t>520036658</t>
  </si>
  <si>
    <t>בזן אגח ז- בתי זיקוק לנפט</t>
  </si>
  <si>
    <t>2590438</t>
  </si>
  <si>
    <t>בראק אן וי אגח א- בראק קפיטל פרופרטיז אן וי</t>
  </si>
  <si>
    <t>1122860</t>
  </si>
  <si>
    <t>34250659</t>
  </si>
  <si>
    <t>בראק אן וי אגח ג- בראק קפיטל פרופרטיז אן וי</t>
  </si>
  <si>
    <t>1133040</t>
  </si>
  <si>
    <t>בראק אןוי אגחב- בראק קפיטל פרופרטיז אן וי</t>
  </si>
  <si>
    <t>1128347</t>
  </si>
  <si>
    <t>דה לסר    אגח ג- דה לסר גרופ</t>
  </si>
  <si>
    <t>1127299</t>
  </si>
  <si>
    <t>1427980</t>
  </si>
  <si>
    <t>דה לסר אגח ב- דה לסר גרופ</t>
  </si>
  <si>
    <t>1118587</t>
  </si>
  <si>
    <t>הכשרת ישוב אג17- הכשרת היישוב לישראל</t>
  </si>
  <si>
    <t>6120182</t>
  </si>
  <si>
    <t>520020116</t>
  </si>
  <si>
    <t>ירושליםהנפ נד1- בנק ירושלים מימון והנפקות</t>
  </si>
  <si>
    <t>1127414</t>
  </si>
  <si>
    <t>כלכלית ים טו- כלכלית לירושלים</t>
  </si>
  <si>
    <t>1980416</t>
  </si>
  <si>
    <t>520017070</t>
  </si>
  <si>
    <t>כלכלית ים יד- כלכלית לירושלים</t>
  </si>
  <si>
    <t>1980390</t>
  </si>
  <si>
    <t>מבני תעשיה אג 8- מבני תעשיה</t>
  </si>
  <si>
    <t>2260131</t>
  </si>
  <si>
    <t>מבני תעשיה אג"ח 9- מבני תעשיה</t>
  </si>
  <si>
    <t>2260180</t>
  </si>
  <si>
    <t>שלמה נדלן- ש.שלמה החזקות בע"מ</t>
  </si>
  <si>
    <t>1129436</t>
  </si>
  <si>
    <t>הכשרת הישוב אג"ח 13- הכשרת היישוב לישראל</t>
  </si>
  <si>
    <t>6120125</t>
  </si>
  <si>
    <t>Baa1</t>
  </si>
  <si>
    <t>הכשרת ישוב אג6- הכשרת היישוב לישראל</t>
  </si>
  <si>
    <t>6120166</t>
  </si>
  <si>
    <t>חבס אג4 - אקסלנס- חבס</t>
  </si>
  <si>
    <t>415012418</t>
  </si>
  <si>
    <t>520039017</t>
  </si>
  <si>
    <t>BBB+</t>
  </si>
  <si>
    <t>07/12/16</t>
  </si>
  <si>
    <t>חבס.ק12 - אקסלנס- חבס</t>
  </si>
  <si>
    <t>415009018</t>
  </si>
  <si>
    <t>חלל תקש אגח טז- חלל תקשורת</t>
  </si>
  <si>
    <t>1139922</t>
  </si>
  <si>
    <t>511396046</t>
  </si>
  <si>
    <t>השקעות בהיי-טק</t>
  </si>
  <si>
    <t>חלל תקשורת אגח ח- חלל תקשורת</t>
  </si>
  <si>
    <t>1131416</t>
  </si>
  <si>
    <t>ירושלים הנפ נד 11- בנק ירושלים מימון והנפקות</t>
  </si>
  <si>
    <t>1138551</t>
  </si>
  <si>
    <t>מישורים   אגח ג- מישורים חברה לפיתוח</t>
  </si>
  <si>
    <t>1127513</t>
  </si>
  <si>
    <t>511491839</t>
  </si>
  <si>
    <t>נובל      אגח- נובל אסטס(בי.וי.איי)לימיטד</t>
  </si>
  <si>
    <t>1141860</t>
  </si>
  <si>
    <t>1699</t>
  </si>
  <si>
    <t>צ'וזן נכס אג א- צ'וזן נכסים לימיטד</t>
  </si>
  <si>
    <t>1141894</t>
  </si>
  <si>
    <t>1698</t>
  </si>
  <si>
    <t>שניב אגח ב- שניב</t>
  </si>
  <si>
    <t>1128271</t>
  </si>
  <si>
    <t>520041732</t>
  </si>
  <si>
    <t>אולימפיה אג2 - אקסלנ- אולימפיה נדלן</t>
  </si>
  <si>
    <t>17900549</t>
  </si>
  <si>
    <t>520035155</t>
  </si>
  <si>
    <t>BBB</t>
  </si>
  <si>
    <t>אלקטרה נדלןאגחד- אלקטרה נדל"ן בע''מ</t>
  </si>
  <si>
    <t>1121227</t>
  </si>
  <si>
    <t>510607328</t>
  </si>
  <si>
    <t>דיסקונט השקעות אג 8- דיסקונט השקעות</t>
  </si>
  <si>
    <t>6390223</t>
  </si>
  <si>
    <t>520023896</t>
  </si>
  <si>
    <t>דסקונט השקעות ו'(18702)- דיסקונט השקעות</t>
  </si>
  <si>
    <t>6390207</t>
  </si>
  <si>
    <t>דרבן אג"ח ד- דרבן</t>
  </si>
  <si>
    <t>4110094</t>
  </si>
  <si>
    <t>520038902</t>
  </si>
  <si>
    <t>כלכלית  אג 6- כלכלית לירושלים</t>
  </si>
  <si>
    <t>1980192</t>
  </si>
  <si>
    <t>כלכלית ים אגח יב- כלכלית לירושלים</t>
  </si>
  <si>
    <t>1980358</t>
  </si>
  <si>
    <t>לוזון קבו אגח ו- קבוצת עמוס לוזון יזמות ואנרגיה בע''מ</t>
  </si>
  <si>
    <t>4730123</t>
  </si>
  <si>
    <t>520039660</t>
  </si>
  <si>
    <t>Baa2</t>
  </si>
  <si>
    <t>אי.די.בי פת אג"ח ז'- אי די בי פיתוח</t>
  </si>
  <si>
    <t>7980121</t>
  </si>
  <si>
    <t>520032285</t>
  </si>
  <si>
    <t>BBB-</t>
  </si>
  <si>
    <t>אידיבי פת ט'- אי די בי פיתוח</t>
  </si>
  <si>
    <t>7980154</t>
  </si>
  <si>
    <t>אלעזרא אג''ח ב- אלעזרא</t>
  </si>
  <si>
    <t>1128289</t>
  </si>
  <si>
    <t>513785634</t>
  </si>
  <si>
    <t>צור אגח ז- צור שמיר</t>
  </si>
  <si>
    <t>7300114</t>
  </si>
  <si>
    <t>520025586</t>
  </si>
  <si>
    <t>גמול השקעות אג"ח ב'- גמול השקעות</t>
  </si>
  <si>
    <t>1116755</t>
  </si>
  <si>
    <t>520018136</t>
  </si>
  <si>
    <t>קרדן אן וי אג"ח ב'- קרדן נ.ו</t>
  </si>
  <si>
    <t>1113034</t>
  </si>
  <si>
    <t>1239114</t>
  </si>
  <si>
    <t>B</t>
  </si>
  <si>
    <t>קרדן נ.ו אג"ח א'- קרדן נ.ו</t>
  </si>
  <si>
    <t>1105535</t>
  </si>
  <si>
    <t>פלאזה סנט אגח- פלאזה סנטר</t>
  </si>
  <si>
    <t>1109495</t>
  </si>
  <si>
    <t>33248324</t>
  </si>
  <si>
    <t>CCC</t>
  </si>
  <si>
    <t>פלאזה סנטרס- פלאזה סנטר</t>
  </si>
  <si>
    <t>1109503</t>
  </si>
  <si>
    <t>אפריקה אגח כז- אפריקה ישראל השקעות</t>
  </si>
  <si>
    <t>6110431</t>
  </si>
  <si>
    <t>520005067</t>
  </si>
  <si>
    <t>Ca</t>
  </si>
  <si>
    <t>אפריקה אגח כח- אפריקה ישראל השקעות</t>
  </si>
  <si>
    <t>6110480</t>
  </si>
  <si>
    <t>אפריקה ק.26- אפריקה ישראל השקעות</t>
  </si>
  <si>
    <t>6110365</t>
  </si>
  <si>
    <t>פטרוכימיים אג"ח ב'- פטרוכימיים</t>
  </si>
  <si>
    <t>7560048</t>
  </si>
  <si>
    <t>520029315</t>
  </si>
  <si>
    <t>אלביט הדמיה אגח ח- אלביט הדמיה</t>
  </si>
  <si>
    <t>1131267</t>
  </si>
  <si>
    <t>520043035</t>
  </si>
  <si>
    <t>D</t>
  </si>
  <si>
    <t>אלביט הדמיה אגח ט- אלביט הדמיה</t>
  </si>
  <si>
    <t>1131275</t>
  </si>
  <si>
    <t>סאני תקשורת אגח יא- סאני תקשורת</t>
  </si>
  <si>
    <t>1134493</t>
  </si>
  <si>
    <t>520031808</t>
  </si>
  <si>
    <t>מגוריט אג''ח א- מגוריט ישראל בע"מ</t>
  </si>
  <si>
    <t>1141712</t>
  </si>
  <si>
    <t>515434074</t>
  </si>
  <si>
    <t>מזרחי הנפקות 40- בנק מזרחי טפחות</t>
  </si>
  <si>
    <t>2310167</t>
  </si>
  <si>
    <t>מזרחי הנפקות 41- בנק מזרחי טפחות</t>
  </si>
  <si>
    <t>2310175</t>
  </si>
  <si>
    <t>מזרחי טפ הנפ 37- בנק מזרחי טפחות</t>
  </si>
  <si>
    <t>2310134</t>
  </si>
  <si>
    <t>פועלים הנפק 30- בנק הפועלים</t>
  </si>
  <si>
    <t>1940493</t>
  </si>
  <si>
    <t>פועלים הנפקות 29- בנק הפועלים</t>
  </si>
  <si>
    <t>1940485</t>
  </si>
  <si>
    <t>אלביט מע' אג"ח א'- אלביט מערכות</t>
  </si>
  <si>
    <t>1119635</t>
  </si>
  <si>
    <t>520043027</t>
  </si>
  <si>
    <t>אלקטרוניקה ואופטיקה</t>
  </si>
  <si>
    <t>בינל הנפק אגח ח- בנק הבינלאומי</t>
  </si>
  <si>
    <t>1134212</t>
  </si>
  <si>
    <t>פועלים הנפ' התח' 11- בנק הפועלים</t>
  </si>
  <si>
    <t>1940410</t>
  </si>
  <si>
    <t>אמות אגח ה- אמות</t>
  </si>
  <si>
    <t>1138114</t>
  </si>
  <si>
    <t>בזק       אגח 9- בזק</t>
  </si>
  <si>
    <t>2300176</t>
  </si>
  <si>
    <t>בזק    אגח 7- בזק</t>
  </si>
  <si>
    <t>2300150</t>
  </si>
  <si>
    <t>בזק אגח 9 - הפחתה- בזק</t>
  </si>
  <si>
    <t>23001769</t>
  </si>
  <si>
    <t>בל"ל ש"ה נד 201- בנק לאומי</t>
  </si>
  <si>
    <t>6040158</t>
  </si>
  <si>
    <t>דיסק התחייבות יא- בנק דיסקונט</t>
  </si>
  <si>
    <t>6910137</t>
  </si>
  <si>
    <t>דיסקונט מנפיקים התחייבות ה- בנק דיסקונט</t>
  </si>
  <si>
    <t>7480031</t>
  </si>
  <si>
    <t>וילאר     אגח ז- וילאר</t>
  </si>
  <si>
    <t>4160149</t>
  </si>
  <si>
    <t>חשמל     אגח 26- חברת החשמל</t>
  </si>
  <si>
    <t>6000202</t>
  </si>
  <si>
    <t>חשמל</t>
  </si>
  <si>
    <t>לאומי שה נד103- בנק לאומי</t>
  </si>
  <si>
    <t>6040265</t>
  </si>
  <si>
    <t>מגדל הון אגח ד- מגדל</t>
  </si>
  <si>
    <t>1137033</t>
  </si>
  <si>
    <t>520029984</t>
  </si>
  <si>
    <t>'תעשיה אוירית סדרה ג- תעשיה אווירית</t>
  </si>
  <si>
    <t>1127547</t>
  </si>
  <si>
    <t>520027194</t>
  </si>
  <si>
    <t>תעשייה אווירית אג"ח ד- תעשיה אווירית</t>
  </si>
  <si>
    <t>1133131</t>
  </si>
  <si>
    <t>אגוד הנפ אגח ח- בנק איגוד</t>
  </si>
  <si>
    <t>1133503</t>
  </si>
  <si>
    <t>אלוני חץ  אגח י- אלוני חץ</t>
  </si>
  <si>
    <t>3900362</t>
  </si>
  <si>
    <t>06/12/16</t>
  </si>
  <si>
    <t>אלוני חץ אגח ט- אלוני חץ</t>
  </si>
  <si>
    <t>3900354</t>
  </si>
  <si>
    <t>גב ים אגח ז- גב ים</t>
  </si>
  <si>
    <t>7590144</t>
  </si>
  <si>
    <t>גזית גלוב ה'- גזית גלוב 1982</t>
  </si>
  <si>
    <t>1260421</t>
  </si>
  <si>
    <t>30/04/17</t>
  </si>
  <si>
    <t>דה זראסאי אגח ב- דה זראסאי</t>
  </si>
  <si>
    <t>1131028</t>
  </si>
  <si>
    <t>דה זראסאי אגח ג- דה זראסאי</t>
  </si>
  <si>
    <t>1137975</t>
  </si>
  <si>
    <t>הראל אגח יא- הראל השקעות בביטוח ושירותים פיננסים בע"מ</t>
  </si>
  <si>
    <t>1136316</t>
  </si>
  <si>
    <t>הראל הנ אגח יג- הראל השקעות</t>
  </si>
  <si>
    <t>1138171</t>
  </si>
  <si>
    <t>הראל הנפקות אג יב- הראל השקעות</t>
  </si>
  <si>
    <t>1138163</t>
  </si>
  <si>
    <t>כללביט אגח י- כלל החזקות עסקי ביטוח</t>
  </si>
  <si>
    <t>1136068</t>
  </si>
  <si>
    <t>מגדל ביטוח הון ה' ש''ה- מגדל</t>
  </si>
  <si>
    <t>1139286</t>
  </si>
  <si>
    <t>מגדל הון אגח ג- מגדל</t>
  </si>
  <si>
    <t>1135862</t>
  </si>
  <si>
    <t>מליסרון אגח טו- מליסרון</t>
  </si>
  <si>
    <t>3230240</t>
  </si>
  <si>
    <t>מנורה הון הת ד- מנורה מבטחים החזקות</t>
  </si>
  <si>
    <t>1135920</t>
  </si>
  <si>
    <t>מנורה מב  אגח ג- מנורה מבטחים החזקות</t>
  </si>
  <si>
    <t>5660063</t>
  </si>
  <si>
    <t>סאמיט אגח ז- סאמיט</t>
  </si>
  <si>
    <t>1133479</t>
  </si>
  <si>
    <t>520043720</t>
  </si>
  <si>
    <t>סאמיט אגח ח- סאמיט</t>
  </si>
  <si>
    <t>1138940</t>
  </si>
  <si>
    <t>פז נפט    ג- פז נפט</t>
  </si>
  <si>
    <t>1114073</t>
  </si>
  <si>
    <t>510216054</t>
  </si>
  <si>
    <t>פז נפט אגח ד- פז נפט</t>
  </si>
  <si>
    <t>1132505</t>
  </si>
  <si>
    <t>קיי.בי.אס אג א- קיי.בי.אס.אס.או.אר(בי.וי.איי)הולדינג אל.טי.די</t>
  </si>
  <si>
    <t>1137918</t>
  </si>
  <si>
    <t>1662</t>
  </si>
  <si>
    <t>אגוד הנפק התח יח- בנק איגוד</t>
  </si>
  <si>
    <t>1121854</t>
  </si>
  <si>
    <t>אלקו הח אגח יא- אלקו החזקות</t>
  </si>
  <si>
    <t>6940167</t>
  </si>
  <si>
    <t>520025370</t>
  </si>
  <si>
    <t>אלקטרה אג''ח ד- אלקטרה</t>
  </si>
  <si>
    <t>7390149</t>
  </si>
  <si>
    <t>בי קומיונק אגח ב- בי.קומיוניקיישנס</t>
  </si>
  <si>
    <t>1120872</t>
  </si>
  <si>
    <t>512832742</t>
  </si>
  <si>
    <t>דלתא אג"ח א- דלתא גליל</t>
  </si>
  <si>
    <t>6270144</t>
  </si>
  <si>
    <t>520025602</t>
  </si>
  <si>
    <t>דלתא אג'ח ב'024- דלתא גליל</t>
  </si>
  <si>
    <t>6270151</t>
  </si>
  <si>
    <t>דלתא ה- דלתא גליל</t>
  </si>
  <si>
    <t>6270136</t>
  </si>
  <si>
    <t>הוט       אגח ב- הוט</t>
  </si>
  <si>
    <t>1123264</t>
  </si>
  <si>
    <t>התחייבות עתידית של פרטנר ו- פרטנר</t>
  </si>
  <si>
    <t>11414151</t>
  </si>
  <si>
    <t>חדרה אגח 6- נייר חדרה</t>
  </si>
  <si>
    <t>6320105</t>
  </si>
  <si>
    <t>חדרה סד' 5- נייר חדרה</t>
  </si>
  <si>
    <t>6320097</t>
  </si>
  <si>
    <t>ישרוטל  אגח א- ישרוטל</t>
  </si>
  <si>
    <t>1139419</t>
  </si>
  <si>
    <t>520042482</t>
  </si>
  <si>
    <t>ישרס     אגח יא- ישרס</t>
  </si>
  <si>
    <t>6130165</t>
  </si>
  <si>
    <t>מויניאן אגח א- מויניאן לימיטד</t>
  </si>
  <si>
    <t>1135656</t>
  </si>
  <si>
    <t>1643</t>
  </si>
  <si>
    <t>נכסים ובנ אגח ז- נכסים ובניין</t>
  </si>
  <si>
    <t>6990196</t>
  </si>
  <si>
    <t>נכסים ובנין ט- נכסים ובניין</t>
  </si>
  <si>
    <t>6990212</t>
  </si>
  <si>
    <t>נמקו ריאלטי א- נמקו ריאלטי לטד</t>
  </si>
  <si>
    <t>1139575</t>
  </si>
  <si>
    <t>1665</t>
  </si>
  <si>
    <t>סלקום אגח ט- סלקום</t>
  </si>
  <si>
    <t>1132836</t>
  </si>
  <si>
    <t>סלקום אגח יא הכרה ברווח 1.7.18- סלקום</t>
  </si>
  <si>
    <t>113925219</t>
  </si>
  <si>
    <t>פורמולה א- פורמולה</t>
  </si>
  <si>
    <t>2560142</t>
  </si>
  <si>
    <t>520036690</t>
  </si>
  <si>
    <t>רילייטד   אגח א- רילייטד</t>
  </si>
  <si>
    <t>1134923</t>
  </si>
  <si>
    <t>1638</t>
  </si>
  <si>
    <t>שופרסל אגח ה- שופרסל</t>
  </si>
  <si>
    <t>7770209</t>
  </si>
  <si>
    <t>שפיר הנדסאגח א- שפיר הנדסה ותעשיה</t>
  </si>
  <si>
    <t>1136134</t>
  </si>
  <si>
    <t>514892801</t>
  </si>
  <si>
    <t>מתכת ומוצרי בניה</t>
  </si>
  <si>
    <t>אול-יר    אגח ג- אול-יר הולדינגס לימיטד</t>
  </si>
  <si>
    <t>1140136</t>
  </si>
  <si>
    <t>1841580</t>
  </si>
  <si>
    <t>אול-יר אגח ב- אול-יר הולדינגס לימיטד</t>
  </si>
  <si>
    <t>1139781</t>
  </si>
  <si>
    <t>16/01/17</t>
  </si>
  <si>
    <t>אזורים אג"ח 10- אזורים</t>
  </si>
  <si>
    <t>7150345</t>
  </si>
  <si>
    <t>אזורים אגח 11- אזורים</t>
  </si>
  <si>
    <t>7150352</t>
  </si>
  <si>
    <t>אפירקה מג אגח ג- אפריקה מגורים</t>
  </si>
  <si>
    <t>1135698</t>
  </si>
  <si>
    <t>אשטרום נכ אגח 9- אשטרום נכסים בע''מ</t>
  </si>
  <si>
    <t>2510170</t>
  </si>
  <si>
    <t>אשטרום קב אגח ב- קבוצת אשטרום בע''מ</t>
  </si>
  <si>
    <t>1132331</t>
  </si>
  <si>
    <t>גירון פיתוח ובנ- גירון פיתוח</t>
  </si>
  <si>
    <t>1133784</t>
  </si>
  <si>
    <t>דימרי אג"ח ד- דמרי</t>
  </si>
  <si>
    <t>1129667</t>
  </si>
  <si>
    <t>511399388</t>
  </si>
  <si>
    <t>דמרי אגח ה- דמרי</t>
  </si>
  <si>
    <t>1134261</t>
  </si>
  <si>
    <t>חברה לישר אג10- חברה לישראל</t>
  </si>
  <si>
    <t>5760236</t>
  </si>
  <si>
    <t>חברה לישראל אגח 9- חברה לישראל</t>
  </si>
  <si>
    <t>5760202</t>
  </si>
  <si>
    <t>לוינשטין הנד אגח ג- לוינשטיין</t>
  </si>
  <si>
    <t>5730080</t>
  </si>
  <si>
    <t>520033424</t>
  </si>
  <si>
    <t>לוינשטין נכ אגח א- לוינשטיין</t>
  </si>
  <si>
    <t>1119098</t>
  </si>
  <si>
    <t>מבני תעש אגח טז- מבני תעשיה</t>
  </si>
  <si>
    <t>2260438</t>
  </si>
  <si>
    <t>מבני תעשיה- מבני תעשיה</t>
  </si>
  <si>
    <t>2260420</t>
  </si>
  <si>
    <t>מגה אור אג''ח ה- מגה אור</t>
  </si>
  <si>
    <t>1132687</t>
  </si>
  <si>
    <t>מנרב אגח א- מנרב</t>
  </si>
  <si>
    <t>1550037</t>
  </si>
  <si>
    <t>520034505</t>
  </si>
  <si>
    <t>נאוי אגח ב- אחים נאוי</t>
  </si>
  <si>
    <t>2080166</t>
  </si>
  <si>
    <t>520036070</t>
  </si>
  <si>
    <t>נפטא אג"ח 7- נפטא</t>
  </si>
  <si>
    <t>6430136</t>
  </si>
  <si>
    <t>520020942</t>
  </si>
  <si>
    <t>ספנסר אגח א- ספנסר אקוויטי גרופ לימיטד</t>
  </si>
  <si>
    <t>1133800</t>
  </si>
  <si>
    <t>1838863</t>
  </si>
  <si>
    <t>קופרליין אגח 2- קופרליין אמריקאס לימיטד</t>
  </si>
  <si>
    <t>1140177</t>
  </si>
  <si>
    <t>1865427</t>
  </si>
  <si>
    <t>קופרליין אג''ח א- קופרליין אמריקאס לימיטד</t>
  </si>
  <si>
    <t>1136589</t>
  </si>
  <si>
    <t>שיכון ובינוי אגח ז- שיכון ובינוי</t>
  </si>
  <si>
    <t>1129741</t>
  </si>
  <si>
    <t>שלמה החז אגח יב- ש.שלמה החזקות בע"מ</t>
  </si>
  <si>
    <t>1410232</t>
  </si>
  <si>
    <t>אלבר אג''ח י''ד- אלבר</t>
  </si>
  <si>
    <t>1132562</t>
  </si>
  <si>
    <t>אלומיי אגח א- אלומיי קפיטל</t>
  </si>
  <si>
    <t>1130947</t>
  </si>
  <si>
    <t>514497221</t>
  </si>
  <si>
    <t>אמ.די.ג'י אג ב- אמ.די.ג'י</t>
  </si>
  <si>
    <t>1140557</t>
  </si>
  <si>
    <t>1840550</t>
  </si>
  <si>
    <t>אקסטל אגח א- EXTELL LIMITED</t>
  </si>
  <si>
    <t>1132299</t>
  </si>
  <si>
    <t>1811308</t>
  </si>
  <si>
    <t>אשדר אג"ח ד - הפחתה- אשדר</t>
  </si>
  <si>
    <t>11356079</t>
  </si>
  <si>
    <t>אשדר אג"ח ד- אשדר</t>
  </si>
  <si>
    <t>1135607</t>
  </si>
  <si>
    <t>בזן אגח ד- בתי זיקוק לנפט</t>
  </si>
  <si>
    <t>2590362</t>
  </si>
  <si>
    <t>בזן אגח ה- בתי זיקוק לנפט</t>
  </si>
  <si>
    <t>2590388</t>
  </si>
  <si>
    <t>ג'י.אף.אי אג ב- GFI טקסס</t>
  </si>
  <si>
    <t>1140540</t>
  </si>
  <si>
    <t>514094622</t>
  </si>
  <si>
    <t>גלובל כנפיים אגח א- גלובל כנפיים ליסינג</t>
  </si>
  <si>
    <t>1121482</t>
  </si>
  <si>
    <t>513342444</t>
  </si>
  <si>
    <t>מלונאות ותיירות</t>
  </si>
  <si>
    <t>דלשה קפיטל אגח ב- דלשה קפיטל לימיטד</t>
  </si>
  <si>
    <t>1137314</t>
  </si>
  <si>
    <t>1659</t>
  </si>
  <si>
    <t>כלכלית ירושלים אג 13- כלכלית לירושלים</t>
  </si>
  <si>
    <t>1980366</t>
  </si>
  <si>
    <t>כנפיים אחזקות אגח ז- כנפיים</t>
  </si>
  <si>
    <t>5430137</t>
  </si>
  <si>
    <t>520040700</t>
  </si>
  <si>
    <t>קליין אג''ח א- קבוצת קליין אינטרנשיונל</t>
  </si>
  <si>
    <t>1136977</t>
  </si>
  <si>
    <t>1658</t>
  </si>
  <si>
    <t>קרדן נדלן אגחב- קרדן נדל"ן</t>
  </si>
  <si>
    <t>1133610</t>
  </si>
  <si>
    <t>520041005</t>
  </si>
  <si>
    <t>אלדן תחב אגח א- אלדן</t>
  </si>
  <si>
    <t>1134840</t>
  </si>
  <si>
    <t>510454333</t>
  </si>
  <si>
    <t>אלדן תחב אגח ב- אלדן</t>
  </si>
  <si>
    <t>1138254</t>
  </si>
  <si>
    <t>אלון רבוע אג ד- רבוע כחול ישראל</t>
  </si>
  <si>
    <t>1139583</t>
  </si>
  <si>
    <t>520042847</t>
  </si>
  <si>
    <t>אנקור פרופרטיס א- אנקור פרופרטיס,לימיטד</t>
  </si>
  <si>
    <t>1141118</t>
  </si>
  <si>
    <t>1683</t>
  </si>
  <si>
    <t>הכשרת היישוב אגח 18- הכשרת היישוב לישראל</t>
  </si>
  <si>
    <t>6120190</t>
  </si>
  <si>
    <t>הכשרת ישוב אג14- הכשרת היישוב לישראל</t>
  </si>
  <si>
    <t>6120141</t>
  </si>
  <si>
    <t>הכשרת ישוב אג19 - הפחתה- הכשרת היישוב לישראל</t>
  </si>
  <si>
    <t>61202089</t>
  </si>
  <si>
    <t>הכשרת ישוב אג19- הכשרת היישוב לישראל</t>
  </si>
  <si>
    <t>6120208</t>
  </si>
  <si>
    <t>08/01/17</t>
  </si>
  <si>
    <t>ווסיג'י אגח א- וו.סי.ג'י נכסים לימיטד</t>
  </si>
  <si>
    <t>1141209</t>
  </si>
  <si>
    <t>1685</t>
  </si>
  <si>
    <t>חלל תקש   אגח ט- חלל תקשורת</t>
  </si>
  <si>
    <t>1131424</t>
  </si>
  <si>
    <t>חלל תקש אגח ו- חלל תקשורת</t>
  </si>
  <si>
    <t>1135151</t>
  </si>
  <si>
    <t>צמח המרמן אג ד- צמח המרמן</t>
  </si>
  <si>
    <t>1134873</t>
  </si>
  <si>
    <t>512531203</t>
  </si>
  <si>
    <t>צמח המרמן אגחג- צמח המרמן</t>
  </si>
  <si>
    <t>1127653</t>
  </si>
  <si>
    <t>דסק"ש ט'- דיסקונט השקעות</t>
  </si>
  <si>
    <t>6390249</t>
  </si>
  <si>
    <t>יואייארסי אגח א- הפחתה- יו.איי.אר.סי-ג'י.אס.איי (בי.וי.איי) לימיטד</t>
  </si>
  <si>
    <t>11418379</t>
  </si>
  <si>
    <t>1695</t>
  </si>
  <si>
    <t>יואייארסי אגח א- יו.איי.אר.סי-ג'י.אס.איי (בי.וי.איי) לימיטד</t>
  </si>
  <si>
    <t>1141837</t>
  </si>
  <si>
    <t>כלכלית ירושלים אג 11- כלכלית לירושלים</t>
  </si>
  <si>
    <t>1980341</t>
  </si>
  <si>
    <t>מירלנד אגח ז- מירלנד</t>
  </si>
  <si>
    <t>1139559</t>
  </si>
  <si>
    <t>153010</t>
  </si>
  <si>
    <t>פלסטו שק  אגח ד- פלסטו שק</t>
  </si>
  <si>
    <t>7270119</t>
  </si>
  <si>
    <t>520041161</t>
  </si>
  <si>
    <t>פלסטו שק אג 2- פלסטו שק</t>
  </si>
  <si>
    <t>7270127</t>
  </si>
  <si>
    <t>אלעזרא  אגח ד- אלעזרא</t>
  </si>
  <si>
    <t>1139260</t>
  </si>
  <si>
    <t>צור אגח ט- צור שמיר</t>
  </si>
  <si>
    <t>7300163</t>
  </si>
  <si>
    <t>מצלאוי אגח ד- מצלאוי חב' לבניה</t>
  </si>
  <si>
    <t>1130566</t>
  </si>
  <si>
    <t>512726712</t>
  </si>
  <si>
    <t>Ba1</t>
  </si>
  <si>
    <t>פטרוכימיים אג' 3- פטרוכימיים</t>
  </si>
  <si>
    <t>7560055</t>
  </si>
  <si>
    <t>אידיביפת אג יג- אי די בי פיתוח</t>
  </si>
  <si>
    <t>7980329</t>
  </si>
  <si>
    <t>אידיביפת אג יד- אי די בי פיתוח</t>
  </si>
  <si>
    <t>7980337</t>
  </si>
  <si>
    <t>אנגל משא אגח ח- אנגל משאבים</t>
  </si>
  <si>
    <t>7710171</t>
  </si>
  <si>
    <t>520032178</t>
  </si>
  <si>
    <t>חנן מור   אגח ה- חנן מור</t>
  </si>
  <si>
    <t>1129535</t>
  </si>
  <si>
    <t>513605519</t>
  </si>
  <si>
    <t>חנן מור אגח ז- חנן מור</t>
  </si>
  <si>
    <t>1139187</t>
  </si>
  <si>
    <t>פולאר תק אגח ג- פולאר השקעות</t>
  </si>
  <si>
    <t>1139278</t>
  </si>
  <si>
    <t>520025057</t>
  </si>
  <si>
    <t>איאסאראר אגח יח- אי אס אר אר קפיטל בע''מ</t>
  </si>
  <si>
    <t>3650140</t>
  </si>
  <si>
    <t>520038340</t>
  </si>
  <si>
    <t>אנלייט אנרגיה אגח ב- אנלייט</t>
  </si>
  <si>
    <t>7200090</t>
  </si>
  <si>
    <t>520041146</t>
  </si>
  <si>
    <t>המשביר563 אגחד- משביר לצרכן</t>
  </si>
  <si>
    <t>1137298</t>
  </si>
  <si>
    <t>513389270</t>
  </si>
  <si>
    <t>סקייליין  אגח א- סקיילין</t>
  </si>
  <si>
    <t>1138775</t>
  </si>
  <si>
    <t>511629644</t>
  </si>
  <si>
    <t>סקייליין  אגח א-הפחתה- סקיילין</t>
  </si>
  <si>
    <t>11387759</t>
  </si>
  <si>
    <t>רציו אגח 1- רציו חיפושי נפט (מימון) בע"מ</t>
  </si>
  <si>
    <t>1133552</t>
  </si>
  <si>
    <t>515060044</t>
  </si>
  <si>
    <t>רציו מימון ב- רציו חיפושי נפט (מימון) בע"מ</t>
  </si>
  <si>
    <t>1139443</t>
  </si>
  <si>
    <t>ישראמקו אגח א- ישראמקו נגב 2</t>
  </si>
  <si>
    <t>2320174</t>
  </si>
  <si>
    <t>550010003</t>
  </si>
  <si>
    <t>*דלק קידוחיםאגח א- דלק קידוחים</t>
  </si>
  <si>
    <t>4750089</t>
  </si>
  <si>
    <t>550013098</t>
  </si>
  <si>
    <t>תמר פטרו אג א- תמר פטרוליום בע"מ</t>
  </si>
  <si>
    <t>1141332</t>
  </si>
  <si>
    <t>515334662</t>
  </si>
  <si>
    <t>נויטס ממון אגא- קבוצת נאוסיטי להשקעות ואחזקות בע"מ</t>
  </si>
  <si>
    <t>1141365</t>
  </si>
  <si>
    <t>513904367</t>
  </si>
  <si>
    <t>נויטס ממון אגב- קבוצת נאוסיטי להשקעות ואחזקות בע"מ</t>
  </si>
  <si>
    <t>1141373</t>
  </si>
  <si>
    <t>חלל תקש   אג יז- חלל תקשורת</t>
  </si>
  <si>
    <t>1140888</t>
  </si>
  <si>
    <t>סה"כ אחר</t>
  </si>
  <si>
    <t>*DELEK &amp; AVNER TAMAR BD 30/12/2020- דלק ואבנר(תמר בונד)בע"מ</t>
  </si>
  <si>
    <t>IL0011321663</t>
  </si>
  <si>
    <t>בלומברג</t>
  </si>
  <si>
    <t>514914001</t>
  </si>
  <si>
    <t>Energy</t>
  </si>
  <si>
    <t>*DEVTAM 3.839 30/12/18- דלק ואבנר(תמר בונד)בע"מ</t>
  </si>
  <si>
    <t>IL0011321580</t>
  </si>
  <si>
    <t>*DEVTAM 5.082 12/30/23- דלק ואבנר(תמר בונד)בע"מ</t>
  </si>
  <si>
    <t>IL0011321747</t>
  </si>
  <si>
    <t>*DEVTAM 5.412 12/30/25- דלק ואבנר(תמר בונד)בע"מ</t>
  </si>
  <si>
    <t>IL0011321820</t>
  </si>
  <si>
    <t>ICL 4 1/2 12/02/24</t>
  </si>
  <si>
    <t>IL0028102734</t>
  </si>
  <si>
    <t>520027830</t>
  </si>
  <si>
    <t>Materials</t>
  </si>
  <si>
    <t>ICLIT 4.5 12/02/24- כימיקלים לישראל</t>
  </si>
  <si>
    <t>ALVGR 5 1/2 11/28/49- ALLIANZE</t>
  </si>
  <si>
    <t>XS0857872500</t>
  </si>
  <si>
    <t>Banks</t>
  </si>
  <si>
    <t>AGSBB 6 3/4 03/29/49- AG INSURANCE</t>
  </si>
  <si>
    <t>BE6251340780</t>
  </si>
  <si>
    <t>AXASA 5 1/2 07/29/49- AXA</t>
  </si>
  <si>
    <t>XS0876682666</t>
  </si>
  <si>
    <t>MS 11 1/2 10/22/20- MORGAN STANLEY</t>
  </si>
  <si>
    <t>US61747WAA71</t>
  </si>
  <si>
    <t>LSE</t>
  </si>
  <si>
    <t>MS 5 09/30/21- MORGAN STANLEY</t>
  </si>
  <si>
    <t>XS1115524016</t>
  </si>
  <si>
    <t>FWB</t>
  </si>
  <si>
    <t>SRENVX 5.625 08/15/52- DEMETER</t>
  </si>
  <si>
    <t>XS1423777215</t>
  </si>
  <si>
    <t>SRENVX 6 3/8 09/01/24- AQURRIUS+ INV</t>
  </si>
  <si>
    <t>XS0901578681</t>
  </si>
  <si>
    <t>UBS 4 3/4 05/22/23- UBS</t>
  </si>
  <si>
    <t>CH0214139930</t>
  </si>
  <si>
    <t>UBS 4.75 22/05/2023- UBS</t>
  </si>
  <si>
    <t>SIX</t>
  </si>
  <si>
    <t>ACAFP 8.125 09/19/33- CREDIT AGRICOLE</t>
  </si>
  <si>
    <t>USF22797QT87</t>
  </si>
  <si>
    <t>EURONEXT</t>
  </si>
  <si>
    <t>ASBBNK 6.65 06/15/24- ASB BANK LIMITED</t>
  </si>
  <si>
    <t>NZABBDG001C4</t>
  </si>
  <si>
    <t>INTNED 5.8 09/25/23- ING BANK</t>
  </si>
  <si>
    <t>USN45780CT38</t>
  </si>
  <si>
    <t>NWIDE 4 09/14/26- NATIONWIDE BLDG SOCIETY</t>
  </si>
  <si>
    <t>US63859XAD93</t>
  </si>
  <si>
    <t>NYKRE 4 06/03/36- NYKREDIT REALKREDIT</t>
  </si>
  <si>
    <t>XS1073143932</t>
  </si>
  <si>
    <t>ISE</t>
  </si>
  <si>
    <t>TRPCN 5.3 03/15/77- TRANS CANADA</t>
  </si>
  <si>
    <t>US89356BAC28</t>
  </si>
  <si>
    <t>ACAFP 4.25 29/01/49- CREDIT AGRICOLE</t>
  </si>
  <si>
    <t>FR0012444750</t>
  </si>
  <si>
    <t>ALFAA 5 1/4 03/25/24- ALFA S.A</t>
  </si>
  <si>
    <t>USP0156PAB50</t>
  </si>
  <si>
    <t>Technology Hardware &amp; Equipment</t>
  </si>
  <si>
    <t>Baa3</t>
  </si>
  <si>
    <t>BHARTI 5.35 05/20/24- BHARTI AIRTEL</t>
  </si>
  <si>
    <t>USN1384FAB15</t>
  </si>
  <si>
    <t>SGX</t>
  </si>
  <si>
    <t>Telecommunication Services</t>
  </si>
  <si>
    <t>C 4.6 03/09/26- CITIGROUP</t>
  </si>
  <si>
    <t>US172967KJ96</t>
  </si>
  <si>
    <t>CCOLAT 4.215 09/19/24- COCA -COLA CO</t>
  </si>
  <si>
    <t>XS1577950402</t>
  </si>
  <si>
    <t>Household &amp; Personal Products</t>
  </si>
  <si>
    <t>CENSUD 4 7/8 01/20/23- CENCOSUD SA</t>
  </si>
  <si>
    <t>USP2205JAH34</t>
  </si>
  <si>
    <t>CNALN 5 1/4 04/10/75- CENTRICA PLC</t>
  </si>
  <si>
    <t>XS1216019585</t>
  </si>
  <si>
    <t>Utilities</t>
  </si>
  <si>
    <t>DELL 6.02 06/15/26- DIAMOND</t>
  </si>
  <si>
    <t>USU2526DAD13</t>
  </si>
  <si>
    <t>Software &amp; Services</t>
  </si>
  <si>
    <t>ECOPET 5.375 06/26/26- ECOPETROL SA-SPONSORED</t>
  </si>
  <si>
    <t>US279158AL39</t>
  </si>
  <si>
    <t>NYSE</t>
  </si>
  <si>
    <t>GS 4 1/4 10/21/25</t>
  </si>
  <si>
    <t>US38141GVR28</t>
  </si>
  <si>
    <t>GS 4 1/4 10/21/25- GOLDMAN SACHS</t>
  </si>
  <si>
    <t>GYCGR 3 3/4 12/29/49- GRAND CITY PROPERTIES</t>
  </si>
  <si>
    <t>XS1191320297</t>
  </si>
  <si>
    <t>HSBC 5 1/4 12/29/49- HSBC HOLDINGS</t>
  </si>
  <si>
    <t>XS1111123987</t>
  </si>
  <si>
    <t>HSBC 6 3/8 12/29/49- HSBC HOLDINGS</t>
  </si>
  <si>
    <t>US404280AS86</t>
  </si>
  <si>
    <t>MQGAU 4.875  06/10/25- MACQUARIE BANK</t>
  </si>
  <si>
    <t>US55608YAB11</t>
  </si>
  <si>
    <t>MXCHF 5.5 01/15/48- MEXICHEM SAB DE CV</t>
  </si>
  <si>
    <t>USP57908AH15</t>
  </si>
  <si>
    <t>NBL 5 5/8 05/01/21- NOBLE</t>
  </si>
  <si>
    <t>US655044AK13</t>
  </si>
  <si>
    <t>515004844</t>
  </si>
  <si>
    <t>NNGRNV 4 5/8 04/08/44- NN GROUP NV</t>
  </si>
  <si>
    <t>XS1054522922</t>
  </si>
  <si>
    <t>NPNSJ 4.85 7/06/27- MYRIAD INTL HOLDINGS BV</t>
  </si>
  <si>
    <t>USN5946FAD98</t>
  </si>
  <si>
    <t>ORAFP 5 29/10/2049- ORANGE SA</t>
  </si>
  <si>
    <t>XS1115498260</t>
  </si>
  <si>
    <t>ORAFP 5 7/8 02/28/49- ORANGE SA</t>
  </si>
  <si>
    <t>XS1028597315</t>
  </si>
  <si>
    <t>ORAFP 5.25 12/29/49- ORANGE SA</t>
  </si>
  <si>
    <t>XS1028599287</t>
  </si>
  <si>
    <t>RABOBK 5 1/2 01/22/49- RABOBANK</t>
  </si>
  <si>
    <t>XS1171914515</t>
  </si>
  <si>
    <t>SEB 5.625 PERP- SKANDINAVISKA ENSKILDA</t>
  </si>
  <si>
    <t>XS1584880352</t>
  </si>
  <si>
    <t>STANLN 5.2 01/26/24- STANDARD CHARTERED</t>
  </si>
  <si>
    <t>XS0969864916</t>
  </si>
  <si>
    <t>SWEDA 5 1/2 12/29/49- SWEDBANK</t>
  </si>
  <si>
    <t>XS1190655776</t>
  </si>
  <si>
    <t>VIA 3 7/8 04/01/24- Viacom</t>
  </si>
  <si>
    <t>US92553PAX06</t>
  </si>
  <si>
    <t>VW 3.5 PERP- VOLKSWAGEN</t>
  </si>
  <si>
    <t>XS1206541366</t>
  </si>
  <si>
    <t>XL 3.25 6/29/47- XLIT LTD</t>
  </si>
  <si>
    <t>XS1633784183</t>
  </si>
  <si>
    <t>ACAFP 6 5/8 09/29/49- CREDIT AGRICOLE</t>
  </si>
  <si>
    <t>USF22797YK86</t>
  </si>
  <si>
    <t>BB+</t>
  </si>
  <si>
    <t>ACAFP 7.375 10/29/49- CREDIT AGRICOLE</t>
  </si>
  <si>
    <t>FR0010533554</t>
  </si>
  <si>
    <t>ACAFP 8 1/8 12/29/49- CREDIT AGRICOLE</t>
  </si>
  <si>
    <t>USF2R125CD54</t>
  </si>
  <si>
    <t>ALATPF 3.75 12/29/49- ATF NETHERLANDS</t>
  </si>
  <si>
    <t>XS1508392625</t>
  </si>
  <si>
    <t>ALATPF 5.25 PERP- AT SECURITIES BV</t>
  </si>
  <si>
    <t>XS1634523754</t>
  </si>
  <si>
    <t>BNP 6.75% 12/29/49- BNP</t>
  </si>
  <si>
    <t>USF1R15XK698</t>
  </si>
  <si>
    <t>BRASKM 6.45 02/03/24- BRASKEM</t>
  </si>
  <si>
    <t>US10553YAF25</t>
  </si>
  <si>
    <t>BRASKM 7 3/8 10/29/49- BRASKEM</t>
  </si>
  <si>
    <t>USG1315RAC54</t>
  </si>
  <si>
    <t>BRFSBZ 4.75 05/22/24- BRF SA</t>
  </si>
  <si>
    <t>USP1905CAE05</t>
  </si>
  <si>
    <t>EMBRBZ 5.696 09/16/23- EMBRAER OVERSEAS</t>
  </si>
  <si>
    <t>USG30376AB69</t>
  </si>
  <si>
    <t>GPS 5.95 04/12/21- Gap Inc</t>
  </si>
  <si>
    <t>US364760AK48</t>
  </si>
  <si>
    <t>INTNED 6.875 29/12/49- ING GROEP</t>
  </si>
  <si>
    <t>XS1497755360</t>
  </si>
  <si>
    <t>ISCTR 5 06/25/21- TURKIYE IS BANKASI</t>
  </si>
  <si>
    <t>XS1079527211</t>
  </si>
  <si>
    <t>ISCTR 5.375 10/06/21- TURKIYE IS BANKASI</t>
  </si>
  <si>
    <t>XS1390320981</t>
  </si>
  <si>
    <t>LUKOIL 6.125 11/09/20- lukoil</t>
  </si>
  <si>
    <t>XS0554659671</t>
  </si>
  <si>
    <t>LUKOIL 6.125 11/09/20- LUKOIL</t>
  </si>
  <si>
    <t>NDASS 5 1/2 09/29/49- NORDEA  BANK</t>
  </si>
  <si>
    <t>US65557DAM39</t>
  </si>
  <si>
    <t>NWIDE 6 7/8 29/12/2049- NATIONWIDE BLDG SOCIETY</t>
  </si>
  <si>
    <t>XS1043181269</t>
  </si>
  <si>
    <t>SESGFP 4 5/8 12/29/49- SES SA</t>
  </si>
  <si>
    <t>XS1405777746</t>
  </si>
  <si>
    <t>SESGFP 5.625 12/29/49- SES SA</t>
  </si>
  <si>
    <t>XS1405765659</t>
  </si>
  <si>
    <t>SIBNEF 6 11/27/23- GAZPROM</t>
  </si>
  <si>
    <t>XS0997544860</t>
  </si>
  <si>
    <t>SOLBBB 5.425 11/29/49- solvay</t>
  </si>
  <si>
    <t>XS0992293901</t>
  </si>
  <si>
    <t>TNEMAK 5.5 02/28/23- NEMAK SAB DE CV</t>
  </si>
  <si>
    <t>USP9084BAD03</t>
  </si>
  <si>
    <t>TWC 8 3/8 03/15/23- TIME WARNER INC</t>
  </si>
  <si>
    <t>US88731EAF79</t>
  </si>
  <si>
    <t>BBVASM 6 3/4 12/29/49- BANCO BILBAO</t>
  </si>
  <si>
    <t>XS1190663952</t>
  </si>
  <si>
    <t>Ba2</t>
  </si>
  <si>
    <t>BCP 9 3/4 11/06/69- BANCO DE CRED</t>
  </si>
  <si>
    <t>USP09646AB92</t>
  </si>
  <si>
    <t>CEMEX 6 04/01/24- CEMEX</t>
  </si>
  <si>
    <t>USU12763AD75</t>
  </si>
  <si>
    <t>EDF 5 1/4 01/29/49- ELECTRICITE DE FRANCE</t>
  </si>
  <si>
    <t>USF2893TAF33</t>
  </si>
  <si>
    <t>GME 5 1/2 10/01/19- GAMESTOP CORP - CLASS A</t>
  </si>
  <si>
    <t>US36467WAA71</t>
  </si>
  <si>
    <t>IGT 6 1/4 02/15/22- INTERNATIONAL GAME TECH</t>
  </si>
  <si>
    <t>US460599AB91</t>
  </si>
  <si>
    <t>KBCBB 5.625 29/03/2049- KBC</t>
  </si>
  <si>
    <t>BE0002463389</t>
  </si>
  <si>
    <t>LEVI 5 05/01/25- LEVI STRAUSS &amp; CO</t>
  </si>
  <si>
    <t>US52736RBG65</t>
  </si>
  <si>
    <t>MQGAU 6 1/8 PERP- MACQUAARIE BANK</t>
  </si>
  <si>
    <t>US55608YAC93</t>
  </si>
  <si>
    <t>RWE 7 03/29/49- RWE</t>
  </si>
  <si>
    <t>XS0652913988</t>
  </si>
  <si>
    <t>SOCGEN 6 10/27/49- SOCIETE GENERALE</t>
  </si>
  <si>
    <t>USF8586CXG25</t>
  </si>
  <si>
    <t>SOCGEN 7.375 12/29/49- Societe Generale</t>
  </si>
  <si>
    <t>USF43628C734</t>
  </si>
  <si>
    <t>TDCDC 3.5 02.26.15- TDC AS</t>
  </si>
  <si>
    <t>XS1195581159</t>
  </si>
  <si>
    <t>TELEFO 3 3/4 PERP- TELEFONICA EUROPE BV</t>
  </si>
  <si>
    <t>XS1490960942</t>
  </si>
  <si>
    <t>TELEFO 5 03/31/49- TELEFONICA EMISIONES</t>
  </si>
  <si>
    <t>XS1050460739</t>
  </si>
  <si>
    <t>VIA 6.25 28/02/2057- Viacom</t>
  </si>
  <si>
    <t>US92553PBC59</t>
  </si>
  <si>
    <t>ALLLBZ 7.375 02/09/24- RUMO LUXEMBOURG SARL</t>
  </si>
  <si>
    <t>USL79090AA13</t>
  </si>
  <si>
    <t>BB-</t>
  </si>
  <si>
    <t>BEEFBZ 6.5 09/20/26- MINERVA</t>
  </si>
  <si>
    <t>USL6401PAF01</t>
  </si>
  <si>
    <t>CHCOCH 5.125 06/30/27- CHENIERE CORP CHRISTI HD</t>
  </si>
  <si>
    <t>US16412XAE58</t>
  </si>
  <si>
    <t>CS 7 1/8 PERP- CREDIT SUISSE</t>
  </si>
  <si>
    <t>CH0352765157</t>
  </si>
  <si>
    <t>CTL 6.45 06/15/21- CENTURYLINK INC</t>
  </si>
  <si>
    <t>US156700AR77</t>
  </si>
  <si>
    <t>Ba3</t>
  </si>
  <si>
    <t>CTL 7.6 09/15/39- CENTURYLINK INC</t>
  </si>
  <si>
    <t>US156700AM80</t>
  </si>
  <si>
    <t>EOFP 3.625 6/23- FAURECIA</t>
  </si>
  <si>
    <t>XS1384278203</t>
  </si>
  <si>
    <t>GT 5 1/8 11/15/23- GOODYEAR TIRE&amp; RUBBER</t>
  </si>
  <si>
    <t>US382550BE09</t>
  </si>
  <si>
    <t>HILDOC 4 1/4 09/01/24- HILTON DOMESTIC OPERATIN</t>
  </si>
  <si>
    <t>US432833AA97</t>
  </si>
  <si>
    <t>HTHROW 5 3/4 03/03/25- HEATHROW FINANCE</t>
  </si>
  <si>
    <t>XS1120937617</t>
  </si>
  <si>
    <t>INKENE 8.375 04/04/21- INKIA ENERGY</t>
  </si>
  <si>
    <t>USG4808VAA82</t>
  </si>
  <si>
    <t>SIRI 6% 07/24- SIRIUS XM RADIO INC</t>
  </si>
  <si>
    <t>US82967NAS71</t>
  </si>
  <si>
    <t>STANLN 6 1/2 12/29/49- STANDARD CHARTERED</t>
  </si>
  <si>
    <t>USG84228CE61</t>
  </si>
  <si>
    <t>HKSE</t>
  </si>
  <si>
    <t>THC 4.75 06/01/20- TENET HEALTHCARE CORP</t>
  </si>
  <si>
    <t>US88033GBU31</t>
  </si>
  <si>
    <t>THC 6 10/01/20- TENET HEALTHCARE CORP</t>
  </si>
  <si>
    <t>US87243QAB23</t>
  </si>
  <si>
    <t>BACR 6 5/8 06/29/49- BARCLAYS BANK</t>
  </si>
  <si>
    <t>US06738EAB11</t>
  </si>
  <si>
    <t>B+</t>
  </si>
  <si>
    <t>CVI 6.5 11/01/22- CVR REF LLC/COFF</t>
  </si>
  <si>
    <t>US126634AC86</t>
  </si>
  <si>
    <t>B1</t>
  </si>
  <si>
    <t>PAPREC 5.25 4/01/22- PAPREC HOLDING SA</t>
  </si>
  <si>
    <t>XS1583063794</t>
  </si>
  <si>
    <t>VRNT 1 1/2 06/01/21- VERINT</t>
  </si>
  <si>
    <t>US92343XAA81</t>
  </si>
  <si>
    <t>512704867</t>
  </si>
  <si>
    <t>DF 6.5 03/15/23- DEAN FOODS CO</t>
  </si>
  <si>
    <t>US242370AD62</t>
  </si>
  <si>
    <t>B2</t>
  </si>
  <si>
    <t>MCGRND 7.375 12/15/23- GRINDING MED/MC</t>
  </si>
  <si>
    <t>US398545AA16</t>
  </si>
  <si>
    <t>RBS 7.5 12/29/49- Royal Bank Of Scotland</t>
  </si>
  <si>
    <t>US780099CJ48</t>
  </si>
  <si>
    <t>RRD 7 7/8 03/15/21- RR DONNELLEY &amp; SONS CO</t>
  </si>
  <si>
    <t>US74978DAA28</t>
  </si>
  <si>
    <t>DKL 6.75 05/15/25- delek logistics partners LP</t>
  </si>
  <si>
    <t>US24665FAA03</t>
  </si>
  <si>
    <t>B3</t>
  </si>
  <si>
    <t>RAX 8 5/8 11/15/24- INCEPTION MRGR/RACKSPACE</t>
  </si>
  <si>
    <t>US45332JAA07</t>
  </si>
  <si>
    <t>TRAVEL 8.5 05/15/23- TVL FINANCE PLC</t>
  </si>
  <si>
    <t>XS1403611608</t>
  </si>
  <si>
    <t>B-</t>
  </si>
  <si>
    <t>ENDP 6 07/15/23- Endo International PLC</t>
  </si>
  <si>
    <t>US29273EAC21</t>
  </si>
  <si>
    <t>CCC+</t>
  </si>
  <si>
    <t>RIG 6 03/15/18- TRANSOCEAN</t>
  </si>
  <si>
    <t>US893830AS85</t>
  </si>
  <si>
    <t>Caa1</t>
  </si>
  <si>
    <t>TLWLN 6.25 04/15/22- TULLOW OIL PLC</t>
  </si>
  <si>
    <t>USG91235AB05</t>
  </si>
  <si>
    <t>PGSNO 7.375 12/15/20- PETROLEUM GEO-SERVICES</t>
  </si>
  <si>
    <t>US716599AD78</t>
  </si>
  <si>
    <t>Caa2</t>
  </si>
  <si>
    <t>SBBNOR Float PERP- SAMHALLSBYGGNADSBOLAGET</t>
  </si>
  <si>
    <t>SE0010414599</t>
  </si>
  <si>
    <t>כאשר טרם חלף מועד תשלום הרבית ו/ או פדיון קרן, יוצג  סכום פדיון/ריבית שעתיד להתקבל*****</t>
  </si>
  <si>
    <t>סה"כ תל אביב 35</t>
  </si>
  <si>
    <t>מיילן</t>
  </si>
  <si>
    <t>1136704</t>
  </si>
  <si>
    <t>1655</t>
  </si>
  <si>
    <t>*דלק קדוחים יהש- דלק קידוחים</t>
  </si>
  <si>
    <t>475020</t>
  </si>
  <si>
    <t>חברה לישראל- חברה לישראל</t>
  </si>
  <si>
    <t>576017</t>
  </si>
  <si>
    <t>ישראמקו יהש- ישראמקו נגב 2</t>
  </si>
  <si>
    <t>232017</t>
  </si>
  <si>
    <t>פז נפט- פז נפט</t>
  </si>
  <si>
    <t>1100007</t>
  </si>
  <si>
    <t>אלביט מערכות</t>
  </si>
  <si>
    <t>1081124</t>
  </si>
  <si>
    <t>נייס- נייס</t>
  </si>
  <si>
    <t>273011</t>
  </si>
  <si>
    <t>520036872</t>
  </si>
  <si>
    <t>הראל- הראל השקעות</t>
  </si>
  <si>
    <t>585018</t>
  </si>
  <si>
    <t>דיסקונט- בנק דיסקונט</t>
  </si>
  <si>
    <t>691212</t>
  </si>
  <si>
    <t>5 בינלאומי- בנק הבינלאומי</t>
  </si>
  <si>
    <t>593038</t>
  </si>
  <si>
    <t>פועלים- בנק הפועלים</t>
  </si>
  <si>
    <t>662577</t>
  </si>
  <si>
    <t>לאומי- בנק לאומי</t>
  </si>
  <si>
    <t>604611</t>
  </si>
  <si>
    <t>מזרחי- בנק מזרחי טפחות</t>
  </si>
  <si>
    <t>695437</t>
  </si>
  <si>
    <t>אורמת טכנולוגיות- אורמת</t>
  </si>
  <si>
    <t>1134402</t>
  </si>
  <si>
    <t>520036716</t>
  </si>
  <si>
    <t>אופקו- אופקו הלת  אינק</t>
  </si>
  <si>
    <t>1129543</t>
  </si>
  <si>
    <t>2279206</t>
  </si>
  <si>
    <t>השקעות במדעי החיים</t>
  </si>
  <si>
    <t>בזן- בתי זיקוק לנפט</t>
  </si>
  <si>
    <t>2590248</t>
  </si>
  <si>
    <t>טבע- טבע</t>
  </si>
  <si>
    <t>629014</t>
  </si>
  <si>
    <t>520013954</t>
  </si>
  <si>
    <t>כיל- כימיקלים לישראל</t>
  </si>
  <si>
    <t>281014</t>
  </si>
  <si>
    <t>פריגו פי אל סי- פריגו</t>
  </si>
  <si>
    <t>1130699</t>
  </si>
  <si>
    <t>529592</t>
  </si>
  <si>
    <t>טאואר- טאואר</t>
  </si>
  <si>
    <t>1082379</t>
  </si>
  <si>
    <t>520041997</t>
  </si>
  <si>
    <t>מוליכים למחצה</t>
  </si>
  <si>
    <t>פרוטרום- פרוטרום</t>
  </si>
  <si>
    <t>1081082</t>
  </si>
  <si>
    <t>520042805</t>
  </si>
  <si>
    <t>שטראוס עלית - הפחתה- שטראוס גרופ</t>
  </si>
  <si>
    <t>7460168</t>
  </si>
  <si>
    <t>7460169</t>
  </si>
  <si>
    <t>שטראוס עלית- שטראוס גרופ</t>
  </si>
  <si>
    <t>746016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</si>
  <si>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</si>
  <si>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</si>
  <si>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</si>
  <si>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</si>
  <si>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</si>
  <si>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</si>
  <si>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ביג- ביג</t>
  </si>
  <si>
    <t>1097260</t>
  </si>
  <si>
    <t>גזית גלוב- גזית גלוב 1982</t>
  </si>
  <si>
    <t>126011</t>
  </si>
  <si>
    <t>עזריאלי קבוצה- עזריאלי</t>
  </si>
  <si>
    <t>1119478</t>
  </si>
  <si>
    <t>בזק- בזק</t>
  </si>
  <si>
    <t>230011</t>
  </si>
  <si>
    <t>סלקום- סלקום</t>
  </si>
  <si>
    <t>1101534</t>
  </si>
  <si>
    <t>פרטנר</t>
  </si>
  <si>
    <t>10834840</t>
  </si>
  <si>
    <t>פרטנר בכספת U בנק- פרטנר</t>
  </si>
  <si>
    <t>1083484</t>
  </si>
  <si>
    <t>פרטנר- פרטנר</t>
  </si>
  <si>
    <t>סה"כ תל אביב 90</t>
  </si>
  <si>
    <t>אבגול- אבגול</t>
  </si>
  <si>
    <t>1100957</t>
  </si>
  <si>
    <t>510119068</t>
  </si>
  <si>
    <t>אלקטרה- אלקטרה</t>
  </si>
  <si>
    <t>739037</t>
  </si>
  <si>
    <t>אנרג'יקס- אנרג'יקס</t>
  </si>
  <si>
    <t>1123355</t>
  </si>
  <si>
    <t>513901371</t>
  </si>
  <si>
    <t>אנרגיקס -הפחתה- אנרג'יקס</t>
  </si>
  <si>
    <t>11233559</t>
  </si>
  <si>
    <t>דור אלון- דור אלון</t>
  </si>
  <si>
    <t>1093202</t>
  </si>
  <si>
    <t>520043878</t>
  </si>
  <si>
    <t>דלתא גליל- דלתא גליל</t>
  </si>
  <si>
    <t>627034</t>
  </si>
  <si>
    <t>נפטא- נפטא</t>
  </si>
  <si>
    <t>643015</t>
  </si>
  <si>
    <t>רציו יהש- רציו חיפושי נפט ( 1992 ) -שותפות מוגבלת</t>
  </si>
  <si>
    <t>394015</t>
  </si>
  <si>
    <t>550012777</t>
  </si>
  <si>
    <t>שלאג- שלאג</t>
  </si>
  <si>
    <t>1090547</t>
  </si>
  <si>
    <t>513507574</t>
  </si>
  <si>
    <t>המלט- המלט</t>
  </si>
  <si>
    <t>1080324</t>
  </si>
  <si>
    <t>520041575</t>
  </si>
  <si>
    <t>איידיאיי ביטוח- איי די אי ביטוח</t>
  </si>
  <si>
    <t>1129501</t>
  </si>
  <si>
    <t>512280058</t>
  </si>
  <si>
    <t>ביטוח ישיר- ביטוח ישיר</t>
  </si>
  <si>
    <t>1083682</t>
  </si>
  <si>
    <t>520044439</t>
  </si>
  <si>
    <t>כלל ביטוח- כלל החזקות עסקי ביטוח</t>
  </si>
  <si>
    <t>224014</t>
  </si>
  <si>
    <t>מגדל ביטוח- מגדל</t>
  </si>
  <si>
    <t>1081165</t>
  </si>
  <si>
    <t>מנורה- מנורה מבטחים החזקות</t>
  </si>
  <si>
    <t>566018</t>
  </si>
  <si>
    <t>דקסיה ישראל- בנק אוצר השלטון המקומי-דקסיה</t>
  </si>
  <si>
    <t>711010</t>
  </si>
  <si>
    <t>פיבי- פיבי</t>
  </si>
  <si>
    <t>763011</t>
  </si>
  <si>
    <t>520029026</t>
  </si>
  <si>
    <t>גילת- גילת</t>
  </si>
  <si>
    <t>1082510</t>
  </si>
  <si>
    <t>520038936</t>
  </si>
  <si>
    <t>מג'יק- מג'יק</t>
  </si>
  <si>
    <t>1082312</t>
  </si>
  <si>
    <t>520036740</t>
  </si>
  <si>
    <t>קומפיוגן- קומפיוגן</t>
  </si>
  <si>
    <t>1085208</t>
  </si>
  <si>
    <t>511779639</t>
  </si>
  <si>
    <t>קמהדע- קמהדע</t>
  </si>
  <si>
    <t>1094119</t>
  </si>
  <si>
    <t>511524605</t>
  </si>
  <si>
    <t>אלקו החזקות- אלקו החזקות</t>
  </si>
  <si>
    <t>694034</t>
  </si>
  <si>
    <t>אקויטל- אקויטל</t>
  </si>
  <si>
    <t>755017</t>
  </si>
  <si>
    <t>520030859</t>
  </si>
  <si>
    <t>יואל- יואל</t>
  </si>
  <si>
    <t>583013</t>
  </si>
  <si>
    <t>520033226</t>
  </si>
  <si>
    <t>מבטח שמיר- מבטח שמיר</t>
  </si>
  <si>
    <t>127019</t>
  </si>
  <si>
    <t>520034125</t>
  </si>
  <si>
    <t>פלסאון תעשיות- פלסאון</t>
  </si>
  <si>
    <t>1081603</t>
  </si>
  <si>
    <t>520042912</t>
  </si>
  <si>
    <t>פלרם- פלרם</t>
  </si>
  <si>
    <t>644013</t>
  </si>
  <si>
    <t>520039843</t>
  </si>
  <si>
    <t>נובה- נובה</t>
  </si>
  <si>
    <t>1084557</t>
  </si>
  <si>
    <t>511812463</t>
  </si>
  <si>
    <t>נטו- נטו מ.ע. אחזקות בע"מ</t>
  </si>
  <si>
    <t>168013</t>
  </si>
  <si>
    <t>520034109</t>
  </si>
  <si>
    <t>1 קרור- קרור אחזקות</t>
  </si>
  <si>
    <t>621011</t>
  </si>
  <si>
    <t>520001546</t>
  </si>
  <si>
    <t>אלקטרה צריכה- אלקטרה מוצרי צריכה</t>
  </si>
  <si>
    <t>5010129</t>
  </si>
  <si>
    <t>*דלק רכב- דלק רכב</t>
  </si>
  <si>
    <t>829010</t>
  </si>
  <si>
    <t>520033291</t>
  </si>
  <si>
    <t>מיטרוניקס- מיטרוניקס</t>
  </si>
  <si>
    <t>1091065</t>
  </si>
  <si>
    <t>511527202</t>
  </si>
  <si>
    <t>פוקס- פוקס</t>
  </si>
  <si>
    <t>1087022</t>
  </si>
  <si>
    <t>512157603</t>
  </si>
  <si>
    <t>קרסו - הפחתה- קרסו</t>
  </si>
  <si>
    <t>11238509</t>
  </si>
  <si>
    <t>514065283</t>
  </si>
  <si>
    <t>קרסו- קרסו</t>
  </si>
  <si>
    <t>1123850</t>
  </si>
  <si>
    <t>שופרסל- שופרסל</t>
  </si>
  <si>
    <t>777037</t>
  </si>
  <si>
    <t>תדיראן הולדינגס- תדיראן הולדינגס בע''מ</t>
  </si>
  <si>
    <t>258012</t>
  </si>
  <si>
    <t>520036732</t>
  </si>
  <si>
    <t>אינרום- אינרום</t>
  </si>
  <si>
    <t>1132356</t>
  </si>
  <si>
    <t>515001659</t>
  </si>
  <si>
    <t>אזורים- אזורים</t>
  </si>
  <si>
    <t>715011</t>
  </si>
  <si>
    <t>איידיאו אירופה- איידיאו גרופ</t>
  </si>
  <si>
    <t>505016</t>
  </si>
  <si>
    <t>אלרוב נדלן ומלונאות- אלרוב נדלן</t>
  </si>
  <si>
    <t>387019</t>
  </si>
  <si>
    <t>אפריקה מגורים- אפריקה מגורים</t>
  </si>
  <si>
    <t>1097948</t>
  </si>
  <si>
    <t>אפריקה נכסים- אפריקה נכסים</t>
  </si>
  <si>
    <t>1091354</t>
  </si>
  <si>
    <t>אשטרום נכסים- אשטרום נכסים בע''מ</t>
  </si>
  <si>
    <t>251017</t>
  </si>
  <si>
    <t>בראק אן וי- בראק קפיטל פרופרטיז אן וי</t>
  </si>
  <si>
    <t>1121607</t>
  </si>
  <si>
    <t>גב ים- גב ים</t>
  </si>
  <si>
    <t>759019</t>
  </si>
  <si>
    <t>ישרס- ישרס</t>
  </si>
  <si>
    <t>613034</t>
  </si>
  <si>
    <t>כלכלית- כלכלית לירושלים</t>
  </si>
  <si>
    <t>198010</t>
  </si>
  <si>
    <t>226019</t>
  </si>
  <si>
    <t>מגדלי ים התיכון- מגדלי הים התיכון</t>
  </si>
  <si>
    <t>1131523</t>
  </si>
  <si>
    <t>514833888</t>
  </si>
  <si>
    <t>מגה אור- מגה אור</t>
  </si>
  <si>
    <t>1104488</t>
  </si>
  <si>
    <t>סאמיט- סאמיט</t>
  </si>
  <si>
    <t>1081686</t>
  </si>
  <si>
    <t>אשטרום קבוצה- קבוצת אשטרום בע''מ</t>
  </si>
  <si>
    <t>1132315</t>
  </si>
  <si>
    <t>רבוע נדלן- רבוע כחול נדל"ן</t>
  </si>
  <si>
    <t>1098565</t>
  </si>
  <si>
    <t>*ריט 1- ריט 1</t>
  </si>
  <si>
    <t>1098920</t>
  </si>
  <si>
    <t>שיכון ובינוי (מניה)- שיכון ובינוי</t>
  </si>
  <si>
    <t>1081942</t>
  </si>
  <si>
    <t>שפיר הנדסה- שפיר הנדסה ותעשיה</t>
  </si>
  <si>
    <t>1133875</t>
  </si>
  <si>
    <t>אל על- אל על</t>
  </si>
  <si>
    <t>1087824</t>
  </si>
  <si>
    <t>520017146</t>
  </si>
  <si>
    <t>דנאל כא- דנאל כ"א</t>
  </si>
  <si>
    <t>314013</t>
  </si>
  <si>
    <t>520037565</t>
  </si>
  <si>
    <t>חילן טק- חילן טק</t>
  </si>
  <si>
    <t>1084698</t>
  </si>
  <si>
    <t>520039942</t>
  </si>
  <si>
    <t>נאוי- אחים נאוי</t>
  </si>
  <si>
    <t>208017</t>
  </si>
  <si>
    <t>מיטב דש השקעות- מיטב דש השקעות בע''מ</t>
  </si>
  <si>
    <t>1081843</t>
  </si>
  <si>
    <t>סאפיינס- SAPIENS</t>
  </si>
  <si>
    <t>1087659</t>
  </si>
  <si>
    <t>510859333</t>
  </si>
  <si>
    <t>אינטרנט זהב- אינטרנט זהב</t>
  </si>
  <si>
    <t>1083443</t>
  </si>
  <si>
    <t>520044264</t>
  </si>
  <si>
    <t>בי קומיוניקיישנס- בי.קומיוניקיישנס</t>
  </si>
  <si>
    <t>1107663</t>
  </si>
  <si>
    <t>לייב-פרסון- לייבפרסון</t>
  </si>
  <si>
    <t>1123017</t>
  </si>
  <si>
    <t>512796756</t>
  </si>
  <si>
    <t>מלם תים- מלם</t>
  </si>
  <si>
    <t>156018</t>
  </si>
  <si>
    <t>520034620</t>
  </si>
  <si>
    <t>פורמולה- פורמולה</t>
  </si>
  <si>
    <t>256016</t>
  </si>
  <si>
    <t>קנון- קנון</t>
  </si>
  <si>
    <t>1134139</t>
  </si>
  <si>
    <t>510708480</t>
  </si>
  <si>
    <t>סה"כ מניות היתר</t>
  </si>
  <si>
    <t>חנל יהש חייבים לקבל- חנ"ל</t>
  </si>
  <si>
    <t>2430141</t>
  </si>
  <si>
    <t>550010466</t>
  </si>
  <si>
    <t>*כהן פתוח- כהן פיתוח</t>
  </si>
  <si>
    <t>810010</t>
  </si>
  <si>
    <t>520032970</t>
  </si>
  <si>
    <t>רוטקס- רוטקס</t>
  </si>
  <si>
    <t>1104033</t>
  </si>
  <si>
    <t>510844913</t>
  </si>
  <si>
    <t>אירונאוטיקס- אירונאוטיקס בע"מ</t>
  </si>
  <si>
    <t>1141142</t>
  </si>
  <si>
    <t>512551425</t>
  </si>
  <si>
    <t>ננו דיימנשיין בע''מ- ננו דיימנשן בע"מ</t>
  </si>
  <si>
    <t>751032</t>
  </si>
  <si>
    <t>520029109</t>
  </si>
  <si>
    <t>ננו דיימשן - הפחתה- ננו דיימנשן בע"מ</t>
  </si>
  <si>
    <t>7510329</t>
  </si>
  <si>
    <t>פייטון- פייטון תעשיות בע"מ</t>
  </si>
  <si>
    <t>412015</t>
  </si>
  <si>
    <t>520038951</t>
  </si>
  <si>
    <t>תאת טכנולוגיות- תאת טכנולוגיות</t>
  </si>
  <si>
    <t>1082726</t>
  </si>
  <si>
    <t>520035791</t>
  </si>
  <si>
    <t>איילון- איילון אחזקות בע"מ</t>
  </si>
  <si>
    <t>209015</t>
  </si>
  <si>
    <t>520030677</t>
  </si>
  <si>
    <t>בנק ירושלים- בנק ירושלים מימון והנפקות</t>
  </si>
  <si>
    <t>726018</t>
  </si>
  <si>
    <t>אורביט- אורביט</t>
  </si>
  <si>
    <t>265017</t>
  </si>
  <si>
    <t>520036153</t>
  </si>
  <si>
    <t>אלוט תקשורת- אלוט</t>
  </si>
  <si>
    <t>1099654</t>
  </si>
  <si>
    <t>512394776</t>
  </si>
  <si>
    <t>אראסאל- אר. אס. אל.</t>
  </si>
  <si>
    <t>299016</t>
  </si>
  <si>
    <t>520037458</t>
  </si>
  <si>
    <t>קו מנחה- בקרת פרסום</t>
  </si>
  <si>
    <t>271015</t>
  </si>
  <si>
    <t>512295106</t>
  </si>
  <si>
    <t>חלל- חלל תקשורת</t>
  </si>
  <si>
    <t>1092345</t>
  </si>
  <si>
    <t>פריורטק- פריורטק</t>
  </si>
  <si>
    <t>328013</t>
  </si>
  <si>
    <t>520037797</t>
  </si>
  <si>
    <t>קמטק- קמטק</t>
  </si>
  <si>
    <t>1095264</t>
  </si>
  <si>
    <t>511235434</t>
  </si>
  <si>
    <t>אבוג'ן- אבוגן</t>
  </si>
  <si>
    <t>1105055</t>
  </si>
  <si>
    <t>512838723</t>
  </si>
  <si>
    <t>איתמר מדיקל- איתמר מדיקל</t>
  </si>
  <si>
    <t>1102458</t>
  </si>
  <si>
    <t>512434218</t>
  </si>
  <si>
    <t>אלרון- אלרון</t>
  </si>
  <si>
    <t>749077</t>
  </si>
  <si>
    <t>520028036</t>
  </si>
  <si>
    <t>אנדימד בע"מ- אנדימד בע"מ (אפליסוניקס)</t>
  </si>
  <si>
    <t>1101021</t>
  </si>
  <si>
    <t>513487629</t>
  </si>
  <si>
    <t>ביולייט- ביולייט</t>
  </si>
  <si>
    <t>1095223</t>
  </si>
  <si>
    <t>513680793</t>
  </si>
  <si>
    <t>ביוליין- ביוליין אר אקס</t>
  </si>
  <si>
    <t>1101518</t>
  </si>
  <si>
    <t>513398750</t>
  </si>
  <si>
    <t>די.אן.איי ביומדיקל- די.אן.איי ביומדיקל</t>
  </si>
  <si>
    <t>1103852</t>
  </si>
  <si>
    <t>513600056</t>
  </si>
  <si>
    <t>מדיקל- מדיקל</t>
  </si>
  <si>
    <t>1096890</t>
  </si>
  <si>
    <t>512565730</t>
  </si>
  <si>
    <t>אורד- אורד</t>
  </si>
  <si>
    <t>1104496</t>
  </si>
  <si>
    <t>512499344</t>
  </si>
  <si>
    <t>אפליי- אפליי</t>
  </si>
  <si>
    <t>363010</t>
  </si>
  <si>
    <t>511418931</t>
  </si>
  <si>
    <t>גאון- גאון אחזקות</t>
  </si>
  <si>
    <t>1104744</t>
  </si>
  <si>
    <t>512623950</t>
  </si>
  <si>
    <t>הכשרה הישוב- הכשרת היישוב לישראל</t>
  </si>
  <si>
    <t>612010</t>
  </si>
  <si>
    <t>ערד- ערד השקעות ופתוח תעשיה בע"מ</t>
  </si>
  <si>
    <t>731018</t>
  </si>
  <si>
    <t>520025198</t>
  </si>
  <si>
    <t>קרדן יזמות- קרדן יזמות</t>
  </si>
  <si>
    <t>1124478</t>
  </si>
  <si>
    <t>קרדן נ.ו- קרדן נ.ו</t>
  </si>
  <si>
    <t>1087949</t>
  </si>
  <si>
    <t>אנלייט אנרגיה- אנלייט</t>
  </si>
  <si>
    <t>720011</t>
  </si>
  <si>
    <t>ברם תעשיות- ברם תעשיות</t>
  </si>
  <si>
    <t>1094515</t>
  </si>
  <si>
    <t>513579482</t>
  </si>
  <si>
    <t>כפרית- כפרית</t>
  </si>
  <si>
    <t>522011</t>
  </si>
  <si>
    <t>520038787</t>
  </si>
  <si>
    <t>רדהיל- רד היל</t>
  </si>
  <si>
    <t>1122381</t>
  </si>
  <si>
    <t>514304005</t>
  </si>
  <si>
    <t>גן שמואל- גן שמואל</t>
  </si>
  <si>
    <t>532010</t>
  </si>
  <si>
    <t>520039934</t>
  </si>
  <si>
    <t>גלובל כנפיים- גלובל כנפיים ליסינג</t>
  </si>
  <si>
    <t>1141316</t>
  </si>
  <si>
    <t>אילקס מדיקל- אילקס מדיקל</t>
  </si>
  <si>
    <t>1080753</t>
  </si>
  <si>
    <t>520042219</t>
  </si>
  <si>
    <t>ברימאג- ברימאג דיגיטל</t>
  </si>
  <si>
    <t>1094283</t>
  </si>
  <si>
    <t>511786378</t>
  </si>
  <si>
    <t>חממה סחר- חממה מאיר שחר</t>
  </si>
  <si>
    <t>1104785</t>
  </si>
  <si>
    <t>512398017</t>
  </si>
  <si>
    <t>טיב טעם- טיב טעם</t>
  </si>
  <si>
    <t>103010</t>
  </si>
  <si>
    <t>520041187</t>
  </si>
  <si>
    <t>מדטכניקה- מדטכניקה</t>
  </si>
  <si>
    <t>253013</t>
  </si>
  <si>
    <t>520036195</t>
  </si>
  <si>
    <t>4449211 מנדלסון- מנדלסון תשתיות ותעשיות בע"מ</t>
  </si>
  <si>
    <t>1129444</t>
  </si>
  <si>
    <t>513660373</t>
  </si>
  <si>
    <t>משביר לצרכן- משביר לצרכן</t>
  </si>
  <si>
    <t>1104959</t>
  </si>
  <si>
    <t>נטו מלינדה- נטו מלינדה</t>
  </si>
  <si>
    <t>1105097</t>
  </si>
  <si>
    <t>511725459</t>
  </si>
  <si>
    <t>נפטא חיפושים חייבים לקבל- נפטא חיפושים - שותפות מוגבלת</t>
  </si>
  <si>
    <t>2740191</t>
  </si>
  <si>
    <t>550011373</t>
  </si>
  <si>
    <t>שגריר- קבוצת שגריר שירותי רכב בע"מ</t>
  </si>
  <si>
    <t>1138379</t>
  </si>
  <si>
    <t>515158665</t>
  </si>
  <si>
    <t>קסטרו- קסטרו</t>
  </si>
  <si>
    <t>280016</t>
  </si>
  <si>
    <t>520037649</t>
  </si>
  <si>
    <t>ברנד- ברנד</t>
  </si>
  <si>
    <t>536011</t>
  </si>
  <si>
    <t>520040346</t>
  </si>
  <si>
    <t>תדיר גן- תדיר גן</t>
  </si>
  <si>
    <t>1090141</t>
  </si>
  <si>
    <t>511870891</t>
  </si>
  <si>
    <t>אאורה - הפחתה- אאורה</t>
  </si>
  <si>
    <t>3730198</t>
  </si>
  <si>
    <t>520038274</t>
  </si>
  <si>
    <t>אאורה- אאורה</t>
  </si>
  <si>
    <t>373019</t>
  </si>
  <si>
    <t>אדגר- אדגר</t>
  </si>
  <si>
    <t>1820083</t>
  </si>
  <si>
    <t>אשדר- אשדר</t>
  </si>
  <si>
    <t>1104314</t>
  </si>
  <si>
    <t>גבאי התחדשות עיר- גבאי התחדשות עירונית בע"מ</t>
  </si>
  <si>
    <t>1116177</t>
  </si>
  <si>
    <t>513627901</t>
  </si>
  <si>
    <t>ויתניה- ויתניה</t>
  </si>
  <si>
    <t>1109966</t>
  </si>
  <si>
    <t>512096793</t>
  </si>
  <si>
    <t>מגוריט זכויות- מגוריט ישראל בע"מ</t>
  </si>
  <si>
    <t>113919518</t>
  </si>
  <si>
    <t>מגוריט- מגוריט ישראל בע"מ</t>
  </si>
  <si>
    <t>1139195</t>
  </si>
  <si>
    <t>מירלנד- מירלנד</t>
  </si>
  <si>
    <t>1108638</t>
  </si>
  <si>
    <t>מנרב- מנרב</t>
  </si>
  <si>
    <t>155036</t>
  </si>
  <si>
    <t>מנרב פרויקטים- מנרב פרויקטים בע"מ</t>
  </si>
  <si>
    <t>1140243</t>
  </si>
  <si>
    <t>511301665</t>
  </si>
  <si>
    <t>מצלאוי- מצלאוי חב' לבניה</t>
  </si>
  <si>
    <t>1106749</t>
  </si>
  <si>
    <t>צמח המרמן- צמח המרמן</t>
  </si>
  <si>
    <t>1104058</t>
  </si>
  <si>
    <t>קרדן נדל"ן יזום מ"ר- קרדן נדל"ן</t>
  </si>
  <si>
    <t>1118447</t>
  </si>
  <si>
    <t>כנפיים- כנפיים</t>
  </si>
  <si>
    <t>543017</t>
  </si>
  <si>
    <t>פוינטר</t>
  </si>
  <si>
    <t>1138189</t>
  </si>
  <si>
    <t>520041476</t>
  </si>
  <si>
    <t>אנליסט- אנליסט</t>
  </si>
  <si>
    <t>1080613</t>
  </si>
  <si>
    <t>520041963</t>
  </si>
  <si>
    <t>מטומי- MATOMY MEDIA</t>
  </si>
  <si>
    <t>1131697</t>
  </si>
  <si>
    <t>514268374</t>
  </si>
  <si>
    <t>בבילון- בבילון</t>
  </si>
  <si>
    <t>1101666</t>
  </si>
  <si>
    <t>512512468</t>
  </si>
  <si>
    <t>טלדור- טלדור</t>
  </si>
  <si>
    <t>477018</t>
  </si>
  <si>
    <t>520039710</t>
  </si>
  <si>
    <t>טלרד נטוורקס- טלרד נטוורקס בע"מ</t>
  </si>
  <si>
    <t>1140953</t>
  </si>
  <si>
    <t>510852643</t>
  </si>
  <si>
    <t>מיקרונט- מיקרונט</t>
  </si>
  <si>
    <t>1099787</t>
  </si>
  <si>
    <t>510930787</t>
  </si>
  <si>
    <t>סאטקום מערכות- סאטקום מערכות</t>
  </si>
  <si>
    <t>1080597</t>
  </si>
  <si>
    <t>520041674</t>
  </si>
  <si>
    <t>סה"כ call 001 אופציות</t>
  </si>
  <si>
    <t>SMTG LN- סאמיט גרמניה</t>
  </si>
  <si>
    <t>GG00BJ4FZW09</t>
  </si>
  <si>
    <t>ELLO US- ELLOMAY CAPITAL</t>
  </si>
  <si>
    <t>IL0010826357</t>
  </si>
  <si>
    <t>520039868</t>
  </si>
  <si>
    <t>ORA US- אורמת</t>
  </si>
  <si>
    <t>US6866881021</t>
  </si>
  <si>
    <t>EVGN US- EVOGENE</t>
  </si>
  <si>
    <t>IL0011050551</t>
  </si>
  <si>
    <t>5128388723</t>
  </si>
  <si>
    <t>MOS US- MOSAIC</t>
  </si>
  <si>
    <t>US61945C1036</t>
  </si>
  <si>
    <t>POT US- POTASH CORP</t>
  </si>
  <si>
    <t>CA73755L1076</t>
  </si>
  <si>
    <t>514484773</t>
  </si>
  <si>
    <t>ICL US- כימיקלים לישראל</t>
  </si>
  <si>
    <t>IL0002810146</t>
  </si>
  <si>
    <t>ADO PRO SA LEND- ADO PROPERTIES</t>
  </si>
  <si>
    <t>LU1250154413</t>
  </si>
  <si>
    <t>Real Estate</t>
  </si>
  <si>
    <t>AFRB LN- AFI DEVELOPMENT</t>
  </si>
  <si>
    <t>CY0101380612</t>
  </si>
  <si>
    <t>513272419</t>
  </si>
  <si>
    <t>ATRS AV- ATRIUM</t>
  </si>
  <si>
    <t>JE00B3DCF752</t>
  </si>
  <si>
    <t>511633596</t>
  </si>
  <si>
    <t>EVSNF US restricted- EVS</t>
  </si>
  <si>
    <t>IL0010824527</t>
  </si>
  <si>
    <t>LPSN US- Life Person</t>
  </si>
  <si>
    <t>IL0010845571</t>
  </si>
  <si>
    <t>NASDAQ</t>
  </si>
  <si>
    <t>SPNS US- SAPIENS</t>
  </si>
  <si>
    <t>ANN7716A1513</t>
  </si>
  <si>
    <t>VRNT US- VERINT</t>
  </si>
  <si>
    <t>US92343X1000</t>
  </si>
  <si>
    <t>ITRN US- איתוראן</t>
  </si>
  <si>
    <t>IL0010818685</t>
  </si>
  <si>
    <t>520043811</t>
  </si>
  <si>
    <t>ALLT US- אלוט</t>
  </si>
  <si>
    <t>IL0010996549</t>
  </si>
  <si>
    <t>MGIC US- מג'יק</t>
  </si>
  <si>
    <t>IL0010823123</t>
  </si>
  <si>
    <t>MLNX US- מלנוקס</t>
  </si>
  <si>
    <t>IL0011017329</t>
  </si>
  <si>
    <t>512763285</t>
  </si>
  <si>
    <t>NOVA US- נובה</t>
  </si>
  <si>
    <t>NICE US- נייס</t>
  </si>
  <si>
    <t>US6536561086</t>
  </si>
  <si>
    <t>RDWR US- רדוור</t>
  </si>
  <si>
    <t>IL0010834765</t>
  </si>
  <si>
    <t>512324831</t>
  </si>
  <si>
    <t>KRNT US- KORNIT DIGITAL</t>
  </si>
  <si>
    <t>IL0011216723</t>
  </si>
  <si>
    <t>RADA US - RES- RADA  ELECTRONIC INDUSTRIES</t>
  </si>
  <si>
    <t>IL0010826506</t>
  </si>
  <si>
    <t>ELBIT SYSTEMS LTD (ESLTF)</t>
  </si>
  <si>
    <t>IL0010811243</t>
  </si>
  <si>
    <t>GILT US- גילת</t>
  </si>
  <si>
    <t>IL0010825102</t>
  </si>
  <si>
    <t>SIM LN- סימיגון</t>
  </si>
  <si>
    <t>IL0010991185</t>
  </si>
  <si>
    <t>512685512</t>
  </si>
  <si>
    <t>IGLD US- אינטרנט זהב</t>
  </si>
  <si>
    <t>IL0010834435</t>
  </si>
  <si>
    <t>CEL US- סלקום</t>
  </si>
  <si>
    <t>IL0011015349</t>
  </si>
  <si>
    <t>PTNR US- פרטנר</t>
  </si>
  <si>
    <t>US70211M1099</t>
  </si>
  <si>
    <t>KEN US- קנון</t>
  </si>
  <si>
    <t>SG9999012629</t>
  </si>
  <si>
    <t>ENZY US- ENZYMOTEC</t>
  </si>
  <si>
    <t>IL0011296188</t>
  </si>
  <si>
    <t>MYL US- MYLAN</t>
  </si>
  <si>
    <t>NL0011031208</t>
  </si>
  <si>
    <t>CSTE US- אבן קיסר בע''מ</t>
  </si>
  <si>
    <t>IL0011213001</t>
  </si>
  <si>
    <t>511439507</t>
  </si>
  <si>
    <t>ORBK US- אורבוטק</t>
  </si>
  <si>
    <t>IL0010823388</t>
  </si>
  <si>
    <t>513663211</t>
  </si>
  <si>
    <t>TSEM US- טאואר</t>
  </si>
  <si>
    <t>IL0010823792</t>
  </si>
  <si>
    <t>TEVA PREFERRED- טבע</t>
  </si>
  <si>
    <t>IL0062905489</t>
  </si>
  <si>
    <t>TEVA US- טבע</t>
  </si>
  <si>
    <t>US8816242098</t>
  </si>
  <si>
    <t>PNTR US</t>
  </si>
  <si>
    <t>IL0010826274</t>
  </si>
  <si>
    <t>PRGO US- פריגו</t>
  </si>
  <si>
    <t>IE00BGH1M568</t>
  </si>
  <si>
    <t>KMDA US- קמהדע</t>
  </si>
  <si>
    <t>il0010941198</t>
  </si>
  <si>
    <t>CAMT US- קמטק</t>
  </si>
  <si>
    <t>IL0010952641</t>
  </si>
  <si>
    <t>ADJ GY- ADJ GY</t>
  </si>
  <si>
    <t>AGS BB- AGEAS HYBRID FINANCING</t>
  </si>
  <si>
    <t>BE0974264930</t>
  </si>
  <si>
    <t>AMBC US- AMBAC</t>
  </si>
  <si>
    <t>US0231398845</t>
  </si>
  <si>
    <t>AMPLQ US- Ampal-American Israel Corp</t>
  </si>
  <si>
    <t>US0320157037</t>
  </si>
  <si>
    <t>ANIM IM- Anima Holding Spa</t>
  </si>
  <si>
    <t>IT0004998065</t>
  </si>
  <si>
    <t>APO US- APOLLO GROUP</t>
  </si>
  <si>
    <t>US0376123065</t>
  </si>
  <si>
    <t>BAC US- BANK OF AMERICA</t>
  </si>
  <si>
    <t>US0605051046</t>
  </si>
  <si>
    <t>BIRG ID- Bank of Ireland</t>
  </si>
  <si>
    <t>IE00BD1RP616</t>
  </si>
  <si>
    <t>BOL FP- Bollore SA</t>
  </si>
  <si>
    <t>FR0000039299</t>
  </si>
  <si>
    <t>CG US- CARLYLE GROUP</t>
  </si>
  <si>
    <t>US14309L1026</t>
  </si>
  <si>
    <t>C US- CITIGROUP</t>
  </si>
  <si>
    <t>US1729674242</t>
  </si>
  <si>
    <t>CNP FP- CNP ASSURANCES</t>
  </si>
  <si>
    <t>FR0000120222</t>
  </si>
  <si>
    <t>COFA FP- COFACE SA</t>
  </si>
  <si>
    <t>FR0010667147</t>
  </si>
  <si>
    <t>CWD LN- Countrywide PLC</t>
  </si>
  <si>
    <t>GB00B9NWP991</t>
  </si>
  <si>
    <t>CSGN SW- CREDIT SUISSE</t>
  </si>
  <si>
    <t>CH0012138530</t>
  </si>
  <si>
    <t>DFS US- DISCOVER</t>
  </si>
  <si>
    <t>US2547091080</t>
  </si>
  <si>
    <t>FFH CN- FAIRFAX FINANCIAL</t>
  </si>
  <si>
    <t>CA3039011026</t>
  </si>
  <si>
    <t>FLOW NA- Flow Traders</t>
  </si>
  <si>
    <t>NL0011279492</t>
  </si>
  <si>
    <t>JPM US- JPMORGAN</t>
  </si>
  <si>
    <t>US46625H1005</t>
  </si>
  <si>
    <t>KKR US- KKR</t>
  </si>
  <si>
    <t>US48248M1027</t>
  </si>
  <si>
    <t>MA US- MasterCard</t>
  </si>
  <si>
    <t>US57636Q1040</t>
  </si>
  <si>
    <t>MBI US- MBIA INC</t>
  </si>
  <si>
    <t>US55262C1009</t>
  </si>
  <si>
    <t>NYCB US- NEW YORK COMMUNITY BANCORP</t>
  </si>
  <si>
    <t>US6494451031</t>
  </si>
  <si>
    <t>TPRE US- THIRD POINT REIN</t>
  </si>
  <si>
    <t>BMG8827U1009</t>
  </si>
  <si>
    <t>UBSG SW- UBS</t>
  </si>
  <si>
    <t>CH0244767585</t>
  </si>
  <si>
    <t>UCG IM- unicredit</t>
  </si>
  <si>
    <t>IT0004781412</t>
  </si>
  <si>
    <t>VM/ LN- Virgin Money Holdings UK PLC</t>
  </si>
  <si>
    <t>GB00BQ8P0644</t>
  </si>
  <si>
    <t>VIRT US- Virtu Financial</t>
  </si>
  <si>
    <t>US9282541013</t>
  </si>
  <si>
    <t>V US- visa</t>
  </si>
  <si>
    <t>US92826C8394</t>
  </si>
  <si>
    <t>ALDW US- Alon USA Partners LP</t>
  </si>
  <si>
    <t>US02052T1097</t>
  </si>
  <si>
    <t>APC US- ANADARKO PETROLEUM</t>
  </si>
  <si>
    <t>US0325111070</t>
  </si>
  <si>
    <t>BP US- BP</t>
  </si>
  <si>
    <t>US0556221044</t>
  </si>
  <si>
    <t>BP US דיב לקבל 22.9.2017- BP</t>
  </si>
  <si>
    <t>CRC US- CALIFORNIA RESOU</t>
  </si>
  <si>
    <t>US13057Q2066</t>
  </si>
  <si>
    <t>DK US- Delek US Holding's Inc</t>
  </si>
  <si>
    <t>us2466471016</t>
  </si>
  <si>
    <t>246647101</t>
  </si>
  <si>
    <t>ENI IM- ENI SPA</t>
  </si>
  <si>
    <t>IT0003132476</t>
  </si>
  <si>
    <t>HAL US- HALLIBURTON</t>
  </si>
  <si>
    <t>US4062161017</t>
  </si>
  <si>
    <t>LKOD LI- LUKOIL</t>
  </si>
  <si>
    <t>US6778621044</t>
  </si>
  <si>
    <t>NBL US- NOBLE</t>
  </si>
  <si>
    <t>US6550441058</t>
  </si>
  <si>
    <t>PGS NO- PETROLEUM GEO-SERVICES</t>
  </si>
  <si>
    <t>NO0010199151</t>
  </si>
  <si>
    <t>PXD US- PIONEER NATURAL RESOURCES</t>
  </si>
  <si>
    <t>US7237871071</t>
  </si>
  <si>
    <t>RDS/A US- ROYAL DUTCH</t>
  </si>
  <si>
    <t>US7802592060</t>
  </si>
  <si>
    <t>RDS/B US- ROYAL DUTCH</t>
  </si>
  <si>
    <t>US7802591070</t>
  </si>
  <si>
    <t>RDSA LN- ROYAL DUTCH</t>
  </si>
  <si>
    <t>GB00B03MLX29</t>
  </si>
  <si>
    <t>RDSB LN</t>
  </si>
  <si>
    <t>GB00B03MM408</t>
  </si>
  <si>
    <t>TENARIS SA-LEND- Tenaris SA</t>
  </si>
  <si>
    <t>LU0156801721</t>
  </si>
  <si>
    <t>FP FP- TOTAL SA</t>
  </si>
  <si>
    <t>FR0000120271</t>
  </si>
  <si>
    <t>CAG US- CONAGRA FOODS</t>
  </si>
  <si>
    <t>US2058871029</t>
  </si>
  <si>
    <t>BN FP- Danone SA</t>
  </si>
  <si>
    <t>FR0000120644</t>
  </si>
  <si>
    <t>HAIN US- HAIN CELESTAL GROUP INC</t>
  </si>
  <si>
    <t>US4052171000</t>
  </si>
  <si>
    <t>HEN3 GR- HENKEL AG</t>
  </si>
  <si>
    <t>DE0006048432</t>
  </si>
  <si>
    <t>IMB LN- Imperial Tobacco Group PLC</t>
  </si>
  <si>
    <t>GB0004544929</t>
  </si>
  <si>
    <t>AD NA- KONINKLIJKE</t>
  </si>
  <si>
    <t>NL0011794037</t>
  </si>
  <si>
    <t>KR US- KROGER CO</t>
  </si>
  <si>
    <t>US5010441013</t>
  </si>
  <si>
    <t>LW US- Lamb Weston Holdings Inc</t>
  </si>
  <si>
    <t>US5132721045</t>
  </si>
  <si>
    <t>TAP US- Molson Coors Brewing Co</t>
  </si>
  <si>
    <t>US60871R2094</t>
  </si>
  <si>
    <t>ARCH US- Arch Coal Inc</t>
  </si>
  <si>
    <t>US0393804077</t>
  </si>
  <si>
    <t>BHP US- BHP BILLION LTD</t>
  </si>
  <si>
    <t>US0886061086</t>
  </si>
  <si>
    <t>GLEN LN- GLENCORE FINANCE</t>
  </si>
  <si>
    <t>JE00B4T3BW64</t>
  </si>
  <si>
    <t>MON US- MONSANTO</t>
  </si>
  <si>
    <t>US61166W1018</t>
  </si>
  <si>
    <t>HCC US- Warrior Met Coal</t>
  </si>
  <si>
    <t>US93627C1018</t>
  </si>
  <si>
    <t>ALSC3 BZ- Aliansce</t>
  </si>
  <si>
    <t>BRALSCACNOR0</t>
  </si>
  <si>
    <t>ALCRE FP- Aroundtown SA</t>
  </si>
  <si>
    <t>CY0105562116</t>
  </si>
  <si>
    <t>CRES IM- COIMA RES SPA</t>
  </si>
  <si>
    <t>IT0005136681</t>
  </si>
  <si>
    <t>GYC GY- GRAND CITY PROPERTIES</t>
  </si>
  <si>
    <t>LU0775917882</t>
  </si>
  <si>
    <t>IGD IM- Immobiliare Grande Distribuzio</t>
  </si>
  <si>
    <t>IT0003745889</t>
  </si>
  <si>
    <t>NXI FP- Nexity SA</t>
  </si>
  <si>
    <t>FR0010112524</t>
  </si>
  <si>
    <t>NSI NA- NIEUWE STEEN</t>
  </si>
  <si>
    <t>NL0000292324</t>
  </si>
  <si>
    <t>TPS1V FH- TECHNOPOLIS</t>
  </si>
  <si>
    <t>FI0009006886</t>
  </si>
  <si>
    <t>GOOG US- alphabet</t>
  </si>
  <si>
    <t>US02079K1079</t>
  </si>
  <si>
    <t>GOOGL US- alphabet</t>
  </si>
  <si>
    <t>US38259P5089</t>
  </si>
  <si>
    <t>CSCO US- CISCO</t>
  </si>
  <si>
    <t>US17275R1023</t>
  </si>
  <si>
    <t>CRTO US- Criteo SA</t>
  </si>
  <si>
    <t>US2267181046</t>
  </si>
  <si>
    <t>EVRH LN- EVR Holdings PLC</t>
  </si>
  <si>
    <t>GB00BD2YHN21</t>
  </si>
  <si>
    <t>FB US- FACEBOOK</t>
  </si>
  <si>
    <t>US30303M1027</t>
  </si>
  <si>
    <t>FTNT US- FORTINET</t>
  </si>
  <si>
    <t>US34959E1091</t>
  </si>
  <si>
    <t>888 LN- holdings</t>
  </si>
  <si>
    <t>GI000A0F6407</t>
  </si>
  <si>
    <t>MELI US-LEND- MercadoLibre Inc</t>
  </si>
  <si>
    <t>US58733R1023</t>
  </si>
  <si>
    <t>MU US- MICRON</t>
  </si>
  <si>
    <t>US5951121038</t>
  </si>
  <si>
    <t>ONDK US- ON DECK CAPITAL</t>
  </si>
  <si>
    <t>US6821631008</t>
  </si>
  <si>
    <t>ORCL US- ORACLE</t>
  </si>
  <si>
    <t>US68389X1054</t>
  </si>
  <si>
    <t>TCM LN- TELIT</t>
  </si>
  <si>
    <t>GB00B06GM726</t>
  </si>
  <si>
    <t>TELIT COMMUNICATIONS PL</t>
  </si>
  <si>
    <t>CHKP US- צ'ק פוינט</t>
  </si>
  <si>
    <t>IL0010824113</t>
  </si>
  <si>
    <t>520042821</t>
  </si>
  <si>
    <t>BVI FP- Bureau Veritas SA</t>
  </si>
  <si>
    <t>FR0006174348</t>
  </si>
  <si>
    <t>AM FP- DASSAULT AVIATION SA</t>
  </si>
  <si>
    <t>FR0000121725</t>
  </si>
  <si>
    <t>DAL US- Delta Air Lines Inc</t>
  </si>
  <si>
    <t>US2473617023</t>
  </si>
  <si>
    <t>ELIS FP- Elis SA</t>
  </si>
  <si>
    <t>FR0012435121</t>
  </si>
  <si>
    <t>ELIS LI- Elis SA</t>
  </si>
  <si>
    <t>FDX  US- FEDEX</t>
  </si>
  <si>
    <t>US31428X1063</t>
  </si>
  <si>
    <t>GE US- G.E.</t>
  </si>
  <si>
    <t>US3696041033</t>
  </si>
  <si>
    <t>HTZ US- HERTZ GLOBAL</t>
  </si>
  <si>
    <t>US42806J1060</t>
  </si>
  <si>
    <t>HON US- HONEYWELL</t>
  </si>
  <si>
    <t>US4385161066</t>
  </si>
  <si>
    <t>JBLU US- JetBlue Airways Corp</t>
  </si>
  <si>
    <t>US4771431016</t>
  </si>
  <si>
    <t>SAVE US- SAVE US</t>
  </si>
  <si>
    <t>US8485771021</t>
  </si>
  <si>
    <t>SNDR US- Schneider National Inc</t>
  </si>
  <si>
    <t>US80689H1023</t>
  </si>
  <si>
    <t>STNG US- SCORPIO</t>
  </si>
  <si>
    <t>mhy7542c1066</t>
  </si>
  <si>
    <t>UAL US- UNITED CONTINENTAL</t>
  </si>
  <si>
    <t>US9100471096</t>
  </si>
  <si>
    <t>EN FP- bouygues sa</t>
  </si>
  <si>
    <t>FR0000120503</t>
  </si>
  <si>
    <t>DTE GR- Deutsche Telekom AG</t>
  </si>
  <si>
    <t>DE0005557508</t>
  </si>
  <si>
    <t>ISAT LN- inmarsat PLC</t>
  </si>
  <si>
    <t>GB00B09LSH68</t>
  </si>
  <si>
    <t>ORA FP- ORANGE SA</t>
  </si>
  <si>
    <t>FR0000133308</t>
  </si>
  <si>
    <t>TIT IM- TELECOM ITALIA SPA</t>
  </si>
  <si>
    <t>IT0003497168</t>
  </si>
  <si>
    <t>TITR IM- TELECOM ITALIA SPA</t>
  </si>
  <si>
    <t>IT0003497176</t>
  </si>
  <si>
    <t>VOD LN- VODAFONE GROUP</t>
  </si>
  <si>
    <t>GB00BH4HKS39</t>
  </si>
  <si>
    <t>VOD US- VODAFONE GROUP</t>
  </si>
  <si>
    <t>US92857W3088</t>
  </si>
  <si>
    <t>ATL IM- Atlantia SpA</t>
  </si>
  <si>
    <t>IT0003506190</t>
  </si>
  <si>
    <t>ENEL IM- Enel Spa</t>
  </si>
  <si>
    <t>IT0003128367</t>
  </si>
  <si>
    <t>GET FP- Groupe Eurotunnel SE</t>
  </si>
  <si>
    <t>FR0010533075</t>
  </si>
  <si>
    <t>SEDG US- SolarEdge Technologies</t>
  </si>
  <si>
    <t>US83417M1045</t>
  </si>
  <si>
    <t>AET US- AETNA</t>
  </si>
  <si>
    <t>US00817Y1082</t>
  </si>
  <si>
    <t>ALXN US- Alexion Pharmaceuticals Inc</t>
  </si>
  <si>
    <t>US0153511094</t>
  </si>
  <si>
    <t>AGN US- allergan inc</t>
  </si>
  <si>
    <t>IE00BY9D5467</t>
  </si>
  <si>
    <t>BIIB US- BIOGEN IDEC</t>
  </si>
  <si>
    <t>US09062X1037</t>
  </si>
  <si>
    <t>BMW GR- BMW</t>
  </si>
  <si>
    <t>DE0005190003</t>
  </si>
  <si>
    <t>BMY US- BRISTOL-MYERS</t>
  </si>
  <si>
    <t>US1101221083</t>
  </si>
  <si>
    <t>CAA US</t>
  </si>
  <si>
    <t>US1281951046</t>
  </si>
  <si>
    <t>CRI US- CARTER'S INC</t>
  </si>
  <si>
    <t>US1462291097</t>
  </si>
  <si>
    <t>CELG US- CELGENE</t>
  </si>
  <si>
    <t>US1510201049</t>
  </si>
  <si>
    <t>CLVS US- Clovis Oncology Inc</t>
  </si>
  <si>
    <t>ZAE000011516</t>
  </si>
  <si>
    <t>CON GR- Continental AG</t>
  </si>
  <si>
    <t>DE0005439004</t>
  </si>
  <si>
    <t>DG US- DOLLAR GENERAL CORP</t>
  </si>
  <si>
    <t>US2566771059</t>
  </si>
  <si>
    <t>ERYP FP- Erytech Pharma SA</t>
  </si>
  <si>
    <t>FR0011471135</t>
  </si>
  <si>
    <t>FL US- Foot Locker Inc</t>
  </si>
  <si>
    <t>US3448491049</t>
  </si>
  <si>
    <t>GM US- GENERAL MOTORS</t>
  </si>
  <si>
    <t>US37045V1008</t>
  </si>
  <si>
    <t>GILD US- GILEAD</t>
  </si>
  <si>
    <t>US3755581036</t>
  </si>
  <si>
    <t>LULU US- LULULEMON ATHLETICA</t>
  </si>
  <si>
    <t>US5500211090</t>
  </si>
  <si>
    <t>M US- MACY'S</t>
  </si>
  <si>
    <t>US55616P1049</t>
  </si>
  <si>
    <t>MDT US- MEDTRONIC</t>
  </si>
  <si>
    <t>IE00BTN1Y115</t>
  </si>
  <si>
    <t>MRK US- Merck &amp; Co</t>
  </si>
  <si>
    <t>US58933Y1055</t>
  </si>
  <si>
    <t>KORS US- MICHAEL KORS</t>
  </si>
  <si>
    <t>VGG607541015</t>
  </si>
  <si>
    <t>NOVN SW- NOVARTIS</t>
  </si>
  <si>
    <t>CH0012005267</t>
  </si>
  <si>
    <t>NVS US- NOVARTIS</t>
  </si>
  <si>
    <t>US66987V1098</t>
  </si>
  <si>
    <t>PAH3 GR- Porsche Automobil Holding SE</t>
  </si>
  <si>
    <t>DE000PAH0038</t>
  </si>
  <si>
    <t>PAH3 GY- Porsche Automobil Holding SE</t>
  </si>
  <si>
    <t>ROCHE HOLDING D.RIGHT- ROCHE</t>
  </si>
  <si>
    <t>CH0012032048</t>
  </si>
  <si>
    <t>SRPT US- Sarepta Therapeutics Inc</t>
  </si>
  <si>
    <t>US8036071004</t>
  </si>
  <si>
    <t>SHPG US- Shire PLC</t>
  </si>
  <si>
    <t>US82481R1068</t>
  </si>
  <si>
    <t>TTM US- TATA MOTORS LTD</t>
  </si>
  <si>
    <t>US8765685024</t>
  </si>
  <si>
    <t>TSRO US- TESARO</t>
  </si>
  <si>
    <t>US8815691071</t>
  </si>
  <si>
    <t>VSAR US- Versartis Inc</t>
  </si>
  <si>
    <t>US92529L1026</t>
  </si>
  <si>
    <t>VIAB US</t>
  </si>
  <si>
    <t>US92553P2011</t>
  </si>
  <si>
    <t>DIS US- WALT DISNEY CO</t>
  </si>
  <si>
    <t>US2546871060</t>
  </si>
  <si>
    <t>סה"כ שמחקות מדדי מניות בישראל</t>
  </si>
  <si>
    <t>*קסם ביטוח ענפי - קסם תעודות סל</t>
  </si>
  <si>
    <t>1107762</t>
  </si>
  <si>
    <t>513943019</t>
  </si>
  <si>
    <t>*קסם בנקים- קסם תעודות סל</t>
  </si>
  <si>
    <t>1117290</t>
  </si>
  <si>
    <t>הראל סל ת"א פיננסים- הראל סל</t>
  </si>
  <si>
    <t>1116391</t>
  </si>
  <si>
    <t>514103811</t>
  </si>
  <si>
    <t>הראל סל תקשורת ישראל S&amp;P- הראל סל</t>
  </si>
  <si>
    <t>1122613</t>
  </si>
  <si>
    <t>סה"כ שמחקות מדדי מניות בחו"ל</t>
  </si>
  <si>
    <t>סה"כ שמחקות מדדים אחרים בישראל</t>
  </si>
  <si>
    <t>הראל סל תל בונד 40- הראל סל</t>
  </si>
  <si>
    <t>1113760</t>
  </si>
  <si>
    <t>אג"ח</t>
  </si>
  <si>
    <t>הראל סל תל בונד 60- הראל סל</t>
  </si>
  <si>
    <t>1113257</t>
  </si>
  <si>
    <t>הראל סל תל בונד שקלי- הראל סל</t>
  </si>
  <si>
    <t>1116292</t>
  </si>
  <si>
    <t>הראל סל תל בונד תשואות - הראל סל</t>
  </si>
  <si>
    <t>1128578</t>
  </si>
  <si>
    <t>הראל סל תל בונד תשואות שקלי- הראל סל</t>
  </si>
  <si>
    <t>1137769</t>
  </si>
  <si>
    <t>מבט בונד 40- מיטב דש השקעות בע''מ</t>
  </si>
  <si>
    <t>1109461</t>
  </si>
  <si>
    <t>מיטב סל תל בונד שקלי- מיטב דש השקעות בע''מ</t>
  </si>
  <si>
    <t>1116581</t>
  </si>
  <si>
    <t>פסגות סל בונד 20- פסגות סל</t>
  </si>
  <si>
    <t>1104603</t>
  </si>
  <si>
    <t>512894510</t>
  </si>
  <si>
    <t>פסגות סל בונד 40- פסגות סל</t>
  </si>
  <si>
    <t>1109412</t>
  </si>
  <si>
    <t>פסגות סל תל בונד צמודות יתר- פסגות סל</t>
  </si>
  <si>
    <t>1127752</t>
  </si>
  <si>
    <t>פסגות סל תל בונד שקלי סד 1- פסגות סל</t>
  </si>
  <si>
    <t>1116326</t>
  </si>
  <si>
    <t>פסגות סל תל בונד תשואות - פסגות סל</t>
  </si>
  <si>
    <t>1128529</t>
  </si>
  <si>
    <t>*קסם תל בונד 40- קסם תעודות סל</t>
  </si>
  <si>
    <t>1109230</t>
  </si>
  <si>
    <t>*קסם תל בונד שקל- קסם תעודות סל</t>
  </si>
  <si>
    <t>1116334</t>
  </si>
  <si>
    <t>*קסם תלבונד- קסם תעודות סל</t>
  </si>
  <si>
    <t>1101633</t>
  </si>
  <si>
    <t>תכלית (אינדקס) תל בונד 40- תכלית תעודות סל</t>
  </si>
  <si>
    <t>1109214</t>
  </si>
  <si>
    <t>513594101</t>
  </si>
  <si>
    <t>תכלית (אינדקס) תל בונד שקלי- תכלית תעודות סל</t>
  </si>
  <si>
    <t>1116524</t>
  </si>
  <si>
    <t>תכלית תל בונד 20 סד 3- תכלית תעודות סל</t>
  </si>
  <si>
    <t>1107549</t>
  </si>
  <si>
    <t>תכלית תל בונד 20- תכלית תעודות סל</t>
  </si>
  <si>
    <t>1102276</t>
  </si>
  <si>
    <t>תכלית תל בונד צמודות- תכלית תעודות סל</t>
  </si>
  <si>
    <t>1130301</t>
  </si>
  <si>
    <t>תכלית תל בונד שקלי- תכלית תעודות סל</t>
  </si>
  <si>
    <t>1116250</t>
  </si>
  <si>
    <t>תכלית תל בונד תשואות- תכלית תעודות סל</t>
  </si>
  <si>
    <t>1128453</t>
  </si>
  <si>
    <t>פסגות סל תל בונד צמוד בנקים- פסגות סל</t>
  </si>
  <si>
    <t>1132117</t>
  </si>
  <si>
    <t>*קסם תל בונד צמוד בנקים- קסם תעודות סל</t>
  </si>
  <si>
    <t>1130327</t>
  </si>
  <si>
    <t>סה"כ שמחקות מדדים אחרים בחו"ל</t>
  </si>
  <si>
    <t>סה"כ short</t>
  </si>
  <si>
    <t>סה"כ שמחקות מדדי מניות</t>
  </si>
  <si>
    <t>AGT US- BLACK ROCK</t>
  </si>
  <si>
    <t>US46435G2764</t>
  </si>
  <si>
    <t>RDXS LN- SOURCE INVESTMENT</t>
  </si>
  <si>
    <t>IE00B5NDLN01</t>
  </si>
  <si>
    <t>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</si>
  <si>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</si>
  <si>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</si>
  <si>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</si>
  <si>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Goldman Sachs India Equity Portfolio- GOLDMAN SACHS</t>
  </si>
  <si>
    <t>LU0333811072</t>
  </si>
  <si>
    <t>PIMCO EMERGING MARKETS ADVAN- PIMCO</t>
  </si>
  <si>
    <t>IE00B4P11460</t>
  </si>
  <si>
    <t>STONE HARBOR EM Debt Local Currency- STONE HARBOR</t>
  </si>
  <si>
    <t>ie00b282qk39</t>
  </si>
  <si>
    <t>ASHMORE EM Debt Local Currency- Ashmore</t>
  </si>
  <si>
    <t>LU0493866213</t>
  </si>
  <si>
    <t>PIMCO EM Debt Local Currency- PIMCO</t>
  </si>
  <si>
    <t>IE00B29K0P99</t>
  </si>
  <si>
    <t>IGS-EMERG MKT CORP DEBT-IUSD- INVESTEC</t>
  </si>
  <si>
    <t>LU0611395327</t>
  </si>
  <si>
    <t>Kotak Indian Fixed Income Fund- KOTAK MAHINDRA BANK LTD</t>
  </si>
  <si>
    <t>MU0381S00022</t>
  </si>
  <si>
    <t>NB EMERG MKTS DBT-BL F-USDI2- NEUBERGER BERMA</t>
  </si>
  <si>
    <t>IE00BMN93423</t>
  </si>
  <si>
    <t>UTI Indian Fixed Income Fund- UTI International Singapore</t>
  </si>
  <si>
    <t>IE00B87MVW30</t>
  </si>
  <si>
    <t>NORDEA 1 EUR HGH YLD-BI-EUR- NORDEA  BANK</t>
  </si>
  <si>
    <t>LU0141799097</t>
  </si>
  <si>
    <t>CS Nova Loans Fund- CREDIT SUISSE</t>
  </si>
  <si>
    <t>LU0635707705</t>
  </si>
  <si>
    <t>Neuberger Berman High Yield Bonds- NEUBERGER BERMA</t>
  </si>
  <si>
    <t>IE00B12VW565</t>
  </si>
  <si>
    <t>STONE HARBOR Leveraged Loans Fund- STONE HARBOR</t>
  </si>
  <si>
    <t>IE00B2R8J471</t>
  </si>
  <si>
    <t>BARINGS GLOBAL INVESTMENT FUND - Massachusetts Mutual Life Insu</t>
  </si>
  <si>
    <t>IE00B3M6PL25</t>
  </si>
  <si>
    <t>CVC CREDIT PARTNERS EUROPEAN- CVC Credit Partners Ltd</t>
  </si>
  <si>
    <t>JE00B9G79F59</t>
  </si>
  <si>
    <t>ACADIAN EURO EQTY UCITS- Acadian European Equity UCITS</t>
  </si>
  <si>
    <t>IE00B138F130</t>
  </si>
  <si>
    <t>ALPHA GLOBAL CL- Alpha Global L.P</t>
  </si>
  <si>
    <t>KYG3931Q1293</t>
  </si>
  <si>
    <t>AQR Emerging Equities- AQR UCITS EMERG</t>
  </si>
  <si>
    <t>LU0977235752</t>
  </si>
  <si>
    <t>COLCHIS P2P INCOME FUND- Colchis Capital Management</t>
  </si>
  <si>
    <t>555888222</t>
  </si>
  <si>
    <t>COMGEST GWTH GRT EUR O-EURIA- COMGEST SA</t>
  </si>
  <si>
    <t>IE00BHWQNN83</t>
  </si>
  <si>
    <t>Constellation Class A- CONSTELLATION</t>
  </si>
  <si>
    <t>kyg238261294</t>
  </si>
  <si>
    <t>Constellation- CONSTELLATION</t>
  </si>
  <si>
    <t>KYG238261294</t>
  </si>
  <si>
    <t>CONSTELLATION- CONSTELLATION</t>
  </si>
  <si>
    <t>GAM Continental Europe- GAM STAR</t>
  </si>
  <si>
    <t>IE00B8Q8GH20</t>
  </si>
  <si>
    <t>GSTECZU ID- GAM STAR</t>
  </si>
  <si>
    <t>IE00B3T0V975</t>
  </si>
  <si>
    <t>ION ISRAEL FEEDER- ION</t>
  </si>
  <si>
    <t>KYG4936J1022</t>
  </si>
  <si>
    <t>ION Israel Fund- ION</t>
  </si>
  <si>
    <t>KOTAK FUNDS-IND MIDCP-JA USD- Kotak Funds - India Midcap</t>
  </si>
  <si>
    <t>LU0675383409</t>
  </si>
  <si>
    <t>L1 Australian Equities- L1 Capital Australian Equities</t>
  </si>
  <si>
    <t>AU60LCP00016</t>
  </si>
  <si>
    <t>Memnon European Equities- MEMNON</t>
  </si>
  <si>
    <t>lu0578133935</t>
  </si>
  <si>
    <t>Neuberger Berman China- NEUBERGER BERMA</t>
  </si>
  <si>
    <t>KYG643101168</t>
  </si>
  <si>
    <t>PRESTIGE ALT FI- Prestige Select Finance Fund</t>
  </si>
  <si>
    <t>KYG722711853</t>
  </si>
  <si>
    <t>PRESTIGE ALT FINANCE LTD-USD- Prestige Select Finance Fund</t>
  </si>
  <si>
    <t>KYG722711028</t>
  </si>
  <si>
    <t>RAM LUX SYS-EMER MKTS EQ-IP- RAM Lux Systematic Funds</t>
  </si>
  <si>
    <t>LU0704154458</t>
  </si>
  <si>
    <t>Rothschild  Europe  Synergy- SAINT HONORE</t>
  </si>
  <si>
    <t>FR0012188282</t>
  </si>
  <si>
    <t>SPARX JAPAN FUND PLC-JPY A- SPARX Japan Fund</t>
  </si>
  <si>
    <t>IE0067168280</t>
  </si>
  <si>
    <t>Sphera Global Healthcare- sphera</t>
  </si>
  <si>
    <t>KYG8347N1640</t>
  </si>
  <si>
    <t>SPHERA GLOBAL HEALTHCARE-G- sphera</t>
  </si>
  <si>
    <t>TNGTEAU LX- Threadneedle Lux</t>
  </si>
  <si>
    <t>LU0444971666</t>
  </si>
  <si>
    <t>Tokio Marine Japanese Equity- TOKIO MARINE</t>
  </si>
  <si>
    <t>IE00B4L8RV03</t>
  </si>
  <si>
    <t>סה"כ כתבי אופציות בישראל</t>
  </si>
  <si>
    <t>רציו אפ 17- רציו חיפושי נפט ( 1992 ) -שותפות מוגבלת</t>
  </si>
  <si>
    <t>3940277</t>
  </si>
  <si>
    <t>רציו אפ 18- רציו חיפושי נפט ( 1992 ) -שותפות מוגבלת</t>
  </si>
  <si>
    <t>3940285</t>
  </si>
  <si>
    <t>איתמר אפ 4- איתמר מדיקל</t>
  </si>
  <si>
    <t>1137017</t>
  </si>
  <si>
    <t>אלוני חץ אפ 15- אלוני חץ</t>
  </si>
  <si>
    <t>3900396</t>
  </si>
  <si>
    <t>כלכלית ים אפ 9- כלכלית לירושלים</t>
  </si>
  <si>
    <t>1980382</t>
  </si>
  <si>
    <t>מירלנד  אפ 1- מירלנד</t>
  </si>
  <si>
    <t>1141282</t>
  </si>
  <si>
    <t>מירלנד אפ 2- מירלנד</t>
  </si>
  <si>
    <t>1141290</t>
  </si>
  <si>
    <t>מנרב פרו אפ1- מנרב</t>
  </si>
  <si>
    <t>1140250</t>
  </si>
  <si>
    <t>מנרב פרו אפ2- מנרב</t>
  </si>
  <si>
    <t>1140268</t>
  </si>
  <si>
    <t>סלע נדלן אפ 3- סלע קפיטל נדלן בע"מ</t>
  </si>
  <si>
    <t>1135565</t>
  </si>
  <si>
    <t>סאטקום מער אפ 1- סאטקום מערכות</t>
  </si>
  <si>
    <t>1132869</t>
  </si>
  <si>
    <t>סה"כ כתבי אופציה בחו"ל</t>
  </si>
  <si>
    <t>סה"כ מדדים כולל מניות</t>
  </si>
  <si>
    <t>CEL C 100 OCT- סלקום</t>
  </si>
  <si>
    <t>82070392</t>
  </si>
  <si>
    <t>DS C 100 OCT- בנק דיסקונט</t>
  </si>
  <si>
    <t>82061029</t>
  </si>
  <si>
    <t>LM C 100 OCT- בנק לאומי</t>
  </si>
  <si>
    <t>82102419</t>
  </si>
  <si>
    <t>LM C 99.36 OCT- בנק לאומי</t>
  </si>
  <si>
    <t>82057662</t>
  </si>
  <si>
    <t>LMC 100 NOV- בנק לאומי</t>
  </si>
  <si>
    <t>82102427</t>
  </si>
  <si>
    <t>BC 1 OCT- מסלקת הבורסה</t>
  </si>
  <si>
    <t>82055401</t>
  </si>
  <si>
    <t>PL C100 NOV- מסלקת הבורסה</t>
  </si>
  <si>
    <t>82087701</t>
  </si>
  <si>
    <t>BZ C 100 OCT  - בזק</t>
  </si>
  <si>
    <t>82058942</t>
  </si>
  <si>
    <t>סה"כ ש"ח/מט"ח</t>
  </si>
  <si>
    <t>סה"כ ריבית</t>
  </si>
  <si>
    <t>DK C 25 20/10/2017- Delek US Holding's Inc</t>
  </si>
  <si>
    <t>76006469</t>
  </si>
  <si>
    <t>DK P 25 20/10/2017- Delek US Holding's Inc</t>
  </si>
  <si>
    <t>76009018</t>
  </si>
  <si>
    <t>POT P 17 15/12/2017- POTASH CORP</t>
  </si>
  <si>
    <t>71935811</t>
  </si>
  <si>
    <t>TEVA C 35 19/01/2018- טבע</t>
  </si>
  <si>
    <t>71911788</t>
  </si>
  <si>
    <t>Pharmaceuticals &amp; Biotechnology</t>
  </si>
  <si>
    <t>TEVA C 42.5 19/01/2018- טבע</t>
  </si>
  <si>
    <t>70999289</t>
  </si>
  <si>
    <t>TEVA P 27.5 19/01/2018- טבע</t>
  </si>
  <si>
    <t>71842967</t>
  </si>
  <si>
    <t>REG C 65 19/01/2018- Regency Centers Corp</t>
  </si>
  <si>
    <t>71940464</t>
  </si>
  <si>
    <t>REG P 65 19/01/2018- Regency Centers Corp</t>
  </si>
  <si>
    <t>71940472</t>
  </si>
  <si>
    <t>SBBB  Warrants 7.4 08/22- SAMHALLSBYGGNADSBOLAGET</t>
  </si>
  <si>
    <t>SE0010245324</t>
  </si>
  <si>
    <t>MU C 35 20/10/2017- MICRON</t>
  </si>
  <si>
    <t>76016351</t>
  </si>
  <si>
    <t>MU C 36 20/10/2017- MICRON</t>
  </si>
  <si>
    <t>76018951</t>
  </si>
  <si>
    <t>MU C 37 20/10/2017- MICRON</t>
  </si>
  <si>
    <t>76021039</t>
  </si>
  <si>
    <t>WIX C 60 19/01/2018- WIX.COM LTD</t>
  </si>
  <si>
    <t>71952899</t>
  </si>
  <si>
    <t>WIX C 60 20/04/2018- WIX.COM LTD</t>
  </si>
  <si>
    <t>71954317</t>
  </si>
  <si>
    <t>WIX C 65 19/01/2018- WIX.COM LTD</t>
  </si>
  <si>
    <t>71952907</t>
  </si>
  <si>
    <t>WIX C 65 20/04/2018- WIX.COM LTD</t>
  </si>
  <si>
    <t>71954325</t>
  </si>
  <si>
    <t>WIX C 75 19/01/2018- WIX.COM LTD</t>
  </si>
  <si>
    <t>71938963</t>
  </si>
  <si>
    <t>WIX C 80 19/01/2018- WIX.COM LTD</t>
  </si>
  <si>
    <t>71952915</t>
  </si>
  <si>
    <t>WIX C 80 20/04/2018- WIX.COM LTD</t>
  </si>
  <si>
    <t>71954333</t>
  </si>
  <si>
    <t>WIX C 95 19/01/2018- WIX.COM LTD</t>
  </si>
  <si>
    <t>71938971</t>
  </si>
  <si>
    <t>WIX P 50 19/01/2018- WIX.COM LTD</t>
  </si>
  <si>
    <t>71952881</t>
  </si>
  <si>
    <t>WIX P 50 20/04/2018- WIX.COM LTD</t>
  </si>
  <si>
    <t>71954309</t>
  </si>
  <si>
    <t>WIX P 60 19/01/2018- WIX.COM LTD</t>
  </si>
  <si>
    <t>71938955</t>
  </si>
  <si>
    <t>MLNX C 45 19/01/2018- מלנוקס</t>
  </si>
  <si>
    <t>71935019</t>
  </si>
  <si>
    <t>MLNX C 52.5 19/01/2018- מלנוקס</t>
  </si>
  <si>
    <t>71913917</t>
  </si>
  <si>
    <t>MLNX C 55 19/01/2018- מלנוקס</t>
  </si>
  <si>
    <t>71913909</t>
  </si>
  <si>
    <t>MLNX C 65 19/01/2018- מלנוקס</t>
  </si>
  <si>
    <t>71913925</t>
  </si>
  <si>
    <t>MLNX C 70 19/01/2018- מלנוקס</t>
  </si>
  <si>
    <t>71913933</t>
  </si>
  <si>
    <t>MLNX P 41 19/01/2018- מלנוקס</t>
  </si>
  <si>
    <t>71935027</t>
  </si>
  <si>
    <t>MLNX P 45 19/01/2018- מלנוקס</t>
  </si>
  <si>
    <t>71914881</t>
  </si>
  <si>
    <t>MLNX P 47 19/01/2018- מלנוקס</t>
  </si>
  <si>
    <t>71913859</t>
  </si>
  <si>
    <t>CAMT P 5 16/02/2018- קמטק</t>
  </si>
  <si>
    <t>71956072</t>
  </si>
  <si>
    <t>CAMT P 5 18/05/2018- קמטק</t>
  </si>
  <si>
    <t>71963680</t>
  </si>
  <si>
    <t>FDX C 240 19/01/2018- FEDEX</t>
  </si>
  <si>
    <t>76021690</t>
  </si>
  <si>
    <t>FDX P 210 20/10/2017- FEDEX</t>
  </si>
  <si>
    <t>76021682</t>
  </si>
  <si>
    <t>KRNT C 15 16/02/2018- KORNIT DIGITAL</t>
  </si>
  <si>
    <t>71952956</t>
  </si>
  <si>
    <t>KRNT C 20 16/02/2018- KORNIT DIGITAL</t>
  </si>
  <si>
    <t>71952964</t>
  </si>
  <si>
    <t>KRNT P 12.5 16/02/2018- KORNIT DIGITAL</t>
  </si>
  <si>
    <t>71952949</t>
  </si>
  <si>
    <t>KRNT P 15 16/02/2018- KORNIT DIGITAL</t>
  </si>
  <si>
    <t>71952931</t>
  </si>
  <si>
    <t>SEDG C 29 19/01/2018- SolarEdge Technologies</t>
  </si>
  <si>
    <t>75995027</t>
  </si>
  <si>
    <t>SEDG P 17 15/12/2017- SolarEdge Technologies</t>
  </si>
  <si>
    <t>75939686</t>
  </si>
  <si>
    <t>SEDG P 27 20/10/2017- SolarEdge Technologies</t>
  </si>
  <si>
    <t>76020445</t>
  </si>
  <si>
    <t>CSTE C 37.5 20/10/2017- caesar stone</t>
  </si>
  <si>
    <t>71929525</t>
  </si>
  <si>
    <t>CSTE C 42.5 19/01/2018- caesar stone</t>
  </si>
  <si>
    <t>71937189</t>
  </si>
  <si>
    <t>CSTE P 32.5 19/01/2018- caesar stone</t>
  </si>
  <si>
    <t>71937197</t>
  </si>
  <si>
    <t>FL C 50 19/01/2018- Foot Locker Inc</t>
  </si>
  <si>
    <t>75987099</t>
  </si>
  <si>
    <t>FL P 47 19/01/2018- Foot Locker Inc</t>
  </si>
  <si>
    <t>75987107</t>
  </si>
  <si>
    <t>MYL C 42.5 19/01/2018- MYLAN</t>
  </si>
  <si>
    <t>71835011</t>
  </si>
  <si>
    <t>MYL C 42.5 20/10/2017- MYLAN</t>
  </si>
  <si>
    <t>71912455</t>
  </si>
  <si>
    <t>MYL C 50 19/01/2018- MYLAN</t>
  </si>
  <si>
    <t>71917850</t>
  </si>
  <si>
    <t>MYL C 50 20/10/2017- MYLAN</t>
  </si>
  <si>
    <t>71870968</t>
  </si>
  <si>
    <t>MYL P 37.5 20/10/2017- MYLAN</t>
  </si>
  <si>
    <t>71913438</t>
  </si>
  <si>
    <t>MYL P 40 19/01/2018- MYLAN</t>
  </si>
  <si>
    <t>71779110</t>
  </si>
  <si>
    <t>MYL P 40 20/10/2017- MYLAN</t>
  </si>
  <si>
    <t>71912448</t>
  </si>
  <si>
    <t>MYL P 42.5 20/10/2017- MYLAN</t>
  </si>
  <si>
    <t>71913701</t>
  </si>
  <si>
    <t>ORBK C 35 17/11/2017- אורבוטק</t>
  </si>
  <si>
    <t>71914436</t>
  </si>
  <si>
    <t>ORBK P 30 17/11/2017- אורבוטק</t>
  </si>
  <si>
    <t>71914428</t>
  </si>
  <si>
    <t>TSEM C 23 20/10/2017- טאואר</t>
  </si>
  <si>
    <t>71912570</t>
  </si>
  <si>
    <t>TSEM C 24 20/04/2018- טאואר</t>
  </si>
  <si>
    <t>71964704</t>
  </si>
  <si>
    <t>TSEM C 24 20/10/2017- טאואר</t>
  </si>
  <si>
    <t>71912588</t>
  </si>
  <si>
    <t>TSEM C 27 19/01/2018- טאואר</t>
  </si>
  <si>
    <t>71916126</t>
  </si>
  <si>
    <t>TSEM P 18 19/01/2018- טאואר</t>
  </si>
  <si>
    <t>71916019</t>
  </si>
  <si>
    <t>TSEM P 21 19/01/2018- טאואר</t>
  </si>
  <si>
    <t>71916134</t>
  </si>
  <si>
    <t>TSEM P 24 20/04/2018- טאואר</t>
  </si>
  <si>
    <t>71964696</t>
  </si>
  <si>
    <t>NVMI C 25 16/02/2018- נובה</t>
  </si>
  <si>
    <t>71956098</t>
  </si>
  <si>
    <t>NVMI C 30 18/05/2018- נובה</t>
  </si>
  <si>
    <t>71965990</t>
  </si>
  <si>
    <t>סה"כ מטבע</t>
  </si>
  <si>
    <t>סה"כ סחורות</t>
  </si>
  <si>
    <t>DAX INDEX FUT 12/2017</t>
  </si>
  <si>
    <t>76014059</t>
  </si>
  <si>
    <t>FTSE 100 FUT 12/2017</t>
  </si>
  <si>
    <t>76013960</t>
  </si>
  <si>
    <t>IBEX 35 INDX FUT 10/2017</t>
  </si>
  <si>
    <t>76014042</t>
  </si>
  <si>
    <t>MINI DOW FUT 12/2017</t>
  </si>
  <si>
    <t>76016856</t>
  </si>
  <si>
    <t>NASDAQ 100 E-MINI 12/2017</t>
  </si>
  <si>
    <t>76013846</t>
  </si>
  <si>
    <t>NIKKEI 225 (YEN) 12/2017</t>
  </si>
  <si>
    <t>76009968</t>
  </si>
  <si>
    <t>S&amp;P 500 FUT 12/2017</t>
  </si>
  <si>
    <t>76014612</t>
  </si>
  <si>
    <t>TOPIX INDEX FUT 12/2017</t>
  </si>
  <si>
    <t>76009976</t>
  </si>
  <si>
    <t>Nikkei 225 (ose) sep14</t>
  </si>
  <si>
    <t>706087819</t>
  </si>
  <si>
    <t>KOSPI2 INDEX FUT 12/2017</t>
  </si>
  <si>
    <t>31021041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</si>
  <si>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</si>
  <si>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</si>
  <si>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</si>
  <si>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</si>
  <si>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</si>
  <si>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</si>
  <si>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</si>
  <si>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</si>
  <si>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</si>
  <si>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</si>
  <si>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</si>
  <si>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</si>
  <si>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</si>
  <si>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</si>
  <si>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נ.ע.מ עזריאלי 24.06.14- עזריאלי</t>
  </si>
  <si>
    <t>1132810</t>
  </si>
  <si>
    <t>סה"כ תעודות חוב מסחריות של חברות ישראליות</t>
  </si>
  <si>
    <t>סה"כ תעודות חוב מסחריות של חברות זרות</t>
  </si>
  <si>
    <t>רעננה   אגח 1-מ- עיריית רעננה</t>
  </si>
  <si>
    <t>1098698</t>
  </si>
  <si>
    <t>500287008</t>
  </si>
  <si>
    <t>בנק הפועלים ש-ה- בנק הפועלים</t>
  </si>
  <si>
    <t>306620394</t>
  </si>
  <si>
    <t>בנק לאומי למשכנ-הוני נדחה- בנק לאומי</t>
  </si>
  <si>
    <t>306020215</t>
  </si>
  <si>
    <t>בנק לאומי שה מ- בנק לאומי</t>
  </si>
  <si>
    <t>306040114</t>
  </si>
  <si>
    <t>דורגז החדשה סד' א- דורגז</t>
  </si>
  <si>
    <t>1093491</t>
  </si>
  <si>
    <t>512293200</t>
  </si>
  <si>
    <t>די.בי. אס סד' א'- די בי אס שרותי לווין</t>
  </si>
  <si>
    <t>1106988</t>
  </si>
  <si>
    <t>512705138</t>
  </si>
  <si>
    <t>הראל ביטוח אגח 1- הראל השקעות</t>
  </si>
  <si>
    <t>1089655</t>
  </si>
  <si>
    <t>כ. התחייבות כלל ביטוח סד'1- כלל החזקות עסקי ביטוח</t>
  </si>
  <si>
    <t>1119247</t>
  </si>
  <si>
    <t>כ.התחייבות כלל ביטוח סד' 1- כלל החזקות עסקי ביטוח</t>
  </si>
  <si>
    <t>כ.התחייבות כלל ביטוח סד'1- כלל החזקות עסקי ביטוח</t>
  </si>
  <si>
    <t>כלל ביטוח אג1-ל- כלל החזקות עסקי ביטוח</t>
  </si>
  <si>
    <t>מקורות אג"ח 5- מקורות</t>
  </si>
  <si>
    <t>1095538</t>
  </si>
  <si>
    <t>520010869</t>
  </si>
  <si>
    <t>מקורות אגח 8-רמ- מקורות</t>
  </si>
  <si>
    <t>1124346</t>
  </si>
  <si>
    <t>נתיבי גז א'- נתיבי הגז הטבעי לישראל</t>
  </si>
  <si>
    <t>1103084</t>
  </si>
  <si>
    <t>513436394</t>
  </si>
  <si>
    <t>נתיבי הגז הטבעי לישראל סד' ג'- נתיבי הגז הטבעי לישראל</t>
  </si>
  <si>
    <t>1125509</t>
  </si>
  <si>
    <t>נתיביגז אגח ד- נתיבי הגז הטבעי לישראל</t>
  </si>
  <si>
    <t>1131994</t>
  </si>
  <si>
    <t>עזריאלי אג"ח א' עמיתים- עזריאלי</t>
  </si>
  <si>
    <t>1103159</t>
  </si>
  <si>
    <t>הבנק הבינלאומי- בנק הבינלאומי</t>
  </si>
  <si>
    <t>305930265</t>
  </si>
  <si>
    <t>חברת חשמל סדרה 2022- חברת החשמל</t>
  </si>
  <si>
    <t>6000129</t>
  </si>
  <si>
    <t>חשמל סד' 2029- חברת החשמל</t>
  </si>
  <si>
    <t>6000186</t>
  </si>
  <si>
    <t>מגדל הון א שה- מגדל</t>
  </si>
  <si>
    <t>1125483</t>
  </si>
  <si>
    <t>מגדל הון אגב-ר- מגדל</t>
  </si>
  <si>
    <t>1127562</t>
  </si>
  <si>
    <t>מנורה מבטחים החזקות סד' ב'- מנורה מבטחים החזקות</t>
  </si>
  <si>
    <t>5660055</t>
  </si>
  <si>
    <t>5.75% פועלים ב- בנק הפועלים</t>
  </si>
  <si>
    <t>6620215</t>
  </si>
  <si>
    <t>אבנת השכרת אגא-ל- אבנת</t>
  </si>
  <si>
    <t>1094820</t>
  </si>
  <si>
    <t>בנה"פ שטר הון  מורכב ג' 2022- בנק הפועלים</t>
  </si>
  <si>
    <t>6620280</t>
  </si>
  <si>
    <t>פתאל אגח א- פתאל החזקות (1998)</t>
  </si>
  <si>
    <t>1132208</t>
  </si>
  <si>
    <t>512607888</t>
  </si>
  <si>
    <t>קוקו יהב 03.08.17- בנק יהב לעובדי המדינה בע''מ</t>
  </si>
  <si>
    <t>9120014</t>
  </si>
  <si>
    <t>520020421</t>
  </si>
  <si>
    <t>03/08/17</t>
  </si>
  <si>
    <t>ש"ה  בנה"פ מורכב ב' 2019- בנק הפועלים</t>
  </si>
  <si>
    <t>ש"ה בנה"פ  מורכב ג' 2022- בנק הפועלים</t>
  </si>
  <si>
    <t>ש"ה בנק הפועלים מורכב ב' 2019- בנק הפועלים</t>
  </si>
  <si>
    <t>שטר הון בנק הפועלים  מורכב2019- בנק הפועלים</t>
  </si>
  <si>
    <t>שטר הון ג בנק הפועלים- בנק הפועלים</t>
  </si>
  <si>
    <t>בנה"פ ש"ה ראשוני מורכב ג'- בנק הפועלים</t>
  </si>
  <si>
    <t>מימון ישיר (2006) בע"מ- מימון ישיר</t>
  </si>
  <si>
    <t>1139740</t>
  </si>
  <si>
    <t>513893123</t>
  </si>
  <si>
    <t>סופרגז בע"מ סד' א'- סופר גז</t>
  </si>
  <si>
    <t>1106822</t>
  </si>
  <si>
    <t>513938548</t>
  </si>
  <si>
    <t>סידיאו ריפק 051- ריפק</t>
  </si>
  <si>
    <t>119115</t>
  </si>
  <si>
    <t>דור אנרגיה 1+2- דור אנרגיה</t>
  </si>
  <si>
    <t>1091578</t>
  </si>
  <si>
    <t>513569236</t>
  </si>
  <si>
    <t>דור אנרגיה סד' 2  2019- דור אנרגיה</t>
  </si>
  <si>
    <t>דור אנרגיה סד' 2 2019- דור אנרגיה</t>
  </si>
  <si>
    <t>דור אנרגיה סד 2- דור אנרגיה</t>
  </si>
  <si>
    <t>דור אנרגיה סד' 2- דור אנרגיה</t>
  </si>
  <si>
    <t>25212022</t>
  </si>
  <si>
    <t>דור אנרגיה סדרה 2- דור אנרגיה</t>
  </si>
  <si>
    <t>דניר היליה 2011 בע"מ</t>
  </si>
  <si>
    <t>1124908</t>
  </si>
  <si>
    <t>513683474</t>
  </si>
  <si>
    <t>דרך ארץ חוב נחות חדש מזרחי- דרך ארץ</t>
  </si>
  <si>
    <t>90150200</t>
  </si>
  <si>
    <t>512475000</t>
  </si>
  <si>
    <t>דרך ארץ חוב נחות מזרחי- דרך ארץ</t>
  </si>
  <si>
    <t>90150100</t>
  </si>
  <si>
    <t>סויטלנד  ס.י.ד בע"מ</t>
  </si>
  <si>
    <t>1131234</t>
  </si>
  <si>
    <t>סויטלנד אגח ג- סויטלנד (דניר היליה )</t>
  </si>
  <si>
    <t>1133867</t>
  </si>
  <si>
    <t>5.7% בזן מדד 43- בתי זיקוק לנפט</t>
  </si>
  <si>
    <t>2590081</t>
  </si>
  <si>
    <t>ביסיאראי  אג 1 רמ 6.5%- בראק קפיטל פרופרטיז אן וי</t>
  </si>
  <si>
    <t>1107168</t>
  </si>
  <si>
    <t>דואר ישראל אג"ח א'- דואר ישראל</t>
  </si>
  <si>
    <t>1119049</t>
  </si>
  <si>
    <t>513467000</t>
  </si>
  <si>
    <t>אס פי סי אלעד קנדה אג"ח 3- אס.פי.סי.  אלעד איבו 2004</t>
  </si>
  <si>
    <t>1093939</t>
  </si>
  <si>
    <t>510929177</t>
  </si>
  <si>
    <t>אס.פי.סיאל-עד  2- אס.פי.סי.  אלעד איבו 2004</t>
  </si>
  <si>
    <t>1092774</t>
  </si>
  <si>
    <t>אלקטרה נדל"ן אג"ח ב'- אלקטרה נדל"ן בע''מ</t>
  </si>
  <si>
    <t>1099126</t>
  </si>
  <si>
    <t>הום סנטר אג"ח א'- הום סנטר</t>
  </si>
  <si>
    <t>3780038</t>
  </si>
  <si>
    <t>520038480</t>
  </si>
  <si>
    <t>חוב מסופק הום סנטר אג"ח א'- הום סנטר</t>
  </si>
  <si>
    <t>31/12/16</t>
  </si>
  <si>
    <t>אגרקסקו אגח א- אגרקסקו</t>
  </si>
  <si>
    <t>1109180</t>
  </si>
  <si>
    <t>510155625</t>
  </si>
  <si>
    <t>אגרקסקו אגח א חש4/12- אגרקסקו</t>
  </si>
  <si>
    <t>1126770</t>
  </si>
  <si>
    <t>אלון דלק חש 1/17- אלון חברת הדלק לישראל</t>
  </si>
  <si>
    <t>11015672</t>
  </si>
  <si>
    <t>26/07/17</t>
  </si>
  <si>
    <t>אלון חברת הדלק 06.17- אלון חברת הדלק לישראל</t>
  </si>
  <si>
    <t>חוב מסופק -אלון דלק סד' 1- אלון חברת הדלק לישראל</t>
  </si>
  <si>
    <t>1101567</t>
  </si>
  <si>
    <t>סי בי או-פימקו- פימקו</t>
  </si>
  <si>
    <t>200113884</t>
  </si>
  <si>
    <t>רפאל ד</t>
  </si>
  <si>
    <t>1140284</t>
  </si>
  <si>
    <t>520042185</t>
  </si>
  <si>
    <t>02/03/17</t>
  </si>
  <si>
    <t>אליהו אגח</t>
  </si>
  <si>
    <t>1142009</t>
  </si>
  <si>
    <t>515703528</t>
  </si>
  <si>
    <t>19/09/17</t>
  </si>
  <si>
    <t>ביטוח ישיר סד' יא</t>
  </si>
  <si>
    <t>1138825</t>
  </si>
  <si>
    <t>אמקור אגח א - רמ- אמקור בע"מ</t>
  </si>
  <si>
    <t>1133545</t>
  </si>
  <si>
    <t>510064603</t>
  </si>
  <si>
    <t>*נתיבים בע"מ- נתיבים אג"ח בע"מ</t>
  </si>
  <si>
    <t>1090281</t>
  </si>
  <si>
    <t>513502229</t>
  </si>
  <si>
    <t>אורמת טכנולוגיות 2 3.7- אורמת</t>
  </si>
  <si>
    <t>1139161</t>
  </si>
  <si>
    <t>אריה ש ה</t>
  </si>
  <si>
    <t>6460018</t>
  </si>
  <si>
    <t>5% בטוח משנה א- אחר</t>
  </si>
  <si>
    <t>7749997</t>
  </si>
  <si>
    <t>אדאקום- אחר</t>
  </si>
  <si>
    <t>239012</t>
  </si>
  <si>
    <t>אידיבי תקבול עתידי- אי די בי אחזקות</t>
  </si>
  <si>
    <t>99102881</t>
  </si>
  <si>
    <t>520028283</t>
  </si>
  <si>
    <t>פויכטוונגר השק- אפקון תעשיות</t>
  </si>
  <si>
    <t>1085323</t>
  </si>
  <si>
    <t>520033473</t>
  </si>
  <si>
    <t>מגנ"א בי.אס.פי מניה- מגנ''א</t>
  </si>
  <si>
    <t>222100513</t>
  </si>
  <si>
    <t>513066639</t>
  </si>
  <si>
    <t>הסנה מ ר 1 ש ח- אחר</t>
  </si>
  <si>
    <t>697011</t>
  </si>
  <si>
    <t>סיאלו- סיאלו</t>
  </si>
  <si>
    <t>1102045</t>
  </si>
  <si>
    <t>513310235</t>
  </si>
  <si>
    <t>בוימלגרין- בוימלגרין</t>
  </si>
  <si>
    <t>402016</t>
  </si>
  <si>
    <t>520038555</t>
  </si>
  <si>
    <t>אלכמ- אחר</t>
  </si>
  <si>
    <t>750034</t>
  </si>
  <si>
    <t>אייס דיפו- אייס אוטו דיפו</t>
  </si>
  <si>
    <t>1107523</t>
  </si>
  <si>
    <t>511739294</t>
  </si>
  <si>
    <t>מפעלי פלדה מר1- מפעלי פלדה</t>
  </si>
  <si>
    <t>398016</t>
  </si>
  <si>
    <t>פלדה1 מפ00/1- מפעלי פלדה</t>
  </si>
  <si>
    <t>3980042</t>
  </si>
  <si>
    <t>1 אנגל יורו- אנגל אירופה</t>
  </si>
  <si>
    <t>818013</t>
  </si>
  <si>
    <t>520033879</t>
  </si>
  <si>
    <t>גול פרטנרס- פולאר בינלאומי</t>
  </si>
  <si>
    <t>1093046</t>
  </si>
  <si>
    <t>512483629</t>
  </si>
  <si>
    <t>צמנטכל אגא- צמנטכל</t>
  </si>
  <si>
    <t>5570015</t>
  </si>
  <si>
    <t>513207118</t>
  </si>
  <si>
    <t>גלובל פיננס 8 אגח ה- גלובל פיננסי ג'י אר</t>
  </si>
  <si>
    <t>99100117</t>
  </si>
  <si>
    <t>513739466</t>
  </si>
  <si>
    <t>סה"כ קרנות הון סיכון</t>
  </si>
  <si>
    <t>Infinity- Infinity</t>
  </si>
  <si>
    <t>33191</t>
  </si>
  <si>
    <t>אוורגרין 3- אוורגרין</t>
  </si>
  <si>
    <t>33197</t>
  </si>
  <si>
    <t>גיזה- גיזה</t>
  </si>
  <si>
    <t>33199</t>
  </si>
  <si>
    <t>גנסיס 2- גנסיס</t>
  </si>
  <si>
    <t>33214</t>
  </si>
  <si>
    <t>הרווסט 2- הרווסט</t>
  </si>
  <si>
    <t>33203</t>
  </si>
  <si>
    <t>ורטקס 3- וורטקס</t>
  </si>
  <si>
    <t>33207</t>
  </si>
  <si>
    <t>VINTAGE VI- וינטאג</t>
  </si>
  <si>
    <t>33172</t>
  </si>
  <si>
    <t>כרמל- כרמל</t>
  </si>
  <si>
    <t>33200</t>
  </si>
  <si>
    <t>מדיקה  3- מדיקה</t>
  </si>
  <si>
    <t>33205</t>
  </si>
  <si>
    <t>ניורון- ניורון</t>
  </si>
  <si>
    <t>33209</t>
  </si>
  <si>
    <t>פנטין (אביב וונצ'רס)- פנטין</t>
  </si>
  <si>
    <t>33206</t>
  </si>
  <si>
    <t>סה"כ קרנות גידור</t>
  </si>
  <si>
    <t>סה"כ קרנות נדל"ן</t>
  </si>
  <si>
    <t>סה"כ קרנות השקעה אחרות</t>
  </si>
  <si>
    <t>פורטיסימו 1- פורטיסימו</t>
  </si>
  <si>
    <t>33204</t>
  </si>
  <si>
    <t>Fimi 2- פימי</t>
  </si>
  <si>
    <t>33190</t>
  </si>
  <si>
    <t>Fimi 4- פימי</t>
  </si>
  <si>
    <t>33196</t>
  </si>
  <si>
    <t>FIMI 5 Israel Op- פימי</t>
  </si>
  <si>
    <t>33175</t>
  </si>
  <si>
    <t>קרן נוי - בתשתיות ואנרגיה- קרן נוי</t>
  </si>
  <si>
    <t>33177</t>
  </si>
  <si>
    <t>קרן תשתיות ישראל- ת.ש.י דרכים</t>
  </si>
  <si>
    <t>33189</t>
  </si>
  <si>
    <t>תשי 431 קרן השקעה- ת.ש.י דרכים</t>
  </si>
  <si>
    <t>33178</t>
  </si>
  <si>
    <t>סה"כ קרנות הון סיכון בחו"ל</t>
  </si>
  <si>
    <t>סה"כ קרנות גידור בחו"ל</t>
  </si>
  <si>
    <t>קרן פאי סידרה  01/17- קרן פאי</t>
  </si>
  <si>
    <t>33160</t>
  </si>
  <si>
    <t>סה"כ קרנות נדל"ן בחו"ל</t>
  </si>
  <si>
    <t>Blackstone Real Estate Partners VII- BLACKSTONE GROUP</t>
  </si>
  <si>
    <t>33176</t>
  </si>
  <si>
    <t>Mideal- mideal</t>
  </si>
  <si>
    <t>33218</t>
  </si>
  <si>
    <t>09/02/17</t>
  </si>
  <si>
    <t>סה"כ קרנות השקעה אחרות בחו"ל</t>
  </si>
  <si>
    <t>GSO קרן השקעה- BLACKSTONE GROUP</t>
  </si>
  <si>
    <t>33166</t>
  </si>
  <si>
    <t>קרן   EIG Energy XVI- EIG</t>
  </si>
  <si>
    <t>33169</t>
  </si>
  <si>
    <t>Energy Capital Partners II- Energy Capital</t>
  </si>
  <si>
    <t>33181</t>
  </si>
  <si>
    <t>American Securities Partners V - Atlas- American Securities</t>
  </si>
  <si>
    <t>33184</t>
  </si>
  <si>
    <t>American Securities Partners V - Las Olas- American Securities</t>
  </si>
  <si>
    <t>33187</t>
  </si>
  <si>
    <t>Dover Street VIII- HARBOURVEST</t>
  </si>
  <si>
    <t>33173</t>
  </si>
  <si>
    <t>Partners GROUP- Partners GROUP</t>
  </si>
  <si>
    <t>33174</t>
  </si>
  <si>
    <t>APAX EUROPE  VII B- אייפקס</t>
  </si>
  <si>
    <t>33198</t>
  </si>
  <si>
    <t>APAX VII SIDECAR- אייפקס</t>
  </si>
  <si>
    <t>33183</t>
  </si>
  <si>
    <t>Hamilton Lane Co-Investment II- המילטון ליין</t>
  </si>
  <si>
    <t>33192</t>
  </si>
  <si>
    <t>Hamilton Lane Secondary II- המילטון ליין</t>
  </si>
  <si>
    <t>33195</t>
  </si>
  <si>
    <t>Hamilton Lane Secondary III- המילטון ליין</t>
  </si>
  <si>
    <t>33171</t>
  </si>
  <si>
    <t>OHA Strategic Credit- [Oak Hill Advisors</t>
  </si>
  <si>
    <t>33188</t>
  </si>
  <si>
    <t>Ascribe Opportunities II- American Securities</t>
  </si>
  <si>
    <t>33185</t>
  </si>
  <si>
    <t>H.I.G Bayside Loan Opportunities- H.I.G</t>
  </si>
  <si>
    <t>33182</t>
  </si>
  <si>
    <t>ICG Recovery- ICG</t>
  </si>
  <si>
    <t>33186</t>
  </si>
  <si>
    <t>Providence TMT Debt Opportunity- Providence</t>
  </si>
  <si>
    <t>33179</t>
  </si>
  <si>
    <t>Apollo European Principal Financing- אפולו</t>
  </si>
  <si>
    <t>33180</t>
  </si>
  <si>
    <t>AIG Highstar II- AIG Highstar</t>
  </si>
  <si>
    <t>33213</t>
  </si>
  <si>
    <t>GoldenTree- GoldenTree</t>
  </si>
  <si>
    <t>33165</t>
  </si>
  <si>
    <t>22/03/17</t>
  </si>
  <si>
    <t>סה"כ כתבי אופציה בישראל</t>
  </si>
  <si>
    <t>מגנ"א אופ.ל.ס.- מגנ''א</t>
  </si>
  <si>
    <t>888223393</t>
  </si>
  <si>
    <t>מגדל - אופציה לא סחירה 1 - 26.9.19- מגדל</t>
  </si>
  <si>
    <t>10811651</t>
  </si>
  <si>
    <t>מגדל - אופציה לא סחירה 2 - 26/09/20- מגדל</t>
  </si>
  <si>
    <t>10811652</t>
  </si>
  <si>
    <t>מגדל - אופציה לא סחירה 3 - 26/09/21- מגדל</t>
  </si>
  <si>
    <t>10811653</t>
  </si>
  <si>
    <t>פומיקס אופציה ל"ס- FOAMIX</t>
  </si>
  <si>
    <t>888223385</t>
  </si>
  <si>
    <t>סה"כ מט"ח/מט"ח</t>
  </si>
  <si>
    <t>GBP/USD C 1.38  19.12.17- בנק לאומי</t>
  </si>
  <si>
    <t>13858911</t>
  </si>
  <si>
    <t>יורו שקל 26.10.2017 4.24815- בנק הפועלים</t>
  </si>
  <si>
    <t>100046253</t>
  </si>
  <si>
    <t>ין יפני שקל 26.10.2017 .0327- בנק הפועלים</t>
  </si>
  <si>
    <t>100046280</t>
  </si>
  <si>
    <t>לירה שטרלינג שקל 26.10.2017 4.6208- בנק הפועלים</t>
  </si>
  <si>
    <t>100046261</t>
  </si>
  <si>
    <t>שקל דולר 26.10.2017 3.5655- בנק הפועלים</t>
  </si>
  <si>
    <t>100046254</t>
  </si>
  <si>
    <t>שקל יורו 26.10.2017 4.24815- בנק הפועלים</t>
  </si>
  <si>
    <t>100046264</t>
  </si>
  <si>
    <t>שקל ין יפני 26.10.2017 .0327- בנק הפועלים</t>
  </si>
  <si>
    <t>100046256</t>
  </si>
  <si>
    <t>שקל לירה שטרלינג 26.10.2017 4.6208- בנק הפועלים</t>
  </si>
  <si>
    <t>100046259</t>
  </si>
  <si>
    <t>דולר שקל 26.10.2017 3.56355- בנק לאומי</t>
  </si>
  <si>
    <t>100046260</t>
  </si>
  <si>
    <t>יורו שקל 26.10.2017 4.2462- בנק לאומי</t>
  </si>
  <si>
    <t>100046269</t>
  </si>
  <si>
    <t>ין יפני שקל 26.10.2017 3.26615- בנק לאומי</t>
  </si>
  <si>
    <t>100046282</t>
  </si>
  <si>
    <t>שקל דולר 26.10.2017 3.56355- בנק לאומי</t>
  </si>
  <si>
    <t>100046267</t>
  </si>
  <si>
    <t>שקל יורו 26.10.2017 4.2462- בנק לאומי</t>
  </si>
  <si>
    <t>100046257</t>
  </si>
  <si>
    <t>שקל לירה שטרלינג 26.10.2017 4.624- בנק לאומי</t>
  </si>
  <si>
    <t>100046258</t>
  </si>
  <si>
    <t>דולר שקל 26.10.2017 3.5655- בנק הפועלים</t>
  </si>
  <si>
    <t>100046249</t>
  </si>
  <si>
    <t>דולר שקל 3.604 3.4.18- בנק הפועלים</t>
  </si>
  <si>
    <t>6451211</t>
  </si>
  <si>
    <t>לירה שטרלינג שקל 26.10.2017 4.6509- בנק הפועלים</t>
  </si>
  <si>
    <t>100046316</t>
  </si>
  <si>
    <t>פזו מקסיקני שקל 02.10.2017 .1958- בנק הפועלים</t>
  </si>
  <si>
    <t>100046346</t>
  </si>
  <si>
    <t>פרנק שווצרי שקל 26.10.2017 3.7254- בנק הפועלים</t>
  </si>
  <si>
    <t>100046284</t>
  </si>
  <si>
    <t>שקל דולר 3.604 3.4.18- בנק הפועלים</t>
  </si>
  <si>
    <t>6451210</t>
  </si>
  <si>
    <t>שקל דולר 3.8621 26.02.201</t>
  </si>
  <si>
    <t>28210042</t>
  </si>
  <si>
    <t>שקל לירה שטרלינג 26.10.2017 4.6509- בנק הפועלים</t>
  </si>
  <si>
    <t>100046314</t>
  </si>
  <si>
    <t>שקל פזו מקסיקני 02.10.2017 .1958- בנק הפועלים</t>
  </si>
  <si>
    <t>100046347</t>
  </si>
  <si>
    <t>שקל פרנק שווצרי 26.10.2017 3.7254- בנק הפועלים</t>
  </si>
  <si>
    <t>100046275</t>
  </si>
  <si>
    <t>דולר קנדי שקל 26.10.2017 2.8758- בנק לאומי</t>
  </si>
  <si>
    <t>100046286</t>
  </si>
  <si>
    <t>דולר שקל  3.6031 3.4.18- בנק לאומי</t>
  </si>
  <si>
    <t>11579798</t>
  </si>
  <si>
    <t>יורו שקל 4.2485 26.10.17 (סיטי)- בנק לאומי</t>
  </si>
  <si>
    <t>103615149</t>
  </si>
  <si>
    <t>לירה שטרלינג שקל 26.10.2017 4.624- בנק לאומי</t>
  </si>
  <si>
    <t>100046287</t>
  </si>
  <si>
    <t>פרנק שווצרי שקל 26.10.2017 3.7267- בנק לאומי</t>
  </si>
  <si>
    <t>100046279</t>
  </si>
  <si>
    <t>שקל דולר 3.6031 3.4.18- בנק לאומי</t>
  </si>
  <si>
    <t>11579799</t>
  </si>
  <si>
    <t>שקל דולר קנדי 26.10.2017 2.8758- בנק לאומי</t>
  </si>
  <si>
    <t>100046288</t>
  </si>
  <si>
    <t>שקל יורו 4.2485 26.10.17 (סיטי)- בנק לאומי</t>
  </si>
  <si>
    <t>103615140</t>
  </si>
  <si>
    <t>שקל ין יפני 26.10.2017 .0326615- בנק לאומי</t>
  </si>
  <si>
    <t>100046278</t>
  </si>
  <si>
    <t>שקל פרנק שווצרי 26.10.2017 3.7267- בנק לאומי</t>
  </si>
  <si>
    <t>100046276</t>
  </si>
  <si>
    <t>דולר הונג קונג שקל 25.10.2017 .4574- בנק מזרחי טפחות</t>
  </si>
  <si>
    <t>100046245</t>
  </si>
  <si>
    <t>04/09/17</t>
  </si>
  <si>
    <t>דולר קנדי שקל 25.10.2017 2.8812- בנק מזרחי טפחות</t>
  </si>
  <si>
    <t>100046226</t>
  </si>
  <si>
    <t>דולר שקל 25.10.2017 3.57335- בנק מזרחי טפחות</t>
  </si>
  <si>
    <t>100046218</t>
  </si>
  <si>
    <t>דולר שקל 3.57 3.4.18- בנק מזרחי טפחות</t>
  </si>
  <si>
    <t>2166287</t>
  </si>
  <si>
    <t>31/03/17</t>
  </si>
  <si>
    <t>יורו שקל 25.10.2017 4.22325- בנק מזרחי טפחות</t>
  </si>
  <si>
    <t>100046317</t>
  </si>
  <si>
    <t>יורו שקל 25.10.2017 4.2629- בנק מזרחי טפחות</t>
  </si>
  <si>
    <t>100046219</t>
  </si>
  <si>
    <t>יורו שקל 4.1602 25.10.17- בנק מזרחי טפחות</t>
  </si>
  <si>
    <t>2492281</t>
  </si>
  <si>
    <t>ין יפני שקל 25.10.2017 .032661988099405- בנק מזרחי טפחות</t>
  </si>
  <si>
    <t>100046216</t>
  </si>
  <si>
    <t>שקל דולר 25.10.2017 3.57335- בנק מזרחי טפחות</t>
  </si>
  <si>
    <t>100046220</t>
  </si>
  <si>
    <t>שקל דולר 3.57 3.4.18- בנק מזרחי טפחות</t>
  </si>
  <si>
    <t>2166286</t>
  </si>
  <si>
    <t>שקל דולר הונג קונג 25.10.2017 .4574- בנק מזרחי טפחות</t>
  </si>
  <si>
    <t>100046240</t>
  </si>
  <si>
    <t>שקל דולר קנדי 25.10.2017 2.8812- בנק מזרחי טפחות</t>
  </si>
  <si>
    <t>100046234</t>
  </si>
  <si>
    <t>שקל יורו 25.10.2017 4.22325- בנק מזרחי טפחות</t>
  </si>
  <si>
    <t>100046313</t>
  </si>
  <si>
    <t>שקל יורו 25.10.2017 4.2629- בנק מזרחי טפחות</t>
  </si>
  <si>
    <t>100046214</t>
  </si>
  <si>
    <t>שקל יורו 4.1602 25.10.17- בנק מזרחי טפחות</t>
  </si>
  <si>
    <t>24922810</t>
  </si>
  <si>
    <t>שקל ין יפני 25.10.2017 .032661988099405- בנק מזרחי טפחות</t>
  </si>
  <si>
    <t>100046221</t>
  </si>
  <si>
    <t>דולר יורו 26.10.2017 1.19305- בנק הפועלים</t>
  </si>
  <si>
    <t>100046255</t>
  </si>
  <si>
    <t>דולר יורו 26.10.2017 1.19258- בנק לאומי</t>
  </si>
  <si>
    <t>100046250</t>
  </si>
  <si>
    <t>דולר ין יפני 26.10.2017 109.0775- בנק לאומי</t>
  </si>
  <si>
    <t>100046265</t>
  </si>
  <si>
    <t>יורו דולר 26.10.2017 1.19258- בנק לאומי</t>
  </si>
  <si>
    <t>100046262</t>
  </si>
  <si>
    <t>לירה שטרלינג דולר 1.3279 26.10.17 (סיטי)- בנק לאומי</t>
  </si>
  <si>
    <t>10372506</t>
  </si>
  <si>
    <t>דולר לירה שטרלינג 26.10.2017 1.33996- בנק הפועלים</t>
  </si>
  <si>
    <t>100046348</t>
  </si>
  <si>
    <t>דולר פזו מקסיקני 26.10.2017 17.9347- בנק הפועלים</t>
  </si>
  <si>
    <t>100046283</t>
  </si>
  <si>
    <t>יורו דולר 26.10.2017 1.19305- בנק הפועלים</t>
  </si>
  <si>
    <t>100046272</t>
  </si>
  <si>
    <t>לירה שטרלינג דולר 26.10.2017 1.33996- בנק הפועלים</t>
  </si>
  <si>
    <t>100046349</t>
  </si>
  <si>
    <t>פזו מקסיקני דולר 26.10.2017 17.9347- בנק הפועלים</t>
  </si>
  <si>
    <t>100046263</t>
  </si>
  <si>
    <t>דולר אוסטרלי ין יפני 26.10.2017 86.89- בנק לאומי</t>
  </si>
  <si>
    <t>100046273</t>
  </si>
  <si>
    <t>דולר יורו 1.19225 26.10.17- בנק לאומי</t>
  </si>
  <si>
    <t>463026</t>
  </si>
  <si>
    <t>דולר יורו 26.10.2017 1.19759- בנק לאומי</t>
  </si>
  <si>
    <t>100046302</t>
  </si>
  <si>
    <t>דולר ין יפני 26.10.2017 111.48- בנק לאומי</t>
  </si>
  <si>
    <t>100046332</t>
  </si>
  <si>
    <t>דולר לירה שטרלינג 1.3279 26.10.17 (סיטי)- בנק לאומי</t>
  </si>
  <si>
    <t>10372509</t>
  </si>
  <si>
    <t>דולר לירה שטרלינג 26.10.2017 1.29859- בנק לאומי</t>
  </si>
  <si>
    <t>100046266</t>
  </si>
  <si>
    <t>דולר פרנק שווצרי 26.10.2017 .960715- בנק לאומי</t>
  </si>
  <si>
    <t>100046331</t>
  </si>
  <si>
    <t>יורו דולר 1.19225 26.10.17- בנק לאומי</t>
  </si>
  <si>
    <t>463086</t>
  </si>
  <si>
    <t>יורו דולר 26.10.2017 1.19759- בנק לאומי</t>
  </si>
  <si>
    <t>100046308</t>
  </si>
  <si>
    <t>יורו לירה טורקית 21.11.2017 4.2728- בנק לאומי</t>
  </si>
  <si>
    <t>100046334</t>
  </si>
  <si>
    <t>ין יפני דולר 26.10.2017 109.0775- בנק לאומי</t>
  </si>
  <si>
    <t>100046289</t>
  </si>
  <si>
    <t>ין יפני דולר 26.10.2017 111.48- בנק לאומי</t>
  </si>
  <si>
    <t>100046335</t>
  </si>
  <si>
    <t>ין יפני דולר אוסטרלי 26.10.2017 86.89- בנק לאומי</t>
  </si>
  <si>
    <t>100046296</t>
  </si>
  <si>
    <t>לירה טורקית יורו 21.11.2017 4.2728- בנק לאומי</t>
  </si>
  <si>
    <t>100046330</t>
  </si>
  <si>
    <t>לירה שטרלינג דולר 26.10.2017 1.29859- בנק לאומי</t>
  </si>
  <si>
    <t>100046252</t>
  </si>
  <si>
    <t>פרנק שווצרי דולר 26.10.2017 .960715- בנק לאומי</t>
  </si>
  <si>
    <t>100046333</t>
  </si>
  <si>
    <t>דולר יורו 25.10.2017 1.1931- בנק מזרחי טפחות</t>
  </si>
  <si>
    <t>100046228</t>
  </si>
  <si>
    <t>דולר ין יפני 25.10.2017 109.35- בנק מזרחי טפחות</t>
  </si>
  <si>
    <t>100046225</t>
  </si>
  <si>
    <t>דולר לירה שטרלינג 25.10.2017 1.35145- בנק מזרחי טפחות</t>
  </si>
  <si>
    <t>100046340</t>
  </si>
  <si>
    <t>יורו דולר 25.10.2017 1.1931- בנק מזרחי טפחות</t>
  </si>
  <si>
    <t>100046229</t>
  </si>
  <si>
    <t>יורו ין יפני 25.10.2017 130.446- בנק מזרחי טפחות</t>
  </si>
  <si>
    <t>100046243</t>
  </si>
  <si>
    <t>יורו פרנק שווצרי 25.10.2017 1.13828- בנק מזרחי טפחות</t>
  </si>
  <si>
    <t>100046224</t>
  </si>
  <si>
    <t>ין יפני דולר 25.10.2017 109.35- בנק מזרחי טפחות</t>
  </si>
  <si>
    <t>100046223</t>
  </si>
  <si>
    <t>ין יפני יורו 25.10.2017 130.446- בנק מזרחי טפחות</t>
  </si>
  <si>
    <t>100046241</t>
  </si>
  <si>
    <t>לירה שטרלינג דולר 25.10.2017 1.35145- בנק מזרחי טפחות</t>
  </si>
  <si>
    <t>100046339</t>
  </si>
  <si>
    <t>פרנק שווצרי יורו 25.10.2017 1.13828- בנק מזרחי טפחות</t>
  </si>
  <si>
    <t>100046238</t>
  </si>
  <si>
    <t>18.9.19 IRS 1.375%</t>
  </si>
  <si>
    <t>101185</t>
  </si>
  <si>
    <t>IRS 0.62%  30.4.21- בנק הפועלים</t>
  </si>
  <si>
    <t>209843</t>
  </si>
  <si>
    <t>IRS 0.62% 30.4.21- בנק הפועלים</t>
  </si>
  <si>
    <t>2098431</t>
  </si>
  <si>
    <t>IRS 0.67% 30.4.21- בנק הפועלים</t>
  </si>
  <si>
    <t>208927</t>
  </si>
  <si>
    <t>2089271</t>
  </si>
  <si>
    <t>IRS 1.38% 31.8.25- בנק הפועלים</t>
  </si>
  <si>
    <t>10018201</t>
  </si>
  <si>
    <t>10018301</t>
  </si>
  <si>
    <t>IRS 1.41% 31.8.25- בנק הפועלים</t>
  </si>
  <si>
    <t>215448</t>
  </si>
  <si>
    <t>2154481</t>
  </si>
  <si>
    <t>IRS 1.42 % 31.8.25- בנק הפועלים</t>
  </si>
  <si>
    <t>10019201</t>
  </si>
  <si>
    <t>IRS 1.42% 31.8.25- בנק הפועלים</t>
  </si>
  <si>
    <t>10019301</t>
  </si>
  <si>
    <t>IRS 1.425 % 31.8.25- בנק הפועלים</t>
  </si>
  <si>
    <t>10029201</t>
  </si>
  <si>
    <t>IRS 1.425% 31.8.25- בנק הפועלים</t>
  </si>
  <si>
    <t>10029301</t>
  </si>
  <si>
    <t>IRS 1.43% 31.8.25- בנק הפועלים</t>
  </si>
  <si>
    <t>214333</t>
  </si>
  <si>
    <t>21433319</t>
  </si>
  <si>
    <t>IRS 1.49 % 31.8.25- בנק הפועלים</t>
  </si>
  <si>
    <t>10029501</t>
  </si>
  <si>
    <t>100297101</t>
  </si>
  <si>
    <t>IRS 1.49% 31.8.25- בנק הפועלים</t>
  </si>
  <si>
    <t>100295101</t>
  </si>
  <si>
    <t>10029703</t>
  </si>
  <si>
    <t>IRS 1.494 % 31.8.25- בנק הפועלים</t>
  </si>
  <si>
    <t>10029601</t>
  </si>
  <si>
    <t>100296101</t>
  </si>
  <si>
    <t>IRS 1.93% 31.8.25- בנק הפועלים</t>
  </si>
  <si>
    <t>204076</t>
  </si>
  <si>
    <t>2040761</t>
  </si>
  <si>
    <t>IRS  0.145%  19.1.18- בנק מזרחי טפחות</t>
  </si>
  <si>
    <t>197028</t>
  </si>
  <si>
    <t>IRS 0.145% 19.1.18- בנק מזרחי טפחות</t>
  </si>
  <si>
    <t>1970281</t>
  </si>
  <si>
    <t>JMLNPXEU 26/04/18- בנק הפועלים</t>
  </si>
  <si>
    <t>8000099</t>
  </si>
  <si>
    <t>01/05/17</t>
  </si>
  <si>
    <t>JMLNPXUS 116.13 22/11/17- בנק הפועלים</t>
  </si>
  <si>
    <t>800000089</t>
  </si>
  <si>
    <t>Excellence Mizrahi SPTRMDCP 05/12/2017- בנק מזרחי טפחות</t>
  </si>
  <si>
    <t>101942230</t>
  </si>
  <si>
    <t>SPTR 17/07/2018 CITI SWAP- CITI Bank</t>
  </si>
  <si>
    <t>11632359</t>
  </si>
  <si>
    <t>NDDUNA 14/6/18- בנק הפועלים</t>
  </si>
  <si>
    <t>800211471</t>
  </si>
  <si>
    <t>30/06/17</t>
  </si>
  <si>
    <t>NDDUP 14/6/18 - בנק הפועלים</t>
  </si>
  <si>
    <t>800211469</t>
  </si>
  <si>
    <t>NDUEEGF 08/12/2017- בנק הפועלים</t>
  </si>
  <si>
    <t>80196251</t>
  </si>
  <si>
    <t>NDUEEGF 24/10/2017- בנק הפועלים</t>
  </si>
  <si>
    <t>80403091</t>
  </si>
  <si>
    <t>NDUEEGF 26/03/2018- בנק הפועלים</t>
  </si>
  <si>
    <t>80205312</t>
  </si>
  <si>
    <t>NDUEEGF 27/06/2018- בנק הפועלים</t>
  </si>
  <si>
    <t>800212482</t>
  </si>
  <si>
    <t>SXXR 10.08.2018- בנק הפועלים</t>
  </si>
  <si>
    <t>800216117</t>
  </si>
  <si>
    <t>01/09/17</t>
  </si>
  <si>
    <t>CROCI USD 23/08/2018 LEUMI- בנק לאומי</t>
  </si>
  <si>
    <t>813472271</t>
  </si>
  <si>
    <t>ES Mizrahi NDUEEGF 388.174 08/01/2018- בנק מזרחי טפחות</t>
  </si>
  <si>
    <t>401888880</t>
  </si>
  <si>
    <t>ES Mizrahi NDUEEGF 394.098 18/01/2018- בנק מזרחי טפחות</t>
  </si>
  <si>
    <t>401999990</t>
  </si>
  <si>
    <t>Excellence Mizrahi SPSIBKT 10/11/2017- בנק מזרחי טפחות</t>
  </si>
  <si>
    <t>401925979</t>
  </si>
  <si>
    <t>401925980</t>
  </si>
  <si>
    <t>20MM IBOXHY 259 DEC17 JPM- בנק הפועלים</t>
  </si>
  <si>
    <t>80203331</t>
  </si>
  <si>
    <t>IBOXHY MAR18 JP 30 MM 263- בנק הפועלים</t>
  </si>
  <si>
    <t>800211055</t>
  </si>
  <si>
    <t>IBOXHY MAR18 JP 47 MM 262.7- בנק הפועלים</t>
  </si>
  <si>
    <t>800211143</t>
  </si>
  <si>
    <t>ES Mizrahi  IBOXIG 264 20/12/2017- בנק מזרחי טפחות</t>
  </si>
  <si>
    <t>401860666</t>
  </si>
  <si>
    <t>30/01/17</t>
  </si>
  <si>
    <t>ES Mizrahi IBOXIG 265.5 20/12/2017- בנק מזרחי טפחות</t>
  </si>
  <si>
    <t>401860670</t>
  </si>
  <si>
    <t>15/02/17</t>
  </si>
  <si>
    <t>ES Mizrahi IBOXIG 267.125 20/12/2017- בנק מזרחי טפחות</t>
  </si>
  <si>
    <t>401860671</t>
  </si>
  <si>
    <t>23/02/17</t>
  </si>
  <si>
    <t>ES Mizrahi IBOXIG 270.0625 20/12/2017- בנק מזרחי טפחות</t>
  </si>
  <si>
    <t>401860673</t>
  </si>
  <si>
    <t>11/05/17</t>
  </si>
  <si>
    <t>ES Mizrahi IBOXXMJA 185.4 20/12/2017- בנק מזרחי טפחות</t>
  </si>
  <si>
    <t>401859567</t>
  </si>
  <si>
    <t>יהלומים סיכון הלוואה- בנק מזרחי טפחות</t>
  </si>
  <si>
    <t>99104168</t>
  </si>
  <si>
    <t>אשראי</t>
  </si>
  <si>
    <t>NR1</t>
  </si>
  <si>
    <t>יהלומים אירוע כשל ד- בנק מזרחי טפחות</t>
  </si>
  <si>
    <t>991031454</t>
  </si>
  <si>
    <t>עסקת יהלומים אירוע מימוש א- בנק מזרחי טפחות</t>
  </si>
  <si>
    <t>991031451</t>
  </si>
  <si>
    <t>עסקת יהלומים אירוע מימוש ב - בנק מזרחי טפחות</t>
  </si>
  <si>
    <t>991031452</t>
  </si>
  <si>
    <t>עסקת יהלומים אירוע מימוש ג- בנק מזרחי טפחות</t>
  </si>
  <si>
    <t>991031453</t>
  </si>
  <si>
    <t>עסקת יהלומים אירוע מימוש ה- בנק מזרחי טפחות</t>
  </si>
  <si>
    <t>991031455</t>
  </si>
  <si>
    <t>C DS 1 21.3.18- בנק דיסקונט</t>
  </si>
  <si>
    <t>201359</t>
  </si>
  <si>
    <t>DSCT IT Delta 1 07/09/18- בנק דיסקונט</t>
  </si>
  <si>
    <t>XS1646378593</t>
  </si>
  <si>
    <t>TPXDDVD 2220.17 27.11.2017- JPM</t>
  </si>
  <si>
    <t>XS1190835089</t>
  </si>
  <si>
    <t>ALME 2X AR VAR 01/33- ALME Loan Funding Ltd</t>
  </si>
  <si>
    <t>XS1405766111</t>
  </si>
  <si>
    <t>OHECP 2016-5X A1 VAR 03/30- Oak Hill</t>
  </si>
  <si>
    <t>XS1531382650</t>
  </si>
  <si>
    <t>BK Opp. Fund-4 - Class B- BK OPPORTUNITIES</t>
  </si>
  <si>
    <t>KYG1311A1105</t>
  </si>
  <si>
    <t>סה"כ כנגד חסכון עמיתים/מבוטחים</t>
  </si>
  <si>
    <t>הלוואות עמיתים שקלי</t>
  </si>
  <si>
    <t>לא</t>
  </si>
  <si>
    <t>300006087</t>
  </si>
  <si>
    <t>סה"כ מבוטחות במשכנתא או תיקי משכנתאות</t>
  </si>
  <si>
    <t>סה"כ מובטחות בערבות בנקאית</t>
  </si>
  <si>
    <t>סה"כ מובטחות בבטחונות אחרים</t>
  </si>
  <si>
    <t>גורם כב'</t>
  </si>
  <si>
    <t>10030581</t>
  </si>
  <si>
    <t>510160781</t>
  </si>
  <si>
    <t>איסתא נכסים בע"מ</t>
  </si>
  <si>
    <t>1004178</t>
  </si>
  <si>
    <t>512553058</t>
  </si>
  <si>
    <t>28/03/17</t>
  </si>
  <si>
    <t>גורם מג'</t>
  </si>
  <si>
    <t>כן</t>
  </si>
  <si>
    <t>91102798</t>
  </si>
  <si>
    <t>512705153</t>
  </si>
  <si>
    <t>91102799</t>
  </si>
  <si>
    <t>דור אד אנרגיה 11</t>
  </si>
  <si>
    <t>11898230</t>
  </si>
  <si>
    <t>דור אד אנרגיה 21</t>
  </si>
  <si>
    <t>11898310</t>
  </si>
  <si>
    <t>דור אד אנרגיה 22</t>
  </si>
  <si>
    <t>11898320</t>
  </si>
  <si>
    <t>דור אד אנרגיה 23</t>
  </si>
  <si>
    <t>11898330</t>
  </si>
  <si>
    <t>דור אד אנרגיה 24</t>
  </si>
  <si>
    <t>11898340</t>
  </si>
  <si>
    <t>דור אד אנרגיה 31</t>
  </si>
  <si>
    <t>11898410</t>
  </si>
  <si>
    <t>דור אד אנרגיה 32</t>
  </si>
  <si>
    <t>11898420</t>
  </si>
  <si>
    <t>דור אד אנרגיה 33</t>
  </si>
  <si>
    <t>11898421</t>
  </si>
  <si>
    <t>דור אד אנרגיה 4</t>
  </si>
  <si>
    <t>11896140</t>
  </si>
  <si>
    <t>דור אד אנרגיה 6</t>
  </si>
  <si>
    <t>11896160</t>
  </si>
  <si>
    <t>דור אד אנרגיה 9</t>
  </si>
  <si>
    <t>11898190</t>
  </si>
  <si>
    <t>דוראד  3 מזרחי</t>
  </si>
  <si>
    <t>11896130</t>
  </si>
  <si>
    <t>דוראד אנרגיה 10</t>
  </si>
  <si>
    <t>11898200</t>
  </si>
  <si>
    <t>דוראד אנרגיה 13</t>
  </si>
  <si>
    <t>11898130</t>
  </si>
  <si>
    <t>דוראד אנרגיה 14</t>
  </si>
  <si>
    <t>11898140</t>
  </si>
  <si>
    <t>דוראד אנרגיה 16</t>
  </si>
  <si>
    <t>11898160</t>
  </si>
  <si>
    <t>דוראד אנרגיה 17</t>
  </si>
  <si>
    <t>11898270</t>
  </si>
  <si>
    <t>דוראד אנרגיה 18</t>
  </si>
  <si>
    <t>11898280</t>
  </si>
  <si>
    <t>דוראד אנרגיה 19</t>
  </si>
  <si>
    <t>11898290</t>
  </si>
  <si>
    <t>דוראד אנרגיה 2 מזרחי</t>
  </si>
  <si>
    <t>919961201</t>
  </si>
  <si>
    <t>דוראד אנרגיה 20</t>
  </si>
  <si>
    <t>11898300</t>
  </si>
  <si>
    <t>דוראד אנרגיה 25</t>
  </si>
  <si>
    <t>11898350</t>
  </si>
  <si>
    <t>דוראד אנרגיה 30</t>
  </si>
  <si>
    <t>11898400</t>
  </si>
  <si>
    <t>דוראד אנרגיה 5 מזרחי ובינל</t>
  </si>
  <si>
    <t>11896150</t>
  </si>
  <si>
    <t>דוראד אנרגיה 7 מזרחי ובינל</t>
  </si>
  <si>
    <t>11898170</t>
  </si>
  <si>
    <t>דוראד אנרגיה 8</t>
  </si>
  <si>
    <t>11898180</t>
  </si>
  <si>
    <t>דוראד אנרגיה12-הלואה</t>
  </si>
  <si>
    <t>11898120</t>
  </si>
  <si>
    <t>דוראד אנרגיה15-הלואה</t>
  </si>
  <si>
    <t>11898150</t>
  </si>
  <si>
    <t>דוראד אנרגיה26-הלואה</t>
  </si>
  <si>
    <t>11898360</t>
  </si>
  <si>
    <t>דוראד אנרגיה28-הלואה</t>
  </si>
  <si>
    <t>11898380</t>
  </si>
  <si>
    <t>דוראד אנרגיה29</t>
  </si>
  <si>
    <t>11898390</t>
  </si>
  <si>
    <t>דוראד אנרגיה34</t>
  </si>
  <si>
    <t>11898422</t>
  </si>
  <si>
    <t>דוראד הלוואה 1 מזרחי</t>
  </si>
  <si>
    <t>918961101</t>
  </si>
  <si>
    <t>מלונות פתאל בע"מ</t>
  </si>
  <si>
    <t>1004177</t>
  </si>
  <si>
    <t>510678816</t>
  </si>
  <si>
    <t>*אבנר חיפושים בע"מ</t>
  </si>
  <si>
    <t>91050001</t>
  </si>
  <si>
    <t>17/05/17</t>
  </si>
  <si>
    <t>*דלק קידוחים בע"מ</t>
  </si>
  <si>
    <t>91050002</t>
  </si>
  <si>
    <t>20/06/17</t>
  </si>
  <si>
    <t>91050003</t>
  </si>
  <si>
    <t>19/07/17</t>
  </si>
  <si>
    <t>קרדן ישראל 06.2017</t>
  </si>
  <si>
    <t>10036511</t>
  </si>
  <si>
    <t>520033457</t>
  </si>
  <si>
    <t>12/06/17</t>
  </si>
  <si>
    <t>גורם יא'</t>
  </si>
  <si>
    <t>10028251</t>
  </si>
  <si>
    <t>512751116</t>
  </si>
  <si>
    <t>21/03/17</t>
  </si>
  <si>
    <t>קרדן רכב בע"מ</t>
  </si>
  <si>
    <t>1003689</t>
  </si>
  <si>
    <t>520039249</t>
  </si>
  <si>
    <t>02/08/17</t>
  </si>
  <si>
    <t>איילון 2- 4.9%</t>
  </si>
  <si>
    <t>99102790</t>
  </si>
  <si>
    <t>91050004</t>
  </si>
  <si>
    <t>NR2</t>
  </si>
  <si>
    <t>91050005</t>
  </si>
  <si>
    <t>08/09/17</t>
  </si>
  <si>
    <t>91050006</t>
  </si>
  <si>
    <t>18/09/17</t>
  </si>
  <si>
    <t>כוכב אגירה שואבה קצר</t>
  </si>
  <si>
    <t>90840001</t>
  </si>
  <si>
    <t>513869347</t>
  </si>
  <si>
    <t>כוכב אגירה שואבה-ארוך</t>
  </si>
  <si>
    <t>90840000</t>
  </si>
  <si>
    <t>כוכב נוי שותפות מוגבלת</t>
  </si>
  <si>
    <t>1004225</t>
  </si>
  <si>
    <t>550273080</t>
  </si>
  <si>
    <t>כוכב נוי שותפות מוגבלת-2</t>
  </si>
  <si>
    <t>10042251</t>
  </si>
  <si>
    <t>11/07/17</t>
  </si>
  <si>
    <t>שפיר הנדסה חוצה ישראל  צפון 2</t>
  </si>
  <si>
    <t>10041971</t>
  </si>
  <si>
    <t>514874155</t>
  </si>
  <si>
    <t>21/05/17</t>
  </si>
  <si>
    <t>שפיר הנדסה חוצה ישראל  צפון בע"מ-1</t>
  </si>
  <si>
    <t>1004197</t>
  </si>
  <si>
    <t>04/05/17</t>
  </si>
  <si>
    <t>שפיר הנדסה חוצה ישראל  צפון בע"מ-3</t>
  </si>
  <si>
    <t>10041972</t>
  </si>
  <si>
    <t>שפיר הנדסה חוצה ישראל  צפון בע"מ-4</t>
  </si>
  <si>
    <t>10041973</t>
  </si>
  <si>
    <t>שפיר הנדסה חוצה ישראל  צפון בע"מ-5</t>
  </si>
  <si>
    <t>10041974</t>
  </si>
  <si>
    <t>שפיר הנדסה חוצה ישראל  צפון בע"מ-6</t>
  </si>
  <si>
    <t>10041975</t>
  </si>
  <si>
    <t>שפיר הנדסה חוצה ישראל  צפון בע"מ-7</t>
  </si>
  <si>
    <t>10041976</t>
  </si>
  <si>
    <t>שפיר כביש 6 דולרי</t>
  </si>
  <si>
    <t>10041982</t>
  </si>
  <si>
    <t>27/09/17</t>
  </si>
  <si>
    <t>שפיר כביש 6 דולרי-משיכה 10</t>
  </si>
  <si>
    <t>10041980</t>
  </si>
  <si>
    <t>שפיר כביש 6 דולרי-משיכה 11</t>
  </si>
  <si>
    <t>10041981</t>
  </si>
  <si>
    <t>28/08/17</t>
  </si>
  <si>
    <t>שפיר כביש 6 דולרי-משיכה 9</t>
  </si>
  <si>
    <t>10041979</t>
  </si>
  <si>
    <t>27/06/17</t>
  </si>
  <si>
    <t>שפיר כביש 6-דולרי -משיכה 8</t>
  </si>
  <si>
    <t>10041978</t>
  </si>
  <si>
    <t>25/05/17</t>
  </si>
  <si>
    <t>סה"כ מובטחות בשיעבוד כלי רכב</t>
  </si>
  <si>
    <t>גורם כא'</t>
  </si>
  <si>
    <t>10019743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</si>
  <si>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</si>
  <si>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</si>
  <si>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</si>
  <si>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</si>
  <si>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</si>
  <si>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</si>
  <si>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דלק US-עסקת אשראי</t>
  </si>
  <si>
    <t>90161001</t>
  </si>
  <si>
    <t>פיקדון בנק הפועלים 2923- בנק הפועלים</t>
  </si>
  <si>
    <t>808084</t>
  </si>
  <si>
    <t>פיקדון הפועלים 0.5% שקלי 28.3.2018- בנק הפועלים</t>
  </si>
  <si>
    <t>170876</t>
  </si>
  <si>
    <t>פיקדון פומלית מזרחי 28.3.2018- בנק מזרחי טפחות</t>
  </si>
  <si>
    <t>170872</t>
  </si>
  <si>
    <t>פיקדון פומלית-מזרחי - 16.2.2018- בנק מזרחי טפחות</t>
  </si>
  <si>
    <t>170471</t>
  </si>
  <si>
    <t>פיקדון פועלים לא צמוד 0.52 16.2.2018- בנק הפועלים</t>
  </si>
  <si>
    <t>901000022</t>
  </si>
  <si>
    <t>סה"כ נקוב במט"ח</t>
  </si>
  <si>
    <t>סה"כ צמודי מט"ח</t>
  </si>
  <si>
    <t>סה"כ מניב</t>
  </si>
  <si>
    <t>סה"כ לא מניב</t>
  </si>
  <si>
    <t>התחייבות עתידית קרן Mideal</t>
  </si>
  <si>
    <t>התחייבות עתידית Fimi 2 PE</t>
  </si>
  <si>
    <t>התחייבות עתידית Fimi 4 PE</t>
  </si>
  <si>
    <t>התחייבות עתידית FIMI 5 Israel Op</t>
  </si>
  <si>
    <t>התחייבות עתידית VINTAGE V</t>
  </si>
  <si>
    <t>התחייבות עתידית איאיגי הייסטר VC</t>
  </si>
  <si>
    <t>התחייבות עתידית הרווסט 2 VC</t>
  </si>
  <si>
    <t>התחייבות עתידית ניורון VC</t>
  </si>
  <si>
    <t>התחייבות עתידית פורטיסימו PE</t>
  </si>
  <si>
    <t>התחייבות עתידית קרן נוי - בתשתיות ואנרגיה</t>
  </si>
  <si>
    <t>התחייבות עתידית קרן תשתיות PE</t>
  </si>
  <si>
    <t>אגירה שואבה-כוכב הירדן</t>
  </si>
  <si>
    <t>שפיר  כביש 6-דולרי</t>
  </si>
  <si>
    <t>התחיבות עתידית Blackstone Real Estate Partners VII</t>
  </si>
  <si>
    <t>התחייבות עתידית american sec v atlas PE</t>
  </si>
  <si>
    <t>התחייבות עתידית APAX VII SIDECAR  PE</t>
  </si>
  <si>
    <t>התחייבות עתידית Apollo European Principal Financin</t>
  </si>
  <si>
    <t>התחייבות עתידית Dover Street V</t>
  </si>
  <si>
    <t>התחייבות עתידית Energy Capital II PE</t>
  </si>
  <si>
    <t>התחייבות עתידית GSO קרן השקעה</t>
  </si>
  <si>
    <t>התחייבות עתידית Hamilton  Secondary PE</t>
  </si>
  <si>
    <t>התחייבות עתידית HEMILTON LINE SECOND 3</t>
  </si>
  <si>
    <t>התחייבות עתידית HIG Bayside PE</t>
  </si>
  <si>
    <t>התחייבות עתידית ICG Recovery PE</t>
  </si>
  <si>
    <t>התחייבות עתידית Infinity PE</t>
  </si>
  <si>
    <t>התחייבות עתידית OHA Strategic PE</t>
  </si>
  <si>
    <t>התחייבות עתידית Partners GROUP</t>
  </si>
  <si>
    <t>התחייבות עתידית PROVIDENCE MTM  PE</t>
  </si>
  <si>
    <t>התחייבות עתידית קרן   EIG Energy XVI</t>
  </si>
  <si>
    <t>דלק קידוחים בע"מ-לוויתן*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</si>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</sst>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8" fillId="0" borderId="0"/>
    <xf numFmtId="0" fontId="10" fillId="0" borderId="0" applyNumberFormat="0" applyFill="0" applyBorder="0">
      <protection locked="0"/>
    </xf>
    <xf numFmtId="43" fontId="14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5" fillId="0" borderId="0" applyNumberFormat="0" applyFill="0" applyBorder="0">
      <protection locked="0"/>
    </xf>
    <xf numFmtId="0" fontId="14" fillId="0" borderId="0"/>
    <xf numFmtId="0" fontId="18" fillId="0" borderId="0"/>
    <xf numFmtId="0" fontId="14" fillId="0" borderId="0"/>
    <xf numFmtId="9" fontId="14" fillId="0" borderId="0" applyFont="0" applyFill="0" applyBorder="0" applyAlignment="0" applyProtection="0"/>
    <xf numFmtId="165" fontId="16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6" applyFont="1" applyAlignment="1">
      <alignment horizontal="center"/>
    </xf>
    <xf numFmtId="0" fontId="3" fillId="0" borderId="0" xfId="6" applyFont="1" applyAlignment="1">
      <alignment horizontal="right"/>
    </xf>
    <xf numFmtId="0" fontId="5" fillId="0" borderId="0" xfId="6" applyFont="1" applyAlignment="1">
      <alignment horizontal="center" vertical="center" wrapText="1"/>
    </xf>
    <xf numFmtId="49" fontId="6" fillId="2" borderId="1" xfId="6" applyNumberFormat="1" applyFont="1" applyFill="1" applyBorder="1" applyAlignment="1">
      <alignment horizontal="center" vertical="center" wrapText="1" readingOrder="2"/>
    </xf>
    <xf numFmtId="0" fontId="8" fillId="0" borderId="2" xfId="6" applyFont="1" applyBorder="1" applyAlignment="1">
      <alignment horizontal="center"/>
    </xf>
    <xf numFmtId="0" fontId="9" fillId="0" borderId="0" xfId="6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6" applyFont="1" applyBorder="1" applyAlignment="1">
      <alignment horizontal="center"/>
    </xf>
    <xf numFmtId="0" fontId="10" fillId="0" borderId="0" xfId="7" applyFill="1" applyBorder="1" applyAlignment="1" applyProtection="1">
      <alignment horizontal="center" readingOrder="2"/>
    </xf>
    <xf numFmtId="0" fontId="11" fillId="0" borderId="0" xfId="0" applyFont="1" applyAlignment="1">
      <alignment horizontal="right" readingOrder="2"/>
    </xf>
    <xf numFmtId="0" fontId="2" fillId="0" borderId="0" xfId="6" applyFont="1" applyAlignment="1">
      <alignment horizontal="right"/>
    </xf>
    <xf numFmtId="0" fontId="7" fillId="2" borderId="4" xfId="6" applyFont="1" applyFill="1" applyBorder="1" applyAlignment="1">
      <alignment horizontal="center" vertical="center" wrapText="1"/>
    </xf>
    <xf numFmtId="0" fontId="7" fillId="2" borderId="5" xfId="6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6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7" fillId="2" borderId="14" xfId="0" applyNumberFormat="1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vertical="center" wrapText="1"/>
    </xf>
    <xf numFmtId="49" fontId="6" fillId="2" borderId="16" xfId="6" applyNumberFormat="1" applyFont="1" applyFill="1" applyBorder="1" applyAlignment="1">
      <alignment horizontal="center" vertical="center" wrapText="1" readingOrder="2"/>
    </xf>
    <xf numFmtId="3" fontId="7" fillId="2" borderId="17" xfId="0" applyNumberFormat="1" applyFont="1" applyFill="1" applyBorder="1" applyAlignment="1">
      <alignment horizontal="center" vertical="center" wrapText="1"/>
    </xf>
    <xf numFmtId="3" fontId="7" fillId="2" borderId="18" xfId="0" applyNumberFormat="1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6" applyNumberFormat="1" applyFont="1" applyFill="1" applyBorder="1" applyAlignment="1">
      <alignment horizontal="center" wrapText="1"/>
    </xf>
    <xf numFmtId="0" fontId="0" fillId="0" borderId="0" xfId="6" applyFont="1" applyBorder="1" applyAlignment="1">
      <alignment horizontal="center"/>
    </xf>
    <xf numFmtId="0" fontId="7" fillId="2" borderId="3" xfId="6" applyFont="1" applyFill="1" applyBorder="1" applyAlignment="1">
      <alignment horizontal="center" vertical="center" wrapText="1"/>
    </xf>
    <xf numFmtId="0" fontId="7" fillId="2" borderId="7" xfId="6" applyFont="1" applyFill="1" applyBorder="1" applyAlignment="1">
      <alignment horizontal="center" vertical="center" wrapText="1"/>
    </xf>
    <xf numFmtId="0" fontId="8" fillId="2" borderId="3" xfId="6" applyFont="1" applyFill="1" applyBorder="1" applyAlignment="1">
      <alignment horizontal="center" vertical="center" wrapText="1"/>
    </xf>
    <xf numFmtId="0" fontId="8" fillId="2" borderId="7" xfId="6" applyFont="1" applyFill="1" applyBorder="1" applyAlignment="1">
      <alignment horizontal="center" vertical="center" wrapText="1"/>
    </xf>
    <xf numFmtId="49" fontId="7" fillId="2" borderId="7" xfId="6" applyNumberFormat="1" applyFont="1" applyFill="1" applyBorder="1" applyAlignment="1">
      <alignment horizontal="center" wrapText="1"/>
    </xf>
    <xf numFmtId="49" fontId="7" fillId="2" borderId="15" xfId="0" applyNumberFormat="1" applyFont="1" applyFill="1" applyBorder="1" applyAlignment="1">
      <alignment horizontal="center" wrapText="1"/>
    </xf>
    <xf numFmtId="49" fontId="6" fillId="2" borderId="3" xfId="6" applyNumberFormat="1" applyFont="1" applyFill="1" applyBorder="1" applyAlignment="1">
      <alignment horizontal="center" vertical="center" wrapText="1" readingOrder="2"/>
    </xf>
    <xf numFmtId="49" fontId="6" fillId="2" borderId="3" xfId="6" applyNumberFormat="1" applyFont="1" applyFill="1" applyBorder="1" applyAlignment="1">
      <alignment horizontal="right" vertical="center" wrapText="1" readingOrder="2"/>
    </xf>
    <xf numFmtId="0" fontId="6" fillId="2" borderId="3" xfId="6" applyNumberFormat="1" applyFont="1" applyFill="1" applyBorder="1" applyAlignment="1">
      <alignment horizontal="right" vertical="center" wrapText="1" indent="1"/>
    </xf>
    <xf numFmtId="49" fontId="6" fillId="2" borderId="3" xfId="6" applyNumberFormat="1" applyFont="1" applyFill="1" applyBorder="1" applyAlignment="1">
      <alignment horizontal="right" vertical="center" wrapText="1" indent="3" readingOrder="2"/>
    </xf>
    <xf numFmtId="0" fontId="6" fillId="2" borderId="3" xfId="6" applyNumberFormat="1" applyFont="1" applyFill="1" applyBorder="1" applyAlignment="1">
      <alignment horizontal="right" vertical="center" wrapText="1" readingOrder="2"/>
    </xf>
    <xf numFmtId="0" fontId="6" fillId="2" borderId="3" xfId="6" applyNumberFormat="1" applyFont="1" applyFill="1" applyBorder="1" applyAlignment="1">
      <alignment horizontal="right" vertical="center" wrapText="1" indent="1" readingOrder="2"/>
    </xf>
    <xf numFmtId="0" fontId="7" fillId="3" borderId="3" xfId="6" applyFont="1" applyFill="1" applyBorder="1" applyAlignment="1">
      <alignment horizontal="right" wrapText="1"/>
    </xf>
    <xf numFmtId="0" fontId="7" fillId="3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7" fillId="4" borderId="0" xfId="0" applyNumberFormat="1" applyFont="1" applyFill="1"/>
    <xf numFmtId="4" fontId="0" fillId="0" borderId="0" xfId="0" applyNumberFormat="1" applyFont="1"/>
    <xf numFmtId="0" fontId="17" fillId="0" borderId="0" xfId="0" applyFont="1"/>
    <xf numFmtId="4" fontId="17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19" fillId="0" borderId="0" xfId="6" applyFont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0" fontId="4" fillId="2" borderId="23" xfId="6" applyFont="1" applyFill="1" applyBorder="1" applyAlignment="1">
      <alignment vertical="center" wrapText="1"/>
    </xf>
    <xf numFmtId="0" fontId="4" fillId="2" borderId="24" xfId="6" applyFont="1" applyFill="1" applyBorder="1" applyAlignment="1">
      <alignment vertical="center" wrapText="1"/>
    </xf>
    <xf numFmtId="0" fontId="4" fillId="2" borderId="20" xfId="6" applyFont="1" applyFill="1" applyBorder="1" applyAlignment="1">
      <alignment vertical="center" wrapText="1"/>
    </xf>
    <xf numFmtId="0" fontId="4" fillId="2" borderId="21" xfId="0" applyFont="1" applyFill="1" applyBorder="1" applyAlignment="1">
      <alignment vertical="center" wrapText="1" readingOrder="2"/>
    </xf>
    <xf numFmtId="0" fontId="4" fillId="2" borderId="22" xfId="0" applyFont="1" applyFill="1" applyBorder="1" applyAlignment="1">
      <alignment vertical="center" wrapText="1" readingOrder="2"/>
    </xf>
    <xf numFmtId="0" fontId="13" fillId="2" borderId="25" xfId="0" applyFont="1" applyFill="1" applyBorder="1" applyAlignment="1">
      <alignment vertical="center" wrapText="1" readingOrder="2"/>
    </xf>
    <xf numFmtId="0" fontId="0" fillId="0" borderId="26" xfId="0" applyFont="1" applyBorder="1" applyAlignment="1">
      <alignment readingOrder="2"/>
    </xf>
    <xf numFmtId="0" fontId="0" fillId="0" borderId="27" xfId="0" applyFont="1" applyBorder="1" applyAlignment="1">
      <alignment readingOrder="2"/>
    </xf>
    <xf numFmtId="0" fontId="13" fillId="2" borderId="26" xfId="0" applyFont="1" applyFill="1" applyBorder="1" applyAlignment="1">
      <alignment vertical="center" wrapText="1" readingOrder="2"/>
    </xf>
    <xf numFmtId="0" fontId="13" fillId="2" borderId="27" xfId="0" applyFont="1" applyFill="1" applyBorder="1" applyAlignment="1">
      <alignment vertical="center" wrapText="1" readingOrder="2"/>
    </xf>
    <xf numFmtId="0" fontId="4" fillId="2" borderId="25" xfId="0" applyFont="1" applyFill="1" applyBorder="1" applyAlignment="1">
      <alignment vertical="center" wrapText="1" readingOrder="2"/>
    </xf>
    <xf numFmtId="0" fontId="4" fillId="2" borderId="26" xfId="0" applyFont="1" applyFill="1" applyBorder="1" applyAlignment="1">
      <alignment vertical="center" wrapText="1" readingOrder="2"/>
    </xf>
    <xf numFmtId="0" fontId="4" fillId="2" borderId="27" xfId="0" applyFont="1" applyFill="1" applyBorder="1" applyAlignment="1">
      <alignment vertical="center" wrapText="1" readingOrder="2"/>
    </xf>
  </cellXfs>
  <cellStyles count="16">
    <cellStyle name="Comma" xfId="4"/>
    <cellStyle name="Comma [0]" xfId="5"/>
    <cellStyle name="Comma 2" xfId="8"/>
    <cellStyle name="Currency" xfId="2"/>
    <cellStyle name="Currency [0]" xfId="3"/>
    <cellStyle name="Currency [0] _1" xfId="9"/>
    <cellStyle name="Hyperlink 2" xfId="10"/>
    <cellStyle name="Normal" xfId="0" builtinId="0"/>
    <cellStyle name="Normal 11" xfId="11"/>
    <cellStyle name="Normal 2" xfId="12"/>
    <cellStyle name="Normal 3" xfId="13"/>
    <cellStyle name="Normal_2007-16618" xfId="6"/>
    <cellStyle name="Percent" xfId="1"/>
    <cellStyle name="Percent 2" xfId="14"/>
    <cellStyle name="Text" xfId="15"/>
    <cellStyle name="היפר-קישור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3"/>
  <sheetViews>
    <sheetView rightToLeft="1" zoomScale="75" zoomScaleNormal="75" workbookViewId="0">
      <selection activeCell="B6" sqref="B6:D6"/>
    </sheetView>
  </sheetViews>
  <sheetFormatPr defaultColWidth="9.140625" defaultRowHeight="18"/>
  <cols>
    <col min="1" max="1" width="6.28515625" style="1" customWidth="1"/>
    <col min="2" max="2" width="47.28515625" style="11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81" t="s">
        <v>3570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4" t="s">
        <v>199</v>
      </c>
      <c r="C5" t="s">
        <v>200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0" t="s">
        <v>5</v>
      </c>
      <c r="D7" s="61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2" t="s">
        <v>6</v>
      </c>
      <c r="D8" s="63" t="s">
        <v>7</v>
      </c>
      <c r="AJ8" s="5" t="s">
        <v>8</v>
      </c>
    </row>
    <row r="9" spans="1:36" s="6" customFormat="1" ht="18" customHeight="1">
      <c r="B9" s="66"/>
      <c r="C9" s="65" t="s">
        <v>9</v>
      </c>
      <c r="D9" s="64" t="s">
        <v>10</v>
      </c>
      <c r="AJ9" s="5" t="s">
        <v>11</v>
      </c>
    </row>
    <row r="10" spans="1:36" s="6" customFormat="1" ht="18" customHeight="1">
      <c r="B10" s="67" t="s">
        <v>12</v>
      </c>
      <c r="C10" s="57"/>
      <c r="D10" s="58"/>
      <c r="AJ10" s="8"/>
    </row>
    <row r="11" spans="1:36">
      <c r="A11" t="s">
        <v>13</v>
      </c>
      <c r="B11" s="68" t="s">
        <v>14</v>
      </c>
      <c r="C11" s="75">
        <v>80755.894978373268</v>
      </c>
      <c r="D11" s="75">
        <f>+C11/$C$42*100</f>
        <v>7.928917146458395</v>
      </c>
    </row>
    <row r="12" spans="1:36">
      <c r="B12" s="68" t="s">
        <v>15</v>
      </c>
      <c r="C12" s="59"/>
      <c r="D12" s="59"/>
    </row>
    <row r="13" spans="1:36">
      <c r="A13" t="s">
        <v>13</v>
      </c>
      <c r="B13" s="69" t="s">
        <v>16</v>
      </c>
      <c r="C13" s="76">
        <v>334760.60376803781</v>
      </c>
      <c r="D13" s="75">
        <f t="shared" ref="D13:D22" si="0">+C13/$C$42*100</f>
        <v>32.868053680613514</v>
      </c>
    </row>
    <row r="14" spans="1:36">
      <c r="A14" t="s">
        <v>13</v>
      </c>
      <c r="B14" s="69" t="s">
        <v>17</v>
      </c>
      <c r="C14" s="76">
        <v>0</v>
      </c>
      <c r="D14" s="75">
        <f t="shared" si="0"/>
        <v>0</v>
      </c>
    </row>
    <row r="15" spans="1:36">
      <c r="A15" t="s">
        <v>13</v>
      </c>
      <c r="B15" s="69" t="s">
        <v>18</v>
      </c>
      <c r="C15" s="76">
        <v>188968.19464731927</v>
      </c>
      <c r="D15" s="75">
        <f t="shared" si="0"/>
        <v>18.553607251528462</v>
      </c>
    </row>
    <row r="16" spans="1:36">
      <c r="A16" t="s">
        <v>13</v>
      </c>
      <c r="B16" s="69" t="s">
        <v>19</v>
      </c>
      <c r="C16" s="76">
        <v>121650.72799436006</v>
      </c>
      <c r="D16" s="75">
        <f t="shared" si="0"/>
        <v>11.944125482504282</v>
      </c>
    </row>
    <row r="17" spans="1:4">
      <c r="A17" t="s">
        <v>13</v>
      </c>
      <c r="B17" s="69" t="s">
        <v>20</v>
      </c>
      <c r="C17" s="76">
        <v>4876.9041960803497</v>
      </c>
      <c r="D17" s="75">
        <f t="shared" si="0"/>
        <v>0.47883277514653222</v>
      </c>
    </row>
    <row r="18" spans="1:4">
      <c r="A18" t="s">
        <v>13</v>
      </c>
      <c r="B18" s="69" t="s">
        <v>21</v>
      </c>
      <c r="C18" s="76">
        <v>37571.595432183196</v>
      </c>
      <c r="D18" s="75">
        <f t="shared" si="0"/>
        <v>3.6889203855868913</v>
      </c>
    </row>
    <row r="19" spans="1:4">
      <c r="A19" t="s">
        <v>13</v>
      </c>
      <c r="B19" s="69" t="s">
        <v>22</v>
      </c>
      <c r="C19" s="76">
        <v>234.69512570000001</v>
      </c>
      <c r="D19" s="75">
        <f t="shared" si="0"/>
        <v>2.3043249125668019E-2</v>
      </c>
    </row>
    <row r="20" spans="1:4">
      <c r="A20" t="s">
        <v>13</v>
      </c>
      <c r="B20" s="69" t="s">
        <v>23</v>
      </c>
      <c r="C20" s="76">
        <v>2824.2565773731499</v>
      </c>
      <c r="D20" s="75">
        <f t="shared" si="0"/>
        <v>0.2772961207145172</v>
      </c>
    </row>
    <row r="21" spans="1:4">
      <c r="A21" t="s">
        <v>13</v>
      </c>
      <c r="B21" s="69" t="s">
        <v>24</v>
      </c>
      <c r="C21" s="76">
        <v>391.88721414635546</v>
      </c>
      <c r="D21" s="75">
        <f t="shared" si="0"/>
        <v>3.8476958896375077E-2</v>
      </c>
    </row>
    <row r="22" spans="1:4">
      <c r="A22" t="s">
        <v>13</v>
      </c>
      <c r="B22" s="69" t="s">
        <v>25</v>
      </c>
      <c r="C22" s="76">
        <v>0</v>
      </c>
      <c r="D22" s="75">
        <f t="shared" si="0"/>
        <v>0</v>
      </c>
    </row>
    <row r="23" spans="1:4">
      <c r="B23" s="68" t="s">
        <v>26</v>
      </c>
      <c r="C23" s="59"/>
      <c r="D23" s="59"/>
    </row>
    <row r="24" spans="1:4">
      <c r="A24" t="s">
        <v>13</v>
      </c>
      <c r="B24" s="69" t="s">
        <v>27</v>
      </c>
      <c r="C24" s="76">
        <v>0</v>
      </c>
      <c r="D24" s="75">
        <f t="shared" ref="D24:D37" si="1">+C24/$C$42*100</f>
        <v>0</v>
      </c>
    </row>
    <row r="25" spans="1:4">
      <c r="A25" t="s">
        <v>13</v>
      </c>
      <c r="B25" s="69" t="s">
        <v>28</v>
      </c>
      <c r="C25" s="76">
        <v>459.93229847999999</v>
      </c>
      <c r="D25" s="75">
        <f t="shared" si="1"/>
        <v>4.5157880902746597E-2</v>
      </c>
    </row>
    <row r="26" spans="1:4">
      <c r="A26" t="s">
        <v>13</v>
      </c>
      <c r="B26" s="69" t="s">
        <v>18</v>
      </c>
      <c r="C26" s="76">
        <v>43212.661884376583</v>
      </c>
      <c r="D26" s="75">
        <f t="shared" si="1"/>
        <v>4.2427814817840863</v>
      </c>
    </row>
    <row r="27" spans="1:4">
      <c r="A27" t="s">
        <v>13</v>
      </c>
      <c r="B27" s="69" t="s">
        <v>29</v>
      </c>
      <c r="C27" s="76">
        <v>4035.3718839103149</v>
      </c>
      <c r="D27" s="75">
        <f t="shared" si="1"/>
        <v>0.39620797133436875</v>
      </c>
    </row>
    <row r="28" spans="1:4">
      <c r="A28" t="s">
        <v>13</v>
      </c>
      <c r="B28" s="69" t="s">
        <v>30</v>
      </c>
      <c r="C28" s="76">
        <v>80636.943802094189</v>
      </c>
      <c r="D28" s="75">
        <f t="shared" si="1"/>
        <v>7.9172380731047625</v>
      </c>
    </row>
    <row r="29" spans="1:4">
      <c r="A29" t="s">
        <v>13</v>
      </c>
      <c r="B29" s="69" t="s">
        <v>31</v>
      </c>
      <c r="C29" s="76">
        <v>3385.0580867035969</v>
      </c>
      <c r="D29" s="75">
        <f t="shared" si="1"/>
        <v>0.33235771967618721</v>
      </c>
    </row>
    <row r="30" spans="1:4">
      <c r="A30" t="s">
        <v>13</v>
      </c>
      <c r="B30" s="69" t="s">
        <v>32</v>
      </c>
      <c r="C30" s="76">
        <v>-2.6829399841922998</v>
      </c>
      <c r="D30" s="75">
        <f t="shared" si="1"/>
        <v>-2.6342112670880654E-4</v>
      </c>
    </row>
    <row r="31" spans="1:4">
      <c r="A31" t="s">
        <v>13</v>
      </c>
      <c r="B31" s="69" t="s">
        <v>33</v>
      </c>
      <c r="C31" s="76">
        <v>4332.7369846964875</v>
      </c>
      <c r="D31" s="75">
        <f t="shared" si="1"/>
        <v>0.42540439404769809</v>
      </c>
    </row>
    <row r="32" spans="1:4">
      <c r="A32" t="s">
        <v>13</v>
      </c>
      <c r="B32" s="69" t="s">
        <v>34</v>
      </c>
      <c r="C32" s="76">
        <v>10896.966405860601</v>
      </c>
      <c r="D32" s="75">
        <f t="shared" si="1"/>
        <v>1.0699050986054675</v>
      </c>
    </row>
    <row r="33" spans="1:4">
      <c r="A33" t="s">
        <v>13</v>
      </c>
      <c r="B33" s="68" t="s">
        <v>35</v>
      </c>
      <c r="C33" s="76">
        <v>72767.616944299254</v>
      </c>
      <c r="D33" s="75">
        <f t="shared" si="1"/>
        <v>7.1445979993297719</v>
      </c>
    </row>
    <row r="34" spans="1:4">
      <c r="A34" t="s">
        <v>13</v>
      </c>
      <c r="B34" s="68" t="s">
        <v>36</v>
      </c>
      <c r="C34" s="76">
        <v>26739.043599534001</v>
      </c>
      <c r="D34" s="75">
        <f t="shared" si="1"/>
        <v>2.6253397517669921</v>
      </c>
    </row>
    <row r="35" spans="1:4">
      <c r="A35" t="s">
        <v>13</v>
      </c>
      <c r="B35" s="68" t="s">
        <v>37</v>
      </c>
      <c r="C35" s="76">
        <v>0</v>
      </c>
      <c r="D35" s="75">
        <f t="shared" si="1"/>
        <v>0</v>
      </c>
    </row>
    <row r="36" spans="1:4">
      <c r="A36" t="s">
        <v>13</v>
      </c>
      <c r="B36" s="68" t="s">
        <v>38</v>
      </c>
      <c r="C36" s="76">
        <v>0</v>
      </c>
      <c r="D36" s="75">
        <f t="shared" si="1"/>
        <v>0</v>
      </c>
    </row>
    <row r="37" spans="1:4">
      <c r="A37" t="s">
        <v>13</v>
      </c>
      <c r="B37" s="68" t="s">
        <v>39</v>
      </c>
      <c r="C37" s="76">
        <v>0</v>
      </c>
      <c r="D37" s="75">
        <f t="shared" si="1"/>
        <v>0</v>
      </c>
    </row>
    <row r="38" spans="1:4">
      <c r="A38" s="9"/>
      <c r="B38" s="70" t="s">
        <v>40</v>
      </c>
      <c r="C38" s="59"/>
      <c r="D38" s="59"/>
    </row>
    <row r="39" spans="1:4">
      <c r="A39" t="s">
        <v>13</v>
      </c>
      <c r="B39" s="71" t="s">
        <v>41</v>
      </c>
      <c r="C39" s="76">
        <v>0</v>
      </c>
      <c r="D39" s="75">
        <f t="shared" ref="D39:D41" si="2">+C39/$C$42*100</f>
        <v>0</v>
      </c>
    </row>
    <row r="40" spans="1:4">
      <c r="A40" t="s">
        <v>13</v>
      </c>
      <c r="B40" s="71" t="s">
        <v>42</v>
      </c>
      <c r="C40" s="76">
        <v>0</v>
      </c>
      <c r="D40" s="75">
        <f t="shared" si="2"/>
        <v>0</v>
      </c>
    </row>
    <row r="41" spans="1:4">
      <c r="A41" t="s">
        <v>13</v>
      </c>
      <c r="B41" s="71" t="s">
        <v>43</v>
      </c>
      <c r="C41" s="76">
        <v>0</v>
      </c>
      <c r="D41" s="75">
        <f t="shared" si="2"/>
        <v>0</v>
      </c>
    </row>
    <row r="42" spans="1:4">
      <c r="B42" s="71" t="s">
        <v>44</v>
      </c>
      <c r="C42" s="76">
        <f>SUM(C11:C41)</f>
        <v>1018498.4088835443</v>
      </c>
      <c r="D42" s="76">
        <f>SUM(D11:D41)</f>
        <v>100.00000000000001</v>
      </c>
    </row>
    <row r="43" spans="1:4">
      <c r="A43" t="s">
        <v>13</v>
      </c>
      <c r="B43" s="72" t="s">
        <v>45</v>
      </c>
      <c r="C43" s="76">
        <v>27430.674359999997</v>
      </c>
      <c r="D43" s="76">
        <v>0</v>
      </c>
    </row>
    <row r="44" spans="1:4">
      <c r="B44" s="10" t="s">
        <v>201</v>
      </c>
    </row>
    <row r="45" spans="1:4">
      <c r="C45" s="12" t="s">
        <v>46</v>
      </c>
      <c r="D45" s="13" t="s">
        <v>47</v>
      </c>
    </row>
    <row r="46" spans="1:4">
      <c r="C46" s="12" t="s">
        <v>9</v>
      </c>
      <c r="D46" s="12" t="s">
        <v>10</v>
      </c>
    </row>
    <row r="47" spans="1:4">
      <c r="C47" t="s">
        <v>116</v>
      </c>
      <c r="D47">
        <v>4.7356999999999996</v>
      </c>
    </row>
    <row r="48" spans="1:4">
      <c r="C48" t="s">
        <v>109</v>
      </c>
      <c r="D48">
        <v>3.5289999999999999</v>
      </c>
    </row>
    <row r="49" spans="3:4">
      <c r="C49" t="s">
        <v>113</v>
      </c>
      <c r="D49">
        <v>4.1569000000000003</v>
      </c>
    </row>
    <row r="50" spans="3:4">
      <c r="C50" t="s">
        <v>202</v>
      </c>
      <c r="D50">
        <v>3.6273</v>
      </c>
    </row>
    <row r="51" spans="3:4">
      <c r="C51" t="s">
        <v>203</v>
      </c>
      <c r="D51">
        <v>2.536</v>
      </c>
    </row>
    <row r="52" spans="3:4">
      <c r="C52" t="s">
        <v>126</v>
      </c>
      <c r="D52">
        <v>0.44369999999999998</v>
      </c>
    </row>
    <row r="53" spans="3:4">
      <c r="C53" t="s">
        <v>119</v>
      </c>
      <c r="D53">
        <v>2.8287</v>
      </c>
    </row>
    <row r="54" spans="3:4">
      <c r="C54" t="s">
        <v>123</v>
      </c>
      <c r="D54">
        <v>2.7612000000000001</v>
      </c>
    </row>
    <row r="55" spans="3:4">
      <c r="C55" t="s">
        <v>204</v>
      </c>
      <c r="D55">
        <v>3.1320000000000001E-2</v>
      </c>
    </row>
    <row r="56" spans="3:4">
      <c r="C56" t="s">
        <v>126</v>
      </c>
      <c r="D56">
        <v>3.0699999999999998E-3</v>
      </c>
    </row>
    <row r="57" spans="3:4">
      <c r="C57" t="s">
        <v>205</v>
      </c>
      <c r="D57">
        <v>1.1042000000000001</v>
      </c>
    </row>
    <row r="58" spans="3:4">
      <c r="C58" t="s">
        <v>126</v>
      </c>
      <c r="D58">
        <v>6.0749999999999998E-2</v>
      </c>
    </row>
    <row r="59" spans="3:4">
      <c r="C59" t="s">
        <v>206</v>
      </c>
      <c r="D59">
        <v>0.45100000000000001</v>
      </c>
    </row>
    <row r="60" spans="3:4">
      <c r="C60" t="s">
        <v>207</v>
      </c>
      <c r="D60">
        <v>0.1938</v>
      </c>
    </row>
    <row r="61" spans="3:4">
      <c r="C61" t="s">
        <v>126</v>
      </c>
      <c r="D61">
        <v>5.3780000000000001E-2</v>
      </c>
    </row>
    <row r="62" spans="3:4">
      <c r="C62" t="s">
        <v>126</v>
      </c>
      <c r="D62">
        <v>0.98819999999999997</v>
      </c>
    </row>
    <row r="63" spans="3:4">
      <c r="C63" t="s">
        <v>208</v>
      </c>
      <c r="D63">
        <v>0.43369999999999997</v>
      </c>
    </row>
  </sheetData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zoomScale="75" zoomScaleNormal="75" workbookViewId="0">
      <selection activeCell="B6" sqref="B6:L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82" t="s">
        <v>3570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4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8"/>
    </row>
    <row r="8" spans="2:61" s="18" customFormat="1" ht="63">
      <c r="B8" s="4" t="s">
        <v>99</v>
      </c>
      <c r="C8" s="27" t="s">
        <v>50</v>
      </c>
      <c r="D8" s="27" t="s">
        <v>71</v>
      </c>
      <c r="E8" s="27" t="s">
        <v>85</v>
      </c>
      <c r="F8" s="27" t="s">
        <v>54</v>
      </c>
      <c r="G8" s="27" t="s">
        <v>190</v>
      </c>
      <c r="H8" s="27" t="s">
        <v>191</v>
      </c>
      <c r="I8" s="27" t="s">
        <v>57</v>
      </c>
      <c r="J8" s="27" t="s">
        <v>74</v>
      </c>
      <c r="K8" s="27" t="s">
        <v>58</v>
      </c>
      <c r="L8" s="35" t="s">
        <v>186</v>
      </c>
      <c r="M8" s="15"/>
      <c r="BE8" s="15"/>
      <c r="BF8" s="15"/>
    </row>
    <row r="9" spans="2:61" s="18" customFormat="1" ht="20.25">
      <c r="B9" s="19"/>
      <c r="C9" s="27"/>
      <c r="D9" s="27"/>
      <c r="E9" s="27"/>
      <c r="F9" s="27"/>
      <c r="G9" s="20" t="s">
        <v>187</v>
      </c>
      <c r="H9" s="20"/>
      <c r="I9" s="20" t="s">
        <v>6</v>
      </c>
      <c r="J9" s="20" t="s">
        <v>7</v>
      </c>
      <c r="K9" s="30" t="s">
        <v>7</v>
      </c>
      <c r="L9" s="44" t="s">
        <v>7</v>
      </c>
      <c r="BD9" s="15"/>
      <c r="BE9" s="15"/>
      <c r="BF9" s="15"/>
      <c r="BH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3" t="s">
        <v>65</v>
      </c>
      <c r="L10" s="33" t="s">
        <v>66</v>
      </c>
      <c r="BD10" s="15"/>
      <c r="BE10" s="18"/>
      <c r="BF10" s="15"/>
    </row>
    <row r="11" spans="2:61" s="22" customFormat="1" ht="18" customHeight="1">
      <c r="B11" s="23" t="s">
        <v>102</v>
      </c>
      <c r="C11" s="7"/>
      <c r="D11" s="7"/>
      <c r="E11" s="7"/>
      <c r="F11" s="7"/>
      <c r="G11" s="75">
        <v>376976.86</v>
      </c>
      <c r="H11" s="7"/>
      <c r="I11" s="75">
        <v>2824.2565773731499</v>
      </c>
      <c r="J11" s="24"/>
      <c r="K11" s="75">
        <v>100</v>
      </c>
      <c r="L11" s="75">
        <v>0.28000000000000003</v>
      </c>
      <c r="BD11" s="15"/>
      <c r="BE11" s="18"/>
      <c r="BF11" s="15"/>
      <c r="BH11" s="15"/>
    </row>
    <row r="12" spans="2:61">
      <c r="B12" s="77" t="s">
        <v>209</v>
      </c>
      <c r="C12" s="15"/>
      <c r="D12" s="15"/>
      <c r="E12" s="15"/>
      <c r="G12" s="78">
        <v>169.45</v>
      </c>
      <c r="I12" s="78">
        <v>2936.8827999999999</v>
      </c>
      <c r="K12" s="78">
        <v>103.99</v>
      </c>
      <c r="L12" s="78">
        <v>0.28999999999999998</v>
      </c>
    </row>
    <row r="13" spans="2:61">
      <c r="B13" s="77" t="s">
        <v>2575</v>
      </c>
      <c r="C13" s="15"/>
      <c r="D13" s="15"/>
      <c r="E13" s="15"/>
      <c r="G13" s="78">
        <v>169.45</v>
      </c>
      <c r="I13" s="78">
        <v>2936.8827999999999</v>
      </c>
      <c r="K13" s="78">
        <v>103.99</v>
      </c>
      <c r="L13" s="78">
        <v>0.28999999999999998</v>
      </c>
    </row>
    <row r="14" spans="2:61">
      <c r="B14" t="s">
        <v>2576</v>
      </c>
      <c r="C14" t="s">
        <v>2577</v>
      </c>
      <c r="D14" t="s">
        <v>103</v>
      </c>
      <c r="E14" t="s">
        <v>1350</v>
      </c>
      <c r="F14" t="s">
        <v>105</v>
      </c>
      <c r="G14" s="76">
        <v>1.9</v>
      </c>
      <c r="H14" s="76">
        <v>3016700</v>
      </c>
      <c r="I14" s="76">
        <v>57.317300000000003</v>
      </c>
      <c r="J14" s="76">
        <v>0</v>
      </c>
      <c r="K14" s="76">
        <v>2.0299999999999998</v>
      </c>
      <c r="L14" s="76">
        <v>0.01</v>
      </c>
    </row>
    <row r="15" spans="2:61">
      <c r="B15" t="s">
        <v>2578</v>
      </c>
      <c r="C15" t="s">
        <v>2579</v>
      </c>
      <c r="D15" t="s">
        <v>103</v>
      </c>
      <c r="E15" t="s">
        <v>131</v>
      </c>
      <c r="F15" t="s">
        <v>105</v>
      </c>
      <c r="G15" s="76">
        <v>43.11</v>
      </c>
      <c r="H15" s="76">
        <v>1976700</v>
      </c>
      <c r="I15" s="76">
        <v>852.15536999999995</v>
      </c>
      <c r="J15" s="76">
        <v>0</v>
      </c>
      <c r="K15" s="76">
        <v>30.17</v>
      </c>
      <c r="L15" s="76">
        <v>0.08</v>
      </c>
    </row>
    <row r="16" spans="2:61">
      <c r="B16" t="s">
        <v>2580</v>
      </c>
      <c r="C16" t="s">
        <v>2581</v>
      </c>
      <c r="D16" t="s">
        <v>103</v>
      </c>
      <c r="E16" t="s">
        <v>131</v>
      </c>
      <c r="F16" t="s">
        <v>105</v>
      </c>
      <c r="G16" s="76">
        <v>3.73</v>
      </c>
      <c r="H16" s="76">
        <v>1762600</v>
      </c>
      <c r="I16" s="76">
        <v>65.744979999999998</v>
      </c>
      <c r="J16" s="76">
        <v>0</v>
      </c>
      <c r="K16" s="76">
        <v>2.33</v>
      </c>
      <c r="L16" s="76">
        <v>0.01</v>
      </c>
    </row>
    <row r="17" spans="2:12">
      <c r="B17" t="s">
        <v>2582</v>
      </c>
      <c r="C17" t="s">
        <v>2583</v>
      </c>
      <c r="D17" t="s">
        <v>103</v>
      </c>
      <c r="E17" t="s">
        <v>131</v>
      </c>
      <c r="F17" t="s">
        <v>105</v>
      </c>
      <c r="G17" s="76">
        <v>10.01</v>
      </c>
      <c r="H17" s="76">
        <v>1784600</v>
      </c>
      <c r="I17" s="76">
        <v>178.63846000000001</v>
      </c>
      <c r="J17" s="76">
        <v>0</v>
      </c>
      <c r="K17" s="76">
        <v>6.33</v>
      </c>
      <c r="L17" s="76">
        <v>0.02</v>
      </c>
    </row>
    <row r="18" spans="2:12">
      <c r="B18" t="s">
        <v>2584</v>
      </c>
      <c r="C18" t="s">
        <v>2585</v>
      </c>
      <c r="D18" t="s">
        <v>103</v>
      </c>
      <c r="E18" t="s">
        <v>131</v>
      </c>
      <c r="F18" t="s">
        <v>105</v>
      </c>
      <c r="G18" s="76">
        <v>57.22</v>
      </c>
      <c r="H18" s="76">
        <v>1740600</v>
      </c>
      <c r="I18" s="76">
        <v>995.97131999999999</v>
      </c>
      <c r="J18" s="76">
        <v>0</v>
      </c>
      <c r="K18" s="76">
        <v>35.26</v>
      </c>
      <c r="L18" s="76">
        <v>0.1</v>
      </c>
    </row>
    <row r="19" spans="2:12">
      <c r="B19" t="s">
        <v>2586</v>
      </c>
      <c r="C19" t="s">
        <v>2587</v>
      </c>
      <c r="D19" t="s">
        <v>103</v>
      </c>
      <c r="E19" t="s">
        <v>131</v>
      </c>
      <c r="F19" t="s">
        <v>105</v>
      </c>
      <c r="G19" s="76">
        <v>0.45</v>
      </c>
      <c r="H19" s="76">
        <v>18233000</v>
      </c>
      <c r="I19" s="76">
        <v>82.048500000000004</v>
      </c>
      <c r="J19" s="76">
        <v>0</v>
      </c>
      <c r="K19" s="76">
        <v>2.91</v>
      </c>
      <c r="L19" s="76">
        <v>0.01</v>
      </c>
    </row>
    <row r="20" spans="2:12">
      <c r="B20" t="s">
        <v>2588</v>
      </c>
      <c r="C20" t="s">
        <v>2589</v>
      </c>
      <c r="D20" t="s">
        <v>103</v>
      </c>
      <c r="E20" t="s">
        <v>131</v>
      </c>
      <c r="F20" t="s">
        <v>105</v>
      </c>
      <c r="G20" s="76">
        <v>12.69</v>
      </c>
      <c r="H20" s="76">
        <v>2338900</v>
      </c>
      <c r="I20" s="76">
        <v>296.80641000000003</v>
      </c>
      <c r="J20" s="76">
        <v>0</v>
      </c>
      <c r="K20" s="76">
        <v>10.51</v>
      </c>
      <c r="L20" s="76">
        <v>0.03</v>
      </c>
    </row>
    <row r="21" spans="2:12">
      <c r="B21" t="s">
        <v>2590</v>
      </c>
      <c r="C21" t="s">
        <v>2591</v>
      </c>
      <c r="D21" t="s">
        <v>103</v>
      </c>
      <c r="E21" t="s">
        <v>135</v>
      </c>
      <c r="F21" t="s">
        <v>105</v>
      </c>
      <c r="G21" s="76">
        <v>40.340000000000003</v>
      </c>
      <c r="H21" s="76">
        <v>1011900</v>
      </c>
      <c r="I21" s="76">
        <v>408.20046000000002</v>
      </c>
      <c r="J21" s="76">
        <v>0</v>
      </c>
      <c r="K21" s="76">
        <v>14.45</v>
      </c>
      <c r="L21" s="76">
        <v>0.04</v>
      </c>
    </row>
    <row r="22" spans="2:12">
      <c r="B22" s="77" t="s">
        <v>2592</v>
      </c>
      <c r="C22" s="15"/>
      <c r="D22" s="15"/>
      <c r="E22" s="15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214</v>
      </c>
      <c r="C23" t="s">
        <v>214</v>
      </c>
      <c r="D23" s="15"/>
      <c r="E23" t="s">
        <v>214</v>
      </c>
      <c r="F23" t="s">
        <v>214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2593</v>
      </c>
      <c r="C24" s="15"/>
      <c r="D24" s="15"/>
      <c r="E24" s="15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214</v>
      </c>
      <c r="C25" t="s">
        <v>214</v>
      </c>
      <c r="D25" s="15"/>
      <c r="E25" t="s">
        <v>214</v>
      </c>
      <c r="F25" t="s">
        <v>214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1289</v>
      </c>
      <c r="C26" s="15"/>
      <c r="D26" s="15"/>
      <c r="E26" s="15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214</v>
      </c>
      <c r="C27" t="s">
        <v>214</v>
      </c>
      <c r="D27" s="15"/>
      <c r="E27" t="s">
        <v>214</v>
      </c>
      <c r="F27" t="s">
        <v>214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300</v>
      </c>
      <c r="C28" s="15"/>
      <c r="D28" s="15"/>
      <c r="E28" s="15"/>
      <c r="G28" s="78">
        <v>376807.41</v>
      </c>
      <c r="I28" s="78">
        <v>-112.62622262684999</v>
      </c>
      <c r="K28" s="78">
        <v>-3.99</v>
      </c>
      <c r="L28" s="78">
        <v>-0.01</v>
      </c>
    </row>
    <row r="29" spans="2:12">
      <c r="B29" s="77" t="s">
        <v>2575</v>
      </c>
      <c r="C29" s="15"/>
      <c r="D29" s="15"/>
      <c r="E29" s="15"/>
      <c r="G29" s="78">
        <v>376807.41</v>
      </c>
      <c r="I29" s="78">
        <v>-112.62622262684999</v>
      </c>
      <c r="K29" s="78">
        <v>-3.99</v>
      </c>
      <c r="L29" s="78">
        <v>-0.01</v>
      </c>
    </row>
    <row r="30" spans="2:12">
      <c r="B30" t="s">
        <v>2594</v>
      </c>
      <c r="C30" t="s">
        <v>2595</v>
      </c>
      <c r="D30" t="s">
        <v>126</v>
      </c>
      <c r="E30" t="s">
        <v>1294</v>
      </c>
      <c r="F30" t="s">
        <v>109</v>
      </c>
      <c r="G30" s="76">
        <v>-4.0199999999999996</v>
      </c>
      <c r="H30" s="76">
        <v>17000</v>
      </c>
      <c r="I30" s="76">
        <v>-2.4117185999999999</v>
      </c>
      <c r="J30" s="76">
        <v>0</v>
      </c>
      <c r="K30" s="76">
        <v>-0.09</v>
      </c>
      <c r="L30" s="76">
        <v>0</v>
      </c>
    </row>
    <row r="31" spans="2:12">
      <c r="B31" t="s">
        <v>2596</v>
      </c>
      <c r="C31" t="s">
        <v>2597</v>
      </c>
      <c r="D31" t="s">
        <v>126</v>
      </c>
      <c r="E31" t="s">
        <v>1294</v>
      </c>
      <c r="F31" t="s">
        <v>109</v>
      </c>
      <c r="G31" s="76">
        <v>-4.0199999999999996</v>
      </c>
      <c r="H31" s="76">
        <v>6500</v>
      </c>
      <c r="I31" s="76">
        <v>-0.92212769999999999</v>
      </c>
      <c r="J31" s="76">
        <v>0</v>
      </c>
      <c r="K31" s="76">
        <v>-0.03</v>
      </c>
      <c r="L31" s="76">
        <v>0</v>
      </c>
    </row>
    <row r="32" spans="2:12">
      <c r="B32" t="s">
        <v>2598</v>
      </c>
      <c r="C32" t="s">
        <v>2599</v>
      </c>
      <c r="D32" t="s">
        <v>1366</v>
      </c>
      <c r="E32" t="s">
        <v>1304</v>
      </c>
      <c r="F32" t="s">
        <v>109</v>
      </c>
      <c r="G32" s="76">
        <v>-4.8099999999999996</v>
      </c>
      <c r="H32" s="76">
        <v>1550</v>
      </c>
      <c r="I32" s="76">
        <v>-0.263104595</v>
      </c>
      <c r="J32" s="76">
        <v>0</v>
      </c>
      <c r="K32" s="76">
        <v>-0.01</v>
      </c>
      <c r="L32" s="76">
        <v>0</v>
      </c>
    </row>
    <row r="33" spans="2:12">
      <c r="B33" t="s">
        <v>2600</v>
      </c>
      <c r="C33" t="s">
        <v>2601</v>
      </c>
      <c r="D33" t="s">
        <v>107</v>
      </c>
      <c r="E33" t="s">
        <v>2602</v>
      </c>
      <c r="F33" t="s">
        <v>109</v>
      </c>
      <c r="G33" s="76">
        <v>4.97</v>
      </c>
      <c r="H33" s="76">
        <v>450</v>
      </c>
      <c r="I33" s="76">
        <v>7.8926085000000007E-2</v>
      </c>
      <c r="J33" s="76">
        <v>0</v>
      </c>
      <c r="K33" s="76">
        <v>0</v>
      </c>
      <c r="L33" s="76">
        <v>0</v>
      </c>
    </row>
    <row r="34" spans="2:12">
      <c r="B34" t="s">
        <v>2603</v>
      </c>
      <c r="C34" t="s">
        <v>2604</v>
      </c>
      <c r="D34" t="s">
        <v>107</v>
      </c>
      <c r="E34" t="s">
        <v>2602</v>
      </c>
      <c r="F34" t="s">
        <v>109</v>
      </c>
      <c r="G34" s="76">
        <v>-4.97</v>
      </c>
      <c r="H34" s="76">
        <v>250</v>
      </c>
      <c r="I34" s="76">
        <v>-4.3847825E-2</v>
      </c>
      <c r="J34" s="76">
        <v>0</v>
      </c>
      <c r="K34" s="76">
        <v>0</v>
      </c>
      <c r="L34" s="76">
        <v>0</v>
      </c>
    </row>
    <row r="35" spans="2:12">
      <c r="B35" t="s">
        <v>2605</v>
      </c>
      <c r="C35" t="s">
        <v>2606</v>
      </c>
      <c r="D35" t="s">
        <v>107</v>
      </c>
      <c r="E35" t="s">
        <v>2602</v>
      </c>
      <c r="F35" t="s">
        <v>109</v>
      </c>
      <c r="G35" s="76">
        <v>-5.89</v>
      </c>
      <c r="H35" s="76">
        <v>107000</v>
      </c>
      <c r="I35" s="76">
        <v>-22.2408167</v>
      </c>
      <c r="J35" s="76">
        <v>0</v>
      </c>
      <c r="K35" s="76">
        <v>-0.79</v>
      </c>
      <c r="L35" s="76">
        <v>0</v>
      </c>
    </row>
    <row r="36" spans="2:12">
      <c r="B36" t="s">
        <v>2607</v>
      </c>
      <c r="C36" t="s">
        <v>2608</v>
      </c>
      <c r="D36" t="s">
        <v>126</v>
      </c>
      <c r="E36" t="s">
        <v>2041</v>
      </c>
      <c r="F36" t="s">
        <v>109</v>
      </c>
      <c r="G36" s="76">
        <v>-3.64</v>
      </c>
      <c r="H36" s="76">
        <v>10250</v>
      </c>
      <c r="I36" s="76">
        <v>-1.3166698999999999</v>
      </c>
      <c r="J36" s="76">
        <v>0</v>
      </c>
      <c r="K36" s="76">
        <v>-0.05</v>
      </c>
      <c r="L36" s="76">
        <v>0</v>
      </c>
    </row>
    <row r="37" spans="2:12">
      <c r="B37" t="s">
        <v>2609</v>
      </c>
      <c r="C37" t="s">
        <v>2610</v>
      </c>
      <c r="D37" t="s">
        <v>126</v>
      </c>
      <c r="E37" t="s">
        <v>2041</v>
      </c>
      <c r="F37" t="s">
        <v>109</v>
      </c>
      <c r="G37" s="76">
        <v>3.64</v>
      </c>
      <c r="H37" s="76">
        <v>42000</v>
      </c>
      <c r="I37" s="76">
        <v>5.3951352000000004</v>
      </c>
      <c r="J37" s="76">
        <v>0</v>
      </c>
      <c r="K37" s="76">
        <v>0.19</v>
      </c>
      <c r="L37" s="76">
        <v>0</v>
      </c>
    </row>
    <row r="38" spans="2:12">
      <c r="B38" t="s">
        <v>2611</v>
      </c>
      <c r="C38" t="s">
        <v>2612</v>
      </c>
      <c r="D38" t="s">
        <v>126</v>
      </c>
      <c r="E38" t="s">
        <v>2041</v>
      </c>
      <c r="F38" t="s">
        <v>208</v>
      </c>
      <c r="G38" s="76">
        <v>377031.12</v>
      </c>
      <c r="H38" s="76">
        <v>107.09000000000024</v>
      </c>
      <c r="I38" s="76">
        <v>175.11185107315001</v>
      </c>
      <c r="J38" s="76">
        <v>0</v>
      </c>
      <c r="K38" s="76">
        <v>6.2</v>
      </c>
      <c r="L38" s="76">
        <v>0.02</v>
      </c>
    </row>
    <row r="39" spans="2:12">
      <c r="B39" t="s">
        <v>2613</v>
      </c>
      <c r="C39" t="s">
        <v>2614</v>
      </c>
      <c r="D39" t="s">
        <v>126</v>
      </c>
      <c r="E39" t="s">
        <v>1363</v>
      </c>
      <c r="F39" t="s">
        <v>109</v>
      </c>
      <c r="G39" s="76">
        <v>-8.0399999999999991</v>
      </c>
      <c r="H39" s="76">
        <v>34000</v>
      </c>
      <c r="I39" s="76">
        <v>-9.6468743999999997</v>
      </c>
      <c r="J39" s="76">
        <v>0</v>
      </c>
      <c r="K39" s="76">
        <v>-0.34</v>
      </c>
      <c r="L39" s="76">
        <v>0</v>
      </c>
    </row>
    <row r="40" spans="2:12">
      <c r="B40" t="s">
        <v>2615</v>
      </c>
      <c r="C40" t="s">
        <v>2616</v>
      </c>
      <c r="D40" t="s">
        <v>126</v>
      </c>
      <c r="E40" t="s">
        <v>1363</v>
      </c>
      <c r="F40" t="s">
        <v>109</v>
      </c>
      <c r="G40" s="76">
        <v>-8.0399999999999991</v>
      </c>
      <c r="H40" s="76">
        <v>26300</v>
      </c>
      <c r="I40" s="76">
        <v>-7.4621410800000003</v>
      </c>
      <c r="J40" s="76">
        <v>0</v>
      </c>
      <c r="K40" s="76">
        <v>-0.26</v>
      </c>
      <c r="L40" s="76">
        <v>0</v>
      </c>
    </row>
    <row r="41" spans="2:12">
      <c r="B41" t="s">
        <v>2617</v>
      </c>
      <c r="C41" t="s">
        <v>2618</v>
      </c>
      <c r="D41" t="s">
        <v>126</v>
      </c>
      <c r="E41" t="s">
        <v>1363</v>
      </c>
      <c r="F41" t="s">
        <v>109</v>
      </c>
      <c r="G41" s="76">
        <v>-8.0399999999999991</v>
      </c>
      <c r="H41" s="76">
        <v>19500</v>
      </c>
      <c r="I41" s="76">
        <v>-5.5327662000000002</v>
      </c>
      <c r="J41" s="76">
        <v>0</v>
      </c>
      <c r="K41" s="76">
        <v>-0.2</v>
      </c>
      <c r="L41" s="76">
        <v>0</v>
      </c>
    </row>
    <row r="42" spans="2:12">
      <c r="B42" t="s">
        <v>2619</v>
      </c>
      <c r="C42" t="s">
        <v>2620</v>
      </c>
      <c r="D42" t="s">
        <v>126</v>
      </c>
      <c r="E42" t="s">
        <v>1363</v>
      </c>
      <c r="F42" t="s">
        <v>109</v>
      </c>
      <c r="G42" s="76">
        <v>0.54</v>
      </c>
      <c r="H42" s="76">
        <v>137500</v>
      </c>
      <c r="I42" s="76">
        <v>2.6202825000000001</v>
      </c>
      <c r="J42" s="76">
        <v>0</v>
      </c>
      <c r="K42" s="76">
        <v>0.09</v>
      </c>
      <c r="L42" s="76">
        <v>0</v>
      </c>
    </row>
    <row r="43" spans="2:12">
      <c r="B43" t="s">
        <v>2621</v>
      </c>
      <c r="C43" t="s">
        <v>2622</v>
      </c>
      <c r="D43" t="s">
        <v>126</v>
      </c>
      <c r="E43" t="s">
        <v>1363</v>
      </c>
      <c r="F43" t="s">
        <v>109</v>
      </c>
      <c r="G43" s="76">
        <v>1.2</v>
      </c>
      <c r="H43" s="76">
        <v>158500</v>
      </c>
      <c r="I43" s="76">
        <v>6.7121579999999996</v>
      </c>
      <c r="J43" s="76">
        <v>0</v>
      </c>
      <c r="K43" s="76">
        <v>0.24</v>
      </c>
      <c r="L43" s="76">
        <v>0</v>
      </c>
    </row>
    <row r="44" spans="2:12">
      <c r="B44" t="s">
        <v>2623</v>
      </c>
      <c r="C44" t="s">
        <v>2624</v>
      </c>
      <c r="D44" t="s">
        <v>126</v>
      </c>
      <c r="E44" t="s">
        <v>1363</v>
      </c>
      <c r="F44" t="s">
        <v>109</v>
      </c>
      <c r="G44" s="76">
        <v>0.7</v>
      </c>
      <c r="H44" s="76">
        <v>104000</v>
      </c>
      <c r="I44" s="76">
        <v>2.5691120000000001</v>
      </c>
      <c r="J44" s="76">
        <v>0</v>
      </c>
      <c r="K44" s="76">
        <v>0.09</v>
      </c>
      <c r="L44" s="76">
        <v>0</v>
      </c>
    </row>
    <row r="45" spans="2:12">
      <c r="B45" t="s">
        <v>2625</v>
      </c>
      <c r="C45" t="s">
        <v>2626</v>
      </c>
      <c r="D45" t="s">
        <v>126</v>
      </c>
      <c r="E45" t="s">
        <v>1363</v>
      </c>
      <c r="F45" t="s">
        <v>109</v>
      </c>
      <c r="G45" s="76">
        <v>2.8</v>
      </c>
      <c r="H45" s="76">
        <v>129000</v>
      </c>
      <c r="I45" s="76">
        <v>12.746748</v>
      </c>
      <c r="J45" s="76">
        <v>0</v>
      </c>
      <c r="K45" s="76">
        <v>0.45</v>
      </c>
      <c r="L45" s="76">
        <v>0</v>
      </c>
    </row>
    <row r="46" spans="2:12">
      <c r="B46" t="s">
        <v>2627</v>
      </c>
      <c r="C46" t="s">
        <v>2628</v>
      </c>
      <c r="D46" t="s">
        <v>126</v>
      </c>
      <c r="E46" t="s">
        <v>1363</v>
      </c>
      <c r="F46" t="s">
        <v>109</v>
      </c>
      <c r="G46" s="76">
        <v>0.78</v>
      </c>
      <c r="H46" s="76">
        <v>54500</v>
      </c>
      <c r="I46" s="76">
        <v>1.5001779</v>
      </c>
      <c r="J46" s="76">
        <v>0</v>
      </c>
      <c r="K46" s="76">
        <v>0.05</v>
      </c>
      <c r="L46" s="76">
        <v>0</v>
      </c>
    </row>
    <row r="47" spans="2:12">
      <c r="B47" t="s">
        <v>2629</v>
      </c>
      <c r="C47" t="s">
        <v>2630</v>
      </c>
      <c r="D47" t="s">
        <v>126</v>
      </c>
      <c r="E47" t="s">
        <v>1363</v>
      </c>
      <c r="F47" t="s">
        <v>109</v>
      </c>
      <c r="G47" s="76">
        <v>-0.7</v>
      </c>
      <c r="H47" s="76">
        <v>38500</v>
      </c>
      <c r="I47" s="76">
        <v>-0.95106550000000001</v>
      </c>
      <c r="J47" s="76">
        <v>0</v>
      </c>
      <c r="K47" s="76">
        <v>-0.03</v>
      </c>
      <c r="L47" s="76">
        <v>0</v>
      </c>
    </row>
    <row r="48" spans="2:12">
      <c r="B48" t="s">
        <v>2631</v>
      </c>
      <c r="C48" t="s">
        <v>2632</v>
      </c>
      <c r="D48" t="s">
        <v>126</v>
      </c>
      <c r="E48" t="s">
        <v>1363</v>
      </c>
      <c r="F48" t="s">
        <v>109</v>
      </c>
      <c r="G48" s="76">
        <v>-4</v>
      </c>
      <c r="H48" s="76">
        <v>61500</v>
      </c>
      <c r="I48" s="76">
        <v>-8.6813400000000005</v>
      </c>
      <c r="J48" s="76">
        <v>0</v>
      </c>
      <c r="K48" s="76">
        <v>-0.31</v>
      </c>
      <c r="L48" s="76">
        <v>0</v>
      </c>
    </row>
    <row r="49" spans="2:12">
      <c r="B49" t="s">
        <v>2633</v>
      </c>
      <c r="C49" t="s">
        <v>2634</v>
      </c>
      <c r="D49" t="s">
        <v>126</v>
      </c>
      <c r="E49" t="s">
        <v>1363</v>
      </c>
      <c r="F49" t="s">
        <v>109</v>
      </c>
      <c r="G49" s="76">
        <v>-1.32</v>
      </c>
      <c r="H49" s="76">
        <v>12250</v>
      </c>
      <c r="I49" s="76">
        <v>-0.57063929999999996</v>
      </c>
      <c r="J49" s="76">
        <v>0</v>
      </c>
      <c r="K49" s="76">
        <v>-0.02</v>
      </c>
      <c r="L49" s="76">
        <v>0</v>
      </c>
    </row>
    <row r="50" spans="2:12">
      <c r="B50" t="s">
        <v>2635</v>
      </c>
      <c r="C50" t="s">
        <v>2636</v>
      </c>
      <c r="D50" t="s">
        <v>126</v>
      </c>
      <c r="E50" t="s">
        <v>1363</v>
      </c>
      <c r="F50" t="s">
        <v>109</v>
      </c>
      <c r="G50" s="76">
        <v>-1.23</v>
      </c>
      <c r="H50" s="76">
        <v>10000</v>
      </c>
      <c r="I50" s="76">
        <v>-0.43406699999999998</v>
      </c>
      <c r="J50" s="76">
        <v>0</v>
      </c>
      <c r="K50" s="76">
        <v>-0.02</v>
      </c>
      <c r="L50" s="76">
        <v>0</v>
      </c>
    </row>
    <row r="51" spans="2:12">
      <c r="B51" t="s">
        <v>2637</v>
      </c>
      <c r="C51" t="s">
        <v>2638</v>
      </c>
      <c r="D51" t="s">
        <v>126</v>
      </c>
      <c r="E51" t="s">
        <v>1363</v>
      </c>
      <c r="F51" t="s">
        <v>109</v>
      </c>
      <c r="G51" s="76">
        <v>-4</v>
      </c>
      <c r="H51" s="76">
        <v>22000</v>
      </c>
      <c r="I51" s="76">
        <v>-3.1055199999999998</v>
      </c>
      <c r="J51" s="76">
        <v>0</v>
      </c>
      <c r="K51" s="76">
        <v>-0.11</v>
      </c>
      <c r="L51" s="76">
        <v>0</v>
      </c>
    </row>
    <row r="52" spans="2:12">
      <c r="B52" t="s">
        <v>2639</v>
      </c>
      <c r="C52" t="s">
        <v>2640</v>
      </c>
      <c r="D52" t="s">
        <v>126</v>
      </c>
      <c r="E52" t="s">
        <v>1363</v>
      </c>
      <c r="F52" t="s">
        <v>109</v>
      </c>
      <c r="G52" s="76">
        <v>-1.32</v>
      </c>
      <c r="H52" s="76">
        <v>29000</v>
      </c>
      <c r="I52" s="76">
        <v>-1.3509012</v>
      </c>
      <c r="J52" s="76">
        <v>0</v>
      </c>
      <c r="K52" s="76">
        <v>-0.05</v>
      </c>
      <c r="L52" s="76">
        <v>0</v>
      </c>
    </row>
    <row r="53" spans="2:12">
      <c r="B53" t="s">
        <v>2641</v>
      </c>
      <c r="C53" t="s">
        <v>2642</v>
      </c>
      <c r="D53" t="s">
        <v>2052</v>
      </c>
      <c r="E53" t="s">
        <v>1363</v>
      </c>
      <c r="F53" t="s">
        <v>109</v>
      </c>
      <c r="G53" s="76">
        <v>0.4</v>
      </c>
      <c r="H53" s="76">
        <v>47500</v>
      </c>
      <c r="I53" s="76">
        <v>0.67051000000000005</v>
      </c>
      <c r="J53" s="76">
        <v>0</v>
      </c>
      <c r="K53" s="76">
        <v>0.02</v>
      </c>
      <c r="L53" s="76">
        <v>0</v>
      </c>
    </row>
    <row r="54" spans="2:12">
      <c r="B54" t="s">
        <v>2643</v>
      </c>
      <c r="C54" t="s">
        <v>2644</v>
      </c>
      <c r="D54" t="s">
        <v>2052</v>
      </c>
      <c r="E54" t="s">
        <v>1363</v>
      </c>
      <c r="F54" t="s">
        <v>109</v>
      </c>
      <c r="G54" s="76">
        <v>3.6</v>
      </c>
      <c r="H54" s="76">
        <v>13250</v>
      </c>
      <c r="I54" s="76">
        <v>1.683333</v>
      </c>
      <c r="J54" s="76">
        <v>0</v>
      </c>
      <c r="K54" s="76">
        <v>0.06</v>
      </c>
      <c r="L54" s="76">
        <v>0</v>
      </c>
    </row>
    <row r="55" spans="2:12">
      <c r="B55" t="s">
        <v>2645</v>
      </c>
      <c r="C55" t="s">
        <v>2646</v>
      </c>
      <c r="D55" t="s">
        <v>2052</v>
      </c>
      <c r="E55" t="s">
        <v>1363</v>
      </c>
      <c r="F55" t="s">
        <v>109</v>
      </c>
      <c r="G55" s="76">
        <v>0.8</v>
      </c>
      <c r="H55" s="76">
        <v>8000</v>
      </c>
      <c r="I55" s="76">
        <v>0.225856</v>
      </c>
      <c r="J55" s="76">
        <v>0</v>
      </c>
      <c r="K55" s="76">
        <v>0.01</v>
      </c>
      <c r="L55" s="76">
        <v>0</v>
      </c>
    </row>
    <row r="56" spans="2:12">
      <c r="B56" t="s">
        <v>2647</v>
      </c>
      <c r="C56" t="s">
        <v>2648</v>
      </c>
      <c r="D56" t="s">
        <v>2052</v>
      </c>
      <c r="E56" t="s">
        <v>1363</v>
      </c>
      <c r="F56" t="s">
        <v>109</v>
      </c>
      <c r="G56" s="76">
        <v>-3.25</v>
      </c>
      <c r="H56" s="76">
        <v>2250</v>
      </c>
      <c r="I56" s="76">
        <v>-0.25805812500000003</v>
      </c>
      <c r="J56" s="76">
        <v>0</v>
      </c>
      <c r="K56" s="76">
        <v>-0.01</v>
      </c>
      <c r="L56" s="76">
        <v>0</v>
      </c>
    </row>
    <row r="57" spans="2:12">
      <c r="B57" t="s">
        <v>2649</v>
      </c>
      <c r="C57" t="s">
        <v>2650</v>
      </c>
      <c r="D57" t="s">
        <v>2052</v>
      </c>
      <c r="E57" t="s">
        <v>1363</v>
      </c>
      <c r="F57" t="s">
        <v>109</v>
      </c>
      <c r="G57" s="76">
        <v>-1.2</v>
      </c>
      <c r="H57" s="76">
        <v>1500</v>
      </c>
      <c r="I57" s="76">
        <v>-6.3521999999999995E-2</v>
      </c>
      <c r="J57" s="76">
        <v>0</v>
      </c>
      <c r="K57" s="76">
        <v>0</v>
      </c>
      <c r="L57" s="76">
        <v>0</v>
      </c>
    </row>
    <row r="58" spans="2:12">
      <c r="B58" t="s">
        <v>2651</v>
      </c>
      <c r="C58" t="s">
        <v>2652</v>
      </c>
      <c r="D58" t="s">
        <v>2052</v>
      </c>
      <c r="E58" t="s">
        <v>1363</v>
      </c>
      <c r="F58" t="s">
        <v>109</v>
      </c>
      <c r="G58" s="76">
        <v>-0.4</v>
      </c>
      <c r="H58" s="76">
        <v>8000</v>
      </c>
      <c r="I58" s="76">
        <v>-0.112928</v>
      </c>
      <c r="J58" s="76">
        <v>0</v>
      </c>
      <c r="K58" s="76">
        <v>0</v>
      </c>
      <c r="L58" s="76">
        <v>0</v>
      </c>
    </row>
    <row r="59" spans="2:12">
      <c r="B59" t="s">
        <v>2653</v>
      </c>
      <c r="C59" t="s">
        <v>2654</v>
      </c>
      <c r="D59" t="s">
        <v>2052</v>
      </c>
      <c r="E59" t="s">
        <v>1363</v>
      </c>
      <c r="F59" t="s">
        <v>109</v>
      </c>
      <c r="G59" s="76">
        <v>-5.49</v>
      </c>
      <c r="H59" s="76">
        <v>18000</v>
      </c>
      <c r="I59" s="76">
        <v>-3.4873577999999998</v>
      </c>
      <c r="J59" s="76">
        <v>0</v>
      </c>
      <c r="K59" s="76">
        <v>-0.12</v>
      </c>
      <c r="L59" s="76">
        <v>0</v>
      </c>
    </row>
    <row r="60" spans="2:12">
      <c r="B60" t="s">
        <v>2655</v>
      </c>
      <c r="C60" t="s">
        <v>2656</v>
      </c>
      <c r="D60" t="s">
        <v>2052</v>
      </c>
      <c r="E60" t="s">
        <v>1363</v>
      </c>
      <c r="F60" t="s">
        <v>109</v>
      </c>
      <c r="G60" s="76">
        <v>-4.8099999999999996</v>
      </c>
      <c r="H60" s="76">
        <v>26000</v>
      </c>
      <c r="I60" s="76">
        <v>-4.4133674000000003</v>
      </c>
      <c r="J60" s="76">
        <v>0</v>
      </c>
      <c r="K60" s="76">
        <v>-0.16</v>
      </c>
      <c r="L60" s="76">
        <v>0</v>
      </c>
    </row>
    <row r="61" spans="2:12">
      <c r="B61" t="s">
        <v>2657</v>
      </c>
      <c r="C61" t="s">
        <v>2658</v>
      </c>
      <c r="D61" t="s">
        <v>2052</v>
      </c>
      <c r="E61" t="s">
        <v>1363</v>
      </c>
      <c r="F61" t="s">
        <v>109</v>
      </c>
      <c r="G61" s="76">
        <v>-1.2</v>
      </c>
      <c r="H61" s="76">
        <v>5750</v>
      </c>
      <c r="I61" s="76">
        <v>-0.243501</v>
      </c>
      <c r="J61" s="76">
        <v>0</v>
      </c>
      <c r="K61" s="76">
        <v>-0.01</v>
      </c>
      <c r="L61" s="76">
        <v>0</v>
      </c>
    </row>
    <row r="62" spans="2:12">
      <c r="B62" t="s">
        <v>2659</v>
      </c>
      <c r="C62" t="s">
        <v>2660</v>
      </c>
      <c r="D62" t="s">
        <v>2052</v>
      </c>
      <c r="E62" t="s">
        <v>1363</v>
      </c>
      <c r="F62" t="s">
        <v>109</v>
      </c>
      <c r="G62" s="76">
        <v>-10.28</v>
      </c>
      <c r="H62" s="76">
        <v>7250</v>
      </c>
      <c r="I62" s="76">
        <v>-2.6301637000000002</v>
      </c>
      <c r="J62" s="76">
        <v>0</v>
      </c>
      <c r="K62" s="76">
        <v>-0.09</v>
      </c>
      <c r="L62" s="76">
        <v>0</v>
      </c>
    </row>
    <row r="63" spans="2:12">
      <c r="B63" t="s">
        <v>2661</v>
      </c>
      <c r="C63" t="s">
        <v>2662</v>
      </c>
      <c r="D63" t="s">
        <v>126</v>
      </c>
      <c r="E63" t="s">
        <v>1345</v>
      </c>
      <c r="F63" t="s">
        <v>109</v>
      </c>
      <c r="G63" s="76">
        <v>-0.57999999999999996</v>
      </c>
      <c r="H63" s="76">
        <v>35000</v>
      </c>
      <c r="I63" s="76">
        <v>-0.716387</v>
      </c>
      <c r="J63" s="76">
        <v>0</v>
      </c>
      <c r="K63" s="76">
        <v>-0.03</v>
      </c>
      <c r="L63" s="76">
        <v>0</v>
      </c>
    </row>
    <row r="64" spans="2:12">
      <c r="B64" t="s">
        <v>2663</v>
      </c>
      <c r="C64" t="s">
        <v>2664</v>
      </c>
      <c r="D64" t="s">
        <v>126</v>
      </c>
      <c r="E64" t="s">
        <v>1345</v>
      </c>
      <c r="F64" t="s">
        <v>109</v>
      </c>
      <c r="G64" s="76">
        <v>0.56999999999999995</v>
      </c>
      <c r="H64" s="76">
        <v>5000</v>
      </c>
      <c r="I64" s="76">
        <v>0.1005765</v>
      </c>
      <c r="J64" s="76">
        <v>0</v>
      </c>
      <c r="K64" s="76">
        <v>0</v>
      </c>
      <c r="L64" s="76">
        <v>0</v>
      </c>
    </row>
    <row r="65" spans="2:12">
      <c r="B65" t="s">
        <v>2665</v>
      </c>
      <c r="C65" t="s">
        <v>2666</v>
      </c>
      <c r="D65" t="s">
        <v>2052</v>
      </c>
      <c r="E65" t="s">
        <v>1345</v>
      </c>
      <c r="F65" t="s">
        <v>109</v>
      </c>
      <c r="G65" s="76">
        <v>9.5</v>
      </c>
      <c r="H65" s="76">
        <v>21000</v>
      </c>
      <c r="I65" s="76">
        <v>7.0403549999999999</v>
      </c>
      <c r="J65" s="76">
        <v>0</v>
      </c>
      <c r="K65" s="76">
        <v>0.25</v>
      </c>
      <c r="L65" s="76">
        <v>0</v>
      </c>
    </row>
    <row r="66" spans="2:12">
      <c r="B66" t="s">
        <v>2667</v>
      </c>
      <c r="C66" t="s">
        <v>2668</v>
      </c>
      <c r="D66" t="s">
        <v>2052</v>
      </c>
      <c r="E66" t="s">
        <v>1345</v>
      </c>
      <c r="F66" t="s">
        <v>109</v>
      </c>
      <c r="G66" s="76">
        <v>-9.5</v>
      </c>
      <c r="H66" s="76">
        <v>6500</v>
      </c>
      <c r="I66" s="76">
        <v>-2.1791575000000001</v>
      </c>
      <c r="J66" s="76">
        <v>0</v>
      </c>
      <c r="K66" s="76">
        <v>-0.08</v>
      </c>
      <c r="L66" s="76">
        <v>0</v>
      </c>
    </row>
    <row r="67" spans="2:12">
      <c r="B67" t="s">
        <v>2669</v>
      </c>
      <c r="C67" t="s">
        <v>2670</v>
      </c>
      <c r="D67" t="s">
        <v>2052</v>
      </c>
      <c r="E67" t="s">
        <v>1345</v>
      </c>
      <c r="F67" t="s">
        <v>109</v>
      </c>
      <c r="G67" s="76">
        <v>-2</v>
      </c>
      <c r="H67" s="76">
        <v>10250</v>
      </c>
      <c r="I67" s="76">
        <v>-0.723445</v>
      </c>
      <c r="J67" s="76">
        <v>0</v>
      </c>
      <c r="K67" s="76">
        <v>-0.03</v>
      </c>
      <c r="L67" s="76">
        <v>0</v>
      </c>
    </row>
    <row r="68" spans="2:12">
      <c r="B68" t="s">
        <v>2671</v>
      </c>
      <c r="C68" t="s">
        <v>2672</v>
      </c>
      <c r="D68" t="s">
        <v>2052</v>
      </c>
      <c r="E68" t="s">
        <v>1345</v>
      </c>
      <c r="F68" t="s">
        <v>109</v>
      </c>
      <c r="G68" s="76">
        <v>-7.5</v>
      </c>
      <c r="H68" s="76">
        <v>20750</v>
      </c>
      <c r="I68" s="76">
        <v>-5.4920062500000002</v>
      </c>
      <c r="J68" s="76">
        <v>0</v>
      </c>
      <c r="K68" s="76">
        <v>-0.19</v>
      </c>
      <c r="L68" s="76">
        <v>0</v>
      </c>
    </row>
    <row r="69" spans="2:12">
      <c r="B69" t="s">
        <v>2673</v>
      </c>
      <c r="C69" t="s">
        <v>2674</v>
      </c>
      <c r="D69" t="s">
        <v>126</v>
      </c>
      <c r="E69" t="s">
        <v>1360</v>
      </c>
      <c r="F69" t="s">
        <v>109</v>
      </c>
      <c r="G69" s="76">
        <v>-3.21</v>
      </c>
      <c r="H69" s="76">
        <v>28500</v>
      </c>
      <c r="I69" s="76">
        <v>-3.2285056499999998</v>
      </c>
      <c r="J69" s="76">
        <v>0</v>
      </c>
      <c r="K69" s="76">
        <v>-0.11</v>
      </c>
      <c r="L69" s="76">
        <v>0</v>
      </c>
    </row>
    <row r="70" spans="2:12">
      <c r="B70" t="s">
        <v>2675</v>
      </c>
      <c r="C70" t="s">
        <v>2676</v>
      </c>
      <c r="D70" t="s">
        <v>126</v>
      </c>
      <c r="E70" t="s">
        <v>1360</v>
      </c>
      <c r="F70" t="s">
        <v>109</v>
      </c>
      <c r="G70" s="76">
        <v>-4.0199999999999996</v>
      </c>
      <c r="H70" s="76">
        <v>2500</v>
      </c>
      <c r="I70" s="76">
        <v>-0.35466449999999999</v>
      </c>
      <c r="J70" s="76">
        <v>0</v>
      </c>
      <c r="K70" s="76">
        <v>-0.01</v>
      </c>
      <c r="L70" s="76">
        <v>0</v>
      </c>
    </row>
    <row r="71" spans="2:12">
      <c r="B71" t="s">
        <v>2677</v>
      </c>
      <c r="C71" t="s">
        <v>2678</v>
      </c>
      <c r="D71" t="s">
        <v>126</v>
      </c>
      <c r="E71" t="s">
        <v>1360</v>
      </c>
      <c r="F71" t="s">
        <v>109</v>
      </c>
      <c r="G71" s="76">
        <v>-4.0199999999999996</v>
      </c>
      <c r="H71" s="76">
        <v>5000</v>
      </c>
      <c r="I71" s="76">
        <v>-0.70932899999999999</v>
      </c>
      <c r="J71" s="76">
        <v>0</v>
      </c>
      <c r="K71" s="76">
        <v>-0.03</v>
      </c>
      <c r="L71" s="76">
        <v>0</v>
      </c>
    </row>
    <row r="72" spans="2:12">
      <c r="B72" t="s">
        <v>2679</v>
      </c>
      <c r="C72" t="s">
        <v>2680</v>
      </c>
      <c r="D72" t="s">
        <v>2052</v>
      </c>
      <c r="E72" t="s">
        <v>126</v>
      </c>
      <c r="F72" t="s">
        <v>109</v>
      </c>
      <c r="G72" s="76">
        <v>-1.2</v>
      </c>
      <c r="H72" s="76">
        <v>500</v>
      </c>
      <c r="I72" s="76">
        <v>-2.1173999999999998E-2</v>
      </c>
      <c r="J72" s="76">
        <v>0</v>
      </c>
      <c r="K72" s="76">
        <v>0</v>
      </c>
      <c r="L72" s="76">
        <v>0</v>
      </c>
    </row>
    <row r="73" spans="2:12">
      <c r="B73" t="s">
        <v>2681</v>
      </c>
      <c r="C73" t="s">
        <v>2682</v>
      </c>
      <c r="D73" t="s">
        <v>2052</v>
      </c>
      <c r="E73" t="s">
        <v>126</v>
      </c>
      <c r="F73" t="s">
        <v>109</v>
      </c>
      <c r="G73" s="76">
        <v>-5.21</v>
      </c>
      <c r="H73" s="76">
        <v>500</v>
      </c>
      <c r="I73" s="76">
        <v>-9.1930449999999997E-2</v>
      </c>
      <c r="J73" s="76">
        <v>0</v>
      </c>
      <c r="K73" s="76">
        <v>0</v>
      </c>
      <c r="L73" s="76">
        <v>0</v>
      </c>
    </row>
    <row r="74" spans="2:12">
      <c r="B74" t="s">
        <v>2683</v>
      </c>
      <c r="C74" t="s">
        <v>2684</v>
      </c>
      <c r="D74" t="s">
        <v>2052</v>
      </c>
      <c r="E74" t="s">
        <v>126</v>
      </c>
      <c r="F74" t="s">
        <v>109</v>
      </c>
      <c r="G74" s="76">
        <v>-1.2</v>
      </c>
      <c r="H74" s="76">
        <v>38000</v>
      </c>
      <c r="I74" s="76">
        <v>-1.609224</v>
      </c>
      <c r="J74" s="76">
        <v>0</v>
      </c>
      <c r="K74" s="76">
        <v>-0.06</v>
      </c>
      <c r="L74" s="76">
        <v>0</v>
      </c>
    </row>
    <row r="75" spans="2:12">
      <c r="B75" t="s">
        <v>2685</v>
      </c>
      <c r="C75" t="s">
        <v>2686</v>
      </c>
      <c r="D75" t="s">
        <v>126</v>
      </c>
      <c r="E75" t="s">
        <v>126</v>
      </c>
      <c r="F75" t="s">
        <v>109</v>
      </c>
      <c r="G75" s="76">
        <v>2.0099999999999998</v>
      </c>
      <c r="H75" s="76">
        <v>1100</v>
      </c>
      <c r="I75" s="76">
        <v>7.8026189999999995E-2</v>
      </c>
      <c r="J75" s="76">
        <v>0</v>
      </c>
      <c r="K75" s="76">
        <v>0</v>
      </c>
      <c r="L75" s="76">
        <v>0</v>
      </c>
    </row>
    <row r="76" spans="2:12">
      <c r="B76" t="s">
        <v>2687</v>
      </c>
      <c r="C76" t="s">
        <v>2688</v>
      </c>
      <c r="D76" t="s">
        <v>126</v>
      </c>
      <c r="E76" t="s">
        <v>126</v>
      </c>
      <c r="F76" t="s">
        <v>109</v>
      </c>
      <c r="G76" s="76">
        <v>-2.0099999999999998</v>
      </c>
      <c r="H76" s="76">
        <v>133000</v>
      </c>
      <c r="I76" s="76">
        <v>-9.4340756999999993</v>
      </c>
      <c r="J76" s="76">
        <v>0</v>
      </c>
      <c r="K76" s="76">
        <v>-0.33</v>
      </c>
      <c r="L76" s="76">
        <v>0</v>
      </c>
    </row>
    <row r="77" spans="2:12">
      <c r="B77" t="s">
        <v>2689</v>
      </c>
      <c r="C77" t="s">
        <v>2690</v>
      </c>
      <c r="D77" t="s">
        <v>107</v>
      </c>
      <c r="E77" t="s">
        <v>126</v>
      </c>
      <c r="F77" t="s">
        <v>109</v>
      </c>
      <c r="G77" s="76">
        <v>14.98</v>
      </c>
      <c r="H77" s="76">
        <v>1150</v>
      </c>
      <c r="I77" s="76">
        <v>0.60794082999999999</v>
      </c>
      <c r="J77" s="76">
        <v>0</v>
      </c>
      <c r="K77" s="76">
        <v>0.02</v>
      </c>
      <c r="L77" s="76">
        <v>0</v>
      </c>
    </row>
    <row r="78" spans="2:12">
      <c r="B78" t="s">
        <v>2691</v>
      </c>
      <c r="C78" t="s">
        <v>2692</v>
      </c>
      <c r="D78" t="s">
        <v>107</v>
      </c>
      <c r="E78" t="s">
        <v>126</v>
      </c>
      <c r="F78" t="s">
        <v>109</v>
      </c>
      <c r="G78" s="76">
        <v>16.3</v>
      </c>
      <c r="H78" s="76">
        <v>50</v>
      </c>
      <c r="I78" s="76">
        <v>2.8761350000000001E-2</v>
      </c>
      <c r="J78" s="76">
        <v>0</v>
      </c>
      <c r="K78" s="76">
        <v>0</v>
      </c>
      <c r="L78" s="76">
        <v>0</v>
      </c>
    </row>
    <row r="79" spans="2:12">
      <c r="B79" t="s">
        <v>2693</v>
      </c>
      <c r="C79" t="s">
        <v>2694</v>
      </c>
      <c r="D79" t="s">
        <v>107</v>
      </c>
      <c r="E79" t="s">
        <v>126</v>
      </c>
      <c r="F79" t="s">
        <v>109</v>
      </c>
      <c r="G79" s="76">
        <v>-14.98</v>
      </c>
      <c r="H79" s="76">
        <v>400</v>
      </c>
      <c r="I79" s="76">
        <v>-0.21145768000000001</v>
      </c>
      <c r="J79" s="76">
        <v>0</v>
      </c>
      <c r="K79" s="76">
        <v>-0.01</v>
      </c>
      <c r="L79" s="76">
        <v>0</v>
      </c>
    </row>
    <row r="80" spans="2:12">
      <c r="B80" t="s">
        <v>2695</v>
      </c>
      <c r="C80" t="s">
        <v>2696</v>
      </c>
      <c r="D80" t="s">
        <v>107</v>
      </c>
      <c r="E80" t="s">
        <v>126</v>
      </c>
      <c r="F80" t="s">
        <v>109</v>
      </c>
      <c r="G80" s="76">
        <v>-16.3</v>
      </c>
      <c r="H80" s="76">
        <v>250</v>
      </c>
      <c r="I80" s="76">
        <v>-0.14380675000000001</v>
      </c>
      <c r="J80" s="76">
        <v>0</v>
      </c>
      <c r="K80" s="76">
        <v>-0.01</v>
      </c>
      <c r="L80" s="76">
        <v>0</v>
      </c>
    </row>
    <row r="81" spans="2:12">
      <c r="B81" t="s">
        <v>2697</v>
      </c>
      <c r="C81" t="s">
        <v>2698</v>
      </c>
      <c r="D81" t="s">
        <v>107</v>
      </c>
      <c r="E81" t="s">
        <v>126</v>
      </c>
      <c r="F81" t="s">
        <v>109</v>
      </c>
      <c r="G81" s="76">
        <v>-7.06</v>
      </c>
      <c r="H81" s="76">
        <v>69000</v>
      </c>
      <c r="I81" s="76">
        <v>-17.1911706</v>
      </c>
      <c r="J81" s="76">
        <v>0</v>
      </c>
      <c r="K81" s="76">
        <v>-0.61</v>
      </c>
      <c r="L81" s="76">
        <v>0</v>
      </c>
    </row>
    <row r="82" spans="2:12">
      <c r="B82" t="s">
        <v>2699</v>
      </c>
      <c r="C82" t="s">
        <v>2700</v>
      </c>
      <c r="D82" t="s">
        <v>107</v>
      </c>
      <c r="E82" t="s">
        <v>126</v>
      </c>
      <c r="F82" t="s">
        <v>109</v>
      </c>
      <c r="G82" s="76">
        <v>-26.03</v>
      </c>
      <c r="H82" s="76">
        <v>92500</v>
      </c>
      <c r="I82" s="76">
        <v>-84.970379750000006</v>
      </c>
      <c r="J82" s="76">
        <v>0</v>
      </c>
      <c r="K82" s="76">
        <v>-3.01</v>
      </c>
      <c r="L82" s="76">
        <v>-0.01</v>
      </c>
    </row>
    <row r="83" spans="2:12">
      <c r="B83" t="s">
        <v>2701</v>
      </c>
      <c r="C83" t="s">
        <v>2702</v>
      </c>
      <c r="D83" t="s">
        <v>107</v>
      </c>
      <c r="E83" t="s">
        <v>126</v>
      </c>
      <c r="F83" t="s">
        <v>109</v>
      </c>
      <c r="G83" s="76">
        <v>-5.45</v>
      </c>
      <c r="H83" s="76">
        <v>95750</v>
      </c>
      <c r="I83" s="76">
        <v>-18.415645375</v>
      </c>
      <c r="J83" s="76">
        <v>0</v>
      </c>
      <c r="K83" s="76">
        <v>-0.65</v>
      </c>
      <c r="L83" s="76">
        <v>0</v>
      </c>
    </row>
    <row r="84" spans="2:12">
      <c r="B84" t="s">
        <v>2703</v>
      </c>
      <c r="C84" t="s">
        <v>2704</v>
      </c>
      <c r="D84" t="s">
        <v>107</v>
      </c>
      <c r="E84" t="s">
        <v>126</v>
      </c>
      <c r="F84" t="s">
        <v>109</v>
      </c>
      <c r="G84" s="76">
        <v>-1.08</v>
      </c>
      <c r="H84" s="76">
        <v>118750</v>
      </c>
      <c r="I84" s="76">
        <v>-4.5259425000000002</v>
      </c>
      <c r="J84" s="76">
        <v>0</v>
      </c>
      <c r="K84" s="76">
        <v>-0.16</v>
      </c>
      <c r="L84" s="76">
        <v>0</v>
      </c>
    </row>
    <row r="85" spans="2:12">
      <c r="B85" t="s">
        <v>2705</v>
      </c>
      <c r="C85" t="s">
        <v>2706</v>
      </c>
      <c r="D85" t="s">
        <v>107</v>
      </c>
      <c r="E85" t="s">
        <v>126</v>
      </c>
      <c r="F85" t="s">
        <v>109</v>
      </c>
      <c r="G85" s="76">
        <v>-1.6</v>
      </c>
      <c r="H85" s="76">
        <v>73000</v>
      </c>
      <c r="I85" s="76">
        <v>-4.1218719999999998</v>
      </c>
      <c r="J85" s="76">
        <v>0</v>
      </c>
      <c r="K85" s="76">
        <v>-0.15</v>
      </c>
      <c r="L85" s="76">
        <v>0</v>
      </c>
    </row>
    <row r="86" spans="2:12">
      <c r="B86" t="s">
        <v>2707</v>
      </c>
      <c r="C86" t="s">
        <v>2708</v>
      </c>
      <c r="D86" t="s">
        <v>107</v>
      </c>
      <c r="E86" t="s">
        <v>126</v>
      </c>
      <c r="F86" t="s">
        <v>109</v>
      </c>
      <c r="G86" s="76">
        <v>-1.6</v>
      </c>
      <c r="H86" s="76">
        <v>500</v>
      </c>
      <c r="I86" s="76">
        <v>-2.8232E-2</v>
      </c>
      <c r="J86" s="76">
        <v>0</v>
      </c>
      <c r="K86" s="76">
        <v>0</v>
      </c>
      <c r="L86" s="76">
        <v>0</v>
      </c>
    </row>
    <row r="87" spans="2:12">
      <c r="B87" t="s">
        <v>2709</v>
      </c>
      <c r="C87" t="s">
        <v>2710</v>
      </c>
      <c r="D87" t="s">
        <v>107</v>
      </c>
      <c r="E87" t="s">
        <v>126</v>
      </c>
      <c r="F87" t="s">
        <v>109</v>
      </c>
      <c r="G87" s="76">
        <v>-3.92</v>
      </c>
      <c r="H87" s="76">
        <v>79000</v>
      </c>
      <c r="I87" s="76">
        <v>-10.9286072</v>
      </c>
      <c r="J87" s="76">
        <v>0</v>
      </c>
      <c r="K87" s="76">
        <v>-0.39</v>
      </c>
      <c r="L87" s="76">
        <v>0</v>
      </c>
    </row>
    <row r="88" spans="2:12">
      <c r="B88" t="s">
        <v>2711</v>
      </c>
      <c r="C88" t="s">
        <v>2712</v>
      </c>
      <c r="D88" t="s">
        <v>107</v>
      </c>
      <c r="E88" t="s">
        <v>126</v>
      </c>
      <c r="F88" t="s">
        <v>109</v>
      </c>
      <c r="G88" s="76">
        <v>-1.6</v>
      </c>
      <c r="H88" s="76">
        <v>36000</v>
      </c>
      <c r="I88" s="76">
        <v>-2.0327039999999998</v>
      </c>
      <c r="J88" s="76">
        <v>0</v>
      </c>
      <c r="K88" s="76">
        <v>-7.0000000000000007E-2</v>
      </c>
      <c r="L88" s="76">
        <v>0</v>
      </c>
    </row>
    <row r="89" spans="2:12">
      <c r="B89" t="s">
        <v>2713</v>
      </c>
      <c r="C89" t="s">
        <v>2714</v>
      </c>
      <c r="D89" t="s">
        <v>107</v>
      </c>
      <c r="E89" t="s">
        <v>126</v>
      </c>
      <c r="F89" t="s">
        <v>109</v>
      </c>
      <c r="G89" s="76">
        <v>-18.100000000000001</v>
      </c>
      <c r="H89" s="76">
        <v>67500</v>
      </c>
      <c r="I89" s="76">
        <v>-43.115557500000001</v>
      </c>
      <c r="J89" s="76">
        <v>0</v>
      </c>
      <c r="K89" s="76">
        <v>-1.53</v>
      </c>
      <c r="L89" s="76">
        <v>0</v>
      </c>
    </row>
    <row r="90" spans="2:12">
      <c r="B90" t="s">
        <v>2715</v>
      </c>
      <c r="C90" t="s">
        <v>2716</v>
      </c>
      <c r="D90" t="s">
        <v>107</v>
      </c>
      <c r="E90" t="s">
        <v>126</v>
      </c>
      <c r="F90" t="s">
        <v>109</v>
      </c>
      <c r="G90" s="76">
        <v>-22.43</v>
      </c>
      <c r="H90" s="76">
        <v>47000</v>
      </c>
      <c r="I90" s="76">
        <v>-37.2030709</v>
      </c>
      <c r="J90" s="76">
        <v>0</v>
      </c>
      <c r="K90" s="76">
        <v>-1.32</v>
      </c>
      <c r="L90" s="76">
        <v>0</v>
      </c>
    </row>
    <row r="91" spans="2:12">
      <c r="B91" t="s">
        <v>2717</v>
      </c>
      <c r="C91" t="s">
        <v>2718</v>
      </c>
      <c r="D91" t="s">
        <v>107</v>
      </c>
      <c r="E91" t="s">
        <v>126</v>
      </c>
      <c r="F91" t="s">
        <v>109</v>
      </c>
      <c r="G91" s="76">
        <v>-8.01</v>
      </c>
      <c r="H91" s="76">
        <v>750</v>
      </c>
      <c r="I91" s="76">
        <v>-0.212004675</v>
      </c>
      <c r="J91" s="76">
        <v>0</v>
      </c>
      <c r="K91" s="76">
        <v>-0.01</v>
      </c>
      <c r="L91" s="76">
        <v>0</v>
      </c>
    </row>
    <row r="92" spans="2:12">
      <c r="B92" t="s">
        <v>2719</v>
      </c>
      <c r="C92" t="s">
        <v>2720</v>
      </c>
      <c r="D92" t="s">
        <v>107</v>
      </c>
      <c r="E92" t="s">
        <v>126</v>
      </c>
      <c r="F92" t="s">
        <v>109</v>
      </c>
      <c r="G92" s="76">
        <v>-21.62</v>
      </c>
      <c r="H92" s="76">
        <v>1250</v>
      </c>
      <c r="I92" s="76">
        <v>-0.95371225000000004</v>
      </c>
      <c r="J92" s="76">
        <v>0</v>
      </c>
      <c r="K92" s="76">
        <v>-0.03</v>
      </c>
      <c r="L92" s="76">
        <v>0</v>
      </c>
    </row>
    <row r="93" spans="2:12">
      <c r="B93" t="s">
        <v>2721</v>
      </c>
      <c r="C93" t="s">
        <v>2722</v>
      </c>
      <c r="D93" t="s">
        <v>107</v>
      </c>
      <c r="E93" t="s">
        <v>126</v>
      </c>
      <c r="F93" t="s">
        <v>109</v>
      </c>
      <c r="G93" s="76">
        <v>-2.4</v>
      </c>
      <c r="H93" s="76">
        <v>7750</v>
      </c>
      <c r="I93" s="76">
        <v>-0.65639400000000003</v>
      </c>
      <c r="J93" s="76">
        <v>0</v>
      </c>
      <c r="K93" s="76">
        <v>-0.02</v>
      </c>
      <c r="L93" s="76">
        <v>0</v>
      </c>
    </row>
    <row r="94" spans="2:12">
      <c r="B94" t="s">
        <v>2723</v>
      </c>
      <c r="C94" t="s">
        <v>2724</v>
      </c>
      <c r="D94" t="s">
        <v>107</v>
      </c>
      <c r="E94" t="s">
        <v>126</v>
      </c>
      <c r="F94" t="s">
        <v>109</v>
      </c>
      <c r="G94" s="76">
        <v>-2.4</v>
      </c>
      <c r="H94" s="76">
        <v>42000</v>
      </c>
      <c r="I94" s="76">
        <v>-3.5572319999999999</v>
      </c>
      <c r="J94" s="76">
        <v>0</v>
      </c>
      <c r="K94" s="76">
        <v>-0.13</v>
      </c>
      <c r="L94" s="76">
        <v>0</v>
      </c>
    </row>
    <row r="95" spans="2:12">
      <c r="B95" t="s">
        <v>2725</v>
      </c>
      <c r="C95" t="s">
        <v>2726</v>
      </c>
      <c r="D95" t="s">
        <v>107</v>
      </c>
      <c r="E95" t="s">
        <v>126</v>
      </c>
      <c r="F95" t="s">
        <v>109</v>
      </c>
      <c r="G95" s="76">
        <v>-0.8</v>
      </c>
      <c r="H95" s="76">
        <v>29250</v>
      </c>
      <c r="I95" s="76">
        <v>-0.82578600000000002</v>
      </c>
      <c r="J95" s="76">
        <v>0</v>
      </c>
      <c r="K95" s="76">
        <v>-0.03</v>
      </c>
      <c r="L95" s="76">
        <v>0</v>
      </c>
    </row>
    <row r="96" spans="2:12">
      <c r="B96" s="77" t="s">
        <v>2727</v>
      </c>
      <c r="C96" s="15"/>
      <c r="D96" s="15"/>
      <c r="E96" s="15"/>
      <c r="G96" s="78">
        <v>0</v>
      </c>
      <c r="I96" s="78">
        <v>0</v>
      </c>
      <c r="K96" s="78">
        <v>0</v>
      </c>
      <c r="L96" s="78">
        <v>0</v>
      </c>
    </row>
    <row r="97" spans="2:12">
      <c r="B97" t="s">
        <v>214</v>
      </c>
      <c r="C97" t="s">
        <v>214</v>
      </c>
      <c r="D97" s="15"/>
      <c r="E97" t="s">
        <v>214</v>
      </c>
      <c r="F97" t="s">
        <v>214</v>
      </c>
      <c r="G97" s="76">
        <v>0</v>
      </c>
      <c r="H97" s="76">
        <v>0</v>
      </c>
      <c r="I97" s="76">
        <v>0</v>
      </c>
      <c r="J97" s="76">
        <v>0</v>
      </c>
      <c r="K97" s="76">
        <v>0</v>
      </c>
      <c r="L97" s="76">
        <v>0</v>
      </c>
    </row>
    <row r="98" spans="2:12">
      <c r="B98" s="77" t="s">
        <v>2593</v>
      </c>
      <c r="C98" s="15"/>
      <c r="D98" s="15"/>
      <c r="E98" s="15"/>
      <c r="G98" s="78">
        <v>0</v>
      </c>
      <c r="I98" s="78">
        <v>0</v>
      </c>
      <c r="K98" s="78">
        <v>0</v>
      </c>
      <c r="L98" s="78">
        <v>0</v>
      </c>
    </row>
    <row r="99" spans="2:12">
      <c r="B99" t="s">
        <v>214</v>
      </c>
      <c r="C99" t="s">
        <v>214</v>
      </c>
      <c r="D99" s="15"/>
      <c r="E99" t="s">
        <v>214</v>
      </c>
      <c r="F99" t="s">
        <v>214</v>
      </c>
      <c r="G99" s="76">
        <v>0</v>
      </c>
      <c r="H99" s="76">
        <v>0</v>
      </c>
      <c r="I99" s="76">
        <v>0</v>
      </c>
      <c r="J99" s="76">
        <v>0</v>
      </c>
      <c r="K99" s="76">
        <v>0</v>
      </c>
      <c r="L99" s="76">
        <v>0</v>
      </c>
    </row>
    <row r="100" spans="2:12">
      <c r="B100" s="77" t="s">
        <v>2728</v>
      </c>
      <c r="C100" s="15"/>
      <c r="D100" s="15"/>
      <c r="E100" s="15"/>
      <c r="G100" s="78">
        <v>0</v>
      </c>
      <c r="I100" s="78">
        <v>0</v>
      </c>
      <c r="K100" s="78">
        <v>0</v>
      </c>
      <c r="L100" s="78">
        <v>0</v>
      </c>
    </row>
    <row r="101" spans="2:12">
      <c r="B101" t="s">
        <v>214</v>
      </c>
      <c r="C101" t="s">
        <v>214</v>
      </c>
      <c r="D101" s="15"/>
      <c r="E101" t="s">
        <v>214</v>
      </c>
      <c r="F101" t="s">
        <v>214</v>
      </c>
      <c r="G101" s="76">
        <v>0</v>
      </c>
      <c r="H101" s="76">
        <v>0</v>
      </c>
      <c r="I101" s="76">
        <v>0</v>
      </c>
      <c r="J101" s="76">
        <v>0</v>
      </c>
      <c r="K101" s="76">
        <v>0</v>
      </c>
      <c r="L101" s="76">
        <v>0</v>
      </c>
    </row>
    <row r="102" spans="2:12">
      <c r="B102" s="77" t="s">
        <v>1289</v>
      </c>
      <c r="C102" s="15"/>
      <c r="D102" s="15"/>
      <c r="E102" s="15"/>
      <c r="G102" s="78">
        <v>0</v>
      </c>
      <c r="I102" s="78">
        <v>0</v>
      </c>
      <c r="K102" s="78">
        <v>0</v>
      </c>
      <c r="L102" s="78">
        <v>0</v>
      </c>
    </row>
    <row r="103" spans="2:12">
      <c r="B103" t="s">
        <v>214</v>
      </c>
      <c r="C103" t="s">
        <v>214</v>
      </c>
      <c r="D103" s="15"/>
      <c r="E103" t="s">
        <v>214</v>
      </c>
      <c r="F103" t="s">
        <v>214</v>
      </c>
      <c r="G103" s="76">
        <v>0</v>
      </c>
      <c r="H103" s="76">
        <v>0</v>
      </c>
      <c r="I103" s="76">
        <v>0</v>
      </c>
      <c r="J103" s="76">
        <v>0</v>
      </c>
      <c r="K103" s="76">
        <v>0</v>
      </c>
      <c r="L103" s="76">
        <v>0</v>
      </c>
    </row>
    <row r="104" spans="2:12">
      <c r="B104" t="s">
        <v>302</v>
      </c>
      <c r="C104" s="15"/>
      <c r="D104" s="15"/>
      <c r="E104" s="15"/>
    </row>
    <row r="105" spans="2:12">
      <c r="B105" t="s">
        <v>412</v>
      </c>
      <c r="C105" s="15"/>
      <c r="D105" s="15"/>
      <c r="E105" s="15"/>
    </row>
    <row r="106" spans="2:12">
      <c r="B106" t="s">
        <v>413</v>
      </c>
      <c r="C106" s="15"/>
      <c r="D106" s="15"/>
      <c r="E106" s="15"/>
    </row>
    <row r="107" spans="2:12">
      <c r="B107" t="s">
        <v>414</v>
      </c>
      <c r="C107" s="15"/>
      <c r="D107" s="15"/>
      <c r="E107" s="15"/>
    </row>
    <row r="108" spans="2:12">
      <c r="C108" s="15"/>
      <c r="D108" s="15"/>
      <c r="E108" s="15"/>
    </row>
    <row r="109" spans="2:12">
      <c r="C109" s="15"/>
      <c r="D109" s="15"/>
      <c r="E109" s="15"/>
    </row>
    <row r="110" spans="2:12">
      <c r="C110" s="15"/>
      <c r="D110" s="15"/>
      <c r="E110" s="15"/>
    </row>
    <row r="111" spans="2:12">
      <c r="C111" s="15"/>
      <c r="D111" s="15"/>
      <c r="E111" s="15"/>
    </row>
    <row r="112" spans="2:12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3:5">
      <c r="C385" s="15"/>
      <c r="D385" s="15"/>
      <c r="E385" s="15"/>
    </row>
    <row r="386" spans="3:5">
      <c r="C386" s="15"/>
      <c r="D386" s="15"/>
      <c r="E386" s="15"/>
    </row>
    <row r="387" spans="3:5">
      <c r="C387" s="15"/>
      <c r="D387" s="15"/>
      <c r="E387" s="15"/>
    </row>
    <row r="388" spans="3:5">
      <c r="C388" s="15"/>
      <c r="D388" s="15"/>
      <c r="E388" s="15"/>
    </row>
    <row r="389" spans="3:5">
      <c r="C389" s="15"/>
      <c r="D389" s="15"/>
      <c r="E389" s="15"/>
    </row>
    <row r="390" spans="3:5">
      <c r="C390" s="15"/>
      <c r="D390" s="15"/>
      <c r="E390" s="15"/>
    </row>
    <row r="391" spans="3:5">
      <c r="C391" s="15"/>
      <c r="D391" s="15"/>
      <c r="E391" s="15"/>
    </row>
    <row r="392" spans="3:5">
      <c r="C392" s="15"/>
      <c r="D392" s="15"/>
      <c r="E392" s="15"/>
    </row>
    <row r="393" spans="3:5">
      <c r="C393" s="15"/>
      <c r="D393" s="15"/>
      <c r="E393" s="15"/>
    </row>
    <row r="394" spans="3:5">
      <c r="C394" s="15"/>
      <c r="D394" s="15"/>
      <c r="E394" s="15"/>
    </row>
    <row r="395" spans="3:5">
      <c r="C395" s="15"/>
      <c r="D395" s="15"/>
      <c r="E395" s="15"/>
    </row>
    <row r="396" spans="3:5">
      <c r="C396" s="15"/>
      <c r="D396" s="15"/>
      <c r="E396" s="15"/>
    </row>
    <row r="397" spans="3:5">
      <c r="C397" s="15"/>
      <c r="D397" s="15"/>
      <c r="E397" s="15"/>
    </row>
    <row r="398" spans="3:5">
      <c r="C398" s="15"/>
      <c r="D398" s="15"/>
      <c r="E398" s="15"/>
    </row>
    <row r="399" spans="3:5">
      <c r="C399" s="15"/>
      <c r="D399" s="15"/>
      <c r="E399" s="15"/>
    </row>
    <row r="400" spans="3:5">
      <c r="C400" s="15"/>
      <c r="D400" s="15"/>
      <c r="E400" s="15"/>
    </row>
    <row r="401" spans="3:5">
      <c r="C401" s="15"/>
      <c r="D401" s="15"/>
      <c r="E401" s="15"/>
    </row>
    <row r="402" spans="3:5">
      <c r="C402" s="15"/>
      <c r="D402" s="15"/>
      <c r="E402" s="15"/>
    </row>
    <row r="403" spans="3:5">
      <c r="C403" s="15"/>
      <c r="D403" s="15"/>
      <c r="E403" s="15"/>
    </row>
    <row r="404" spans="3:5">
      <c r="C404" s="15"/>
      <c r="D404" s="15"/>
      <c r="E404" s="15"/>
    </row>
    <row r="405" spans="3:5">
      <c r="C405" s="15"/>
      <c r="D405" s="15"/>
      <c r="E405" s="15"/>
    </row>
    <row r="406" spans="3:5">
      <c r="C406" s="15"/>
      <c r="D406" s="15"/>
      <c r="E406" s="15"/>
    </row>
    <row r="407" spans="3:5">
      <c r="C407" s="15"/>
      <c r="D407" s="15"/>
      <c r="E407" s="15"/>
    </row>
    <row r="408" spans="3:5">
      <c r="C408" s="15"/>
      <c r="D408" s="15"/>
      <c r="E408" s="15"/>
    </row>
    <row r="409" spans="3:5">
      <c r="C409" s="15"/>
      <c r="D409" s="15"/>
      <c r="E409" s="15"/>
    </row>
    <row r="410" spans="3:5">
      <c r="C410" s="15"/>
      <c r="D410" s="15"/>
      <c r="E410" s="15"/>
    </row>
    <row r="411" spans="3:5">
      <c r="C411" s="15"/>
      <c r="D411" s="15"/>
      <c r="E411" s="15"/>
    </row>
    <row r="412" spans="3:5">
      <c r="C412" s="15"/>
      <c r="D412" s="15"/>
      <c r="E412" s="15"/>
    </row>
    <row r="413" spans="3:5">
      <c r="C413" s="15"/>
      <c r="D413" s="15"/>
      <c r="E413" s="15"/>
    </row>
    <row r="414" spans="3:5">
      <c r="C414" s="15"/>
      <c r="D414" s="15"/>
      <c r="E414" s="15"/>
    </row>
    <row r="415" spans="3:5">
      <c r="C415" s="15"/>
      <c r="D415" s="15"/>
      <c r="E415" s="15"/>
    </row>
    <row r="416" spans="3:5">
      <c r="C416" s="15"/>
      <c r="D416" s="15"/>
      <c r="E416" s="15"/>
    </row>
    <row r="417" spans="3:5">
      <c r="C417" s="15"/>
      <c r="D417" s="15"/>
      <c r="E417" s="15"/>
    </row>
    <row r="418" spans="3:5">
      <c r="C418" s="15"/>
      <c r="D418" s="15"/>
      <c r="E418" s="15"/>
    </row>
    <row r="419" spans="3:5">
      <c r="C419" s="15"/>
      <c r="D419" s="15"/>
      <c r="E419" s="15"/>
    </row>
    <row r="420" spans="3:5">
      <c r="C420" s="15"/>
      <c r="D420" s="15"/>
      <c r="E420" s="15"/>
    </row>
    <row r="421" spans="3:5">
      <c r="C421" s="15"/>
      <c r="D421" s="15"/>
      <c r="E421" s="15"/>
    </row>
    <row r="422" spans="3:5">
      <c r="C422" s="15"/>
      <c r="D422" s="15"/>
      <c r="E422" s="15"/>
    </row>
    <row r="423" spans="3:5">
      <c r="C423" s="15"/>
      <c r="D423" s="15"/>
      <c r="E423" s="15"/>
    </row>
    <row r="424" spans="3:5">
      <c r="C424" s="15"/>
      <c r="D424" s="15"/>
      <c r="E424" s="15"/>
    </row>
    <row r="425" spans="3:5">
      <c r="C425" s="15"/>
      <c r="D425" s="15"/>
      <c r="E425" s="15"/>
    </row>
    <row r="426" spans="3:5">
      <c r="C426" s="15"/>
      <c r="D426" s="15"/>
      <c r="E426" s="15"/>
    </row>
    <row r="427" spans="3:5">
      <c r="C427" s="15"/>
      <c r="D427" s="15"/>
      <c r="E427" s="15"/>
    </row>
    <row r="428" spans="3:5">
      <c r="C428" s="15"/>
      <c r="D428" s="15"/>
      <c r="E428" s="15"/>
    </row>
    <row r="429" spans="3:5">
      <c r="C429" s="15"/>
      <c r="D429" s="15"/>
      <c r="E429" s="15"/>
    </row>
    <row r="430" spans="3:5">
      <c r="C430" s="15"/>
      <c r="D430" s="15"/>
      <c r="E430" s="15"/>
    </row>
    <row r="431" spans="3:5">
      <c r="C431" s="15"/>
      <c r="D431" s="15"/>
      <c r="E431" s="15"/>
    </row>
    <row r="432" spans="3:5">
      <c r="C432" s="15"/>
      <c r="D432" s="15"/>
      <c r="E432" s="15"/>
    </row>
    <row r="433" spans="3:5">
      <c r="C433" s="15"/>
      <c r="D433" s="15"/>
      <c r="E433" s="15"/>
    </row>
    <row r="434" spans="3:5">
      <c r="C434" s="15"/>
      <c r="D434" s="15"/>
      <c r="E434" s="15"/>
    </row>
    <row r="435" spans="3:5">
      <c r="C435" s="15"/>
      <c r="D435" s="15"/>
      <c r="E435" s="15"/>
    </row>
    <row r="436" spans="3:5">
      <c r="C436" s="15"/>
      <c r="D436" s="15"/>
      <c r="E436" s="15"/>
    </row>
    <row r="437" spans="3:5">
      <c r="C437" s="15"/>
      <c r="D437" s="15"/>
      <c r="E437" s="15"/>
    </row>
    <row r="438" spans="3:5">
      <c r="C438" s="15"/>
      <c r="D438" s="15"/>
      <c r="E438" s="15"/>
    </row>
    <row r="439" spans="3:5">
      <c r="C439" s="15"/>
      <c r="D439" s="15"/>
      <c r="E439" s="15"/>
    </row>
    <row r="440" spans="3:5">
      <c r="C440" s="15"/>
      <c r="D440" s="15"/>
      <c r="E440" s="15"/>
    </row>
    <row r="441" spans="3:5">
      <c r="C441" s="15"/>
      <c r="D441" s="15"/>
      <c r="E441" s="15"/>
    </row>
    <row r="442" spans="3:5">
      <c r="C442" s="15"/>
      <c r="D442" s="15"/>
      <c r="E442" s="15"/>
    </row>
    <row r="443" spans="3:5">
      <c r="C443" s="15"/>
      <c r="D443" s="15"/>
      <c r="E443" s="15"/>
    </row>
    <row r="444" spans="3:5">
      <c r="C444" s="15"/>
      <c r="D444" s="15"/>
      <c r="E444" s="15"/>
    </row>
    <row r="445" spans="3:5">
      <c r="C445" s="15"/>
      <c r="D445" s="15"/>
      <c r="E445" s="15"/>
    </row>
    <row r="446" spans="3:5">
      <c r="C446" s="15"/>
      <c r="D446" s="15"/>
      <c r="E446" s="15"/>
    </row>
    <row r="447" spans="3:5">
      <c r="C447" s="15"/>
      <c r="D447" s="15"/>
      <c r="E447" s="15"/>
    </row>
    <row r="448" spans="3:5">
      <c r="C448" s="15"/>
      <c r="D448" s="15"/>
      <c r="E448" s="15"/>
    </row>
    <row r="449" spans="3:5">
      <c r="C449" s="15"/>
      <c r="D449" s="15"/>
      <c r="E449" s="15"/>
    </row>
    <row r="450" spans="3:5">
      <c r="C450" s="15"/>
      <c r="D450" s="15"/>
      <c r="E450" s="15"/>
    </row>
    <row r="451" spans="3:5">
      <c r="C451" s="15"/>
      <c r="D451" s="15"/>
      <c r="E451" s="15"/>
    </row>
    <row r="452" spans="3:5">
      <c r="C452" s="15"/>
      <c r="D452" s="15"/>
      <c r="E452" s="15"/>
    </row>
    <row r="453" spans="3:5">
      <c r="C453" s="15"/>
      <c r="D453" s="15"/>
      <c r="E453" s="15"/>
    </row>
    <row r="454" spans="3:5">
      <c r="C454" s="15"/>
      <c r="D454" s="15"/>
      <c r="E454" s="15"/>
    </row>
    <row r="455" spans="3:5">
      <c r="C455" s="15"/>
      <c r="D455" s="15"/>
      <c r="E455" s="15"/>
    </row>
    <row r="456" spans="3:5">
      <c r="C456" s="15"/>
      <c r="D456" s="15"/>
      <c r="E456" s="15"/>
    </row>
    <row r="457" spans="3:5">
      <c r="C457" s="15"/>
      <c r="D457" s="15"/>
      <c r="E457" s="15"/>
    </row>
    <row r="458" spans="3:5">
      <c r="C458" s="15"/>
      <c r="D458" s="15"/>
      <c r="E458" s="15"/>
    </row>
    <row r="459" spans="3:5">
      <c r="C459" s="15"/>
      <c r="D459" s="15"/>
      <c r="E459" s="15"/>
    </row>
    <row r="460" spans="3:5">
      <c r="C460" s="15"/>
      <c r="D460" s="15"/>
      <c r="E460" s="15"/>
    </row>
    <row r="461" spans="3:5">
      <c r="C461" s="15"/>
      <c r="D461" s="15"/>
      <c r="E461" s="15"/>
    </row>
    <row r="462" spans="3:5">
      <c r="C462" s="15"/>
      <c r="D462" s="15"/>
      <c r="E462" s="15"/>
    </row>
    <row r="463" spans="3:5">
      <c r="C463" s="15"/>
      <c r="D463" s="15"/>
      <c r="E463" s="15"/>
    </row>
    <row r="464" spans="3:5">
      <c r="C464" s="15"/>
      <c r="D464" s="15"/>
      <c r="E464" s="15"/>
    </row>
    <row r="465" spans="3:5">
      <c r="C465" s="15"/>
      <c r="D465" s="15"/>
      <c r="E465" s="15"/>
    </row>
    <row r="466" spans="3:5">
      <c r="C466" s="15"/>
      <c r="D466" s="15"/>
      <c r="E466" s="15"/>
    </row>
    <row r="467" spans="3:5">
      <c r="C467" s="15"/>
      <c r="D467" s="15"/>
      <c r="E467" s="15"/>
    </row>
    <row r="468" spans="3:5">
      <c r="C468" s="15"/>
      <c r="D468" s="15"/>
      <c r="E468" s="15"/>
    </row>
    <row r="469" spans="3:5">
      <c r="C469" s="15"/>
      <c r="D469" s="15"/>
      <c r="E469" s="15"/>
    </row>
    <row r="470" spans="3:5">
      <c r="C470" s="15"/>
      <c r="D470" s="15"/>
      <c r="E470" s="15"/>
    </row>
    <row r="471" spans="3:5">
      <c r="C471" s="15"/>
      <c r="D471" s="15"/>
      <c r="E471" s="15"/>
    </row>
    <row r="472" spans="3:5">
      <c r="C472" s="15"/>
      <c r="D472" s="15"/>
      <c r="E472" s="15"/>
    </row>
    <row r="473" spans="3:5">
      <c r="C473" s="15"/>
      <c r="D473" s="15"/>
      <c r="E473" s="15"/>
    </row>
    <row r="474" spans="3:5">
      <c r="C474" s="15"/>
      <c r="D474" s="15"/>
      <c r="E474" s="15"/>
    </row>
    <row r="475" spans="3:5">
      <c r="C475" s="15"/>
      <c r="D475" s="15"/>
      <c r="E475" s="15"/>
    </row>
    <row r="476" spans="3:5">
      <c r="C476" s="15"/>
      <c r="D476" s="15"/>
      <c r="E476" s="15"/>
    </row>
    <row r="477" spans="3:5">
      <c r="C477" s="15"/>
      <c r="D477" s="15"/>
      <c r="E477" s="15"/>
    </row>
    <row r="478" spans="3:5">
      <c r="C478" s="15"/>
      <c r="D478" s="15"/>
      <c r="E478" s="15"/>
    </row>
    <row r="479" spans="3:5">
      <c r="C479" s="15"/>
      <c r="D479" s="15"/>
      <c r="E479" s="15"/>
    </row>
    <row r="480" spans="3:5">
      <c r="C480" s="15"/>
      <c r="D480" s="15"/>
      <c r="E480" s="15"/>
    </row>
    <row r="481" spans="3:5">
      <c r="C481" s="15"/>
      <c r="D481" s="15"/>
      <c r="E481" s="15"/>
    </row>
    <row r="482" spans="3:5">
      <c r="C482" s="15"/>
      <c r="D482" s="15"/>
      <c r="E482" s="15"/>
    </row>
    <row r="483" spans="3:5">
      <c r="C483" s="15"/>
      <c r="D483" s="15"/>
      <c r="E483" s="15"/>
    </row>
    <row r="484" spans="3:5">
      <c r="C484" s="15"/>
      <c r="D484" s="15"/>
      <c r="E484" s="15"/>
    </row>
    <row r="485" spans="3:5">
      <c r="C485" s="15"/>
      <c r="D485" s="15"/>
      <c r="E485" s="15"/>
    </row>
    <row r="486" spans="3:5">
      <c r="C486" s="15"/>
      <c r="D486" s="15"/>
      <c r="E486" s="15"/>
    </row>
    <row r="487" spans="3:5">
      <c r="C487" s="15"/>
      <c r="D487" s="15"/>
      <c r="E487" s="15"/>
    </row>
    <row r="488" spans="3:5">
      <c r="C488" s="15"/>
      <c r="D488" s="15"/>
      <c r="E488" s="15"/>
    </row>
    <row r="489" spans="3:5">
      <c r="C489" s="15"/>
      <c r="D489" s="15"/>
      <c r="E489" s="15"/>
    </row>
    <row r="490" spans="3:5">
      <c r="C490" s="15"/>
      <c r="D490" s="15"/>
      <c r="E490" s="15"/>
    </row>
    <row r="491" spans="3:5">
      <c r="C491" s="15"/>
      <c r="D491" s="15"/>
      <c r="E491" s="15"/>
    </row>
    <row r="492" spans="3:5">
      <c r="C492" s="15"/>
      <c r="D492" s="15"/>
      <c r="E492" s="15"/>
    </row>
    <row r="493" spans="3:5">
      <c r="C493" s="15"/>
      <c r="D493" s="15"/>
      <c r="E493" s="15"/>
    </row>
    <row r="494" spans="3:5">
      <c r="C494" s="15"/>
      <c r="D494" s="15"/>
      <c r="E494" s="15"/>
    </row>
    <row r="495" spans="3:5">
      <c r="C495" s="15"/>
      <c r="D495" s="15"/>
      <c r="E495" s="15"/>
    </row>
    <row r="496" spans="3:5">
      <c r="C496" s="15"/>
      <c r="D496" s="15"/>
      <c r="E496" s="15"/>
    </row>
    <row r="497" spans="3:5">
      <c r="C497" s="15"/>
      <c r="D497" s="15"/>
      <c r="E497" s="15"/>
    </row>
    <row r="498" spans="3:5">
      <c r="C498" s="15"/>
      <c r="D498" s="15"/>
      <c r="E498" s="15"/>
    </row>
    <row r="499" spans="3:5">
      <c r="C499" s="15"/>
      <c r="D499" s="15"/>
      <c r="E499" s="15"/>
    </row>
    <row r="500" spans="3:5">
      <c r="C500" s="15"/>
      <c r="D500" s="15"/>
      <c r="E500" s="15"/>
    </row>
    <row r="501" spans="3:5">
      <c r="C501" s="15"/>
      <c r="D501" s="15"/>
      <c r="E501" s="15"/>
    </row>
    <row r="502" spans="3:5">
      <c r="C502" s="15"/>
      <c r="D502" s="15"/>
      <c r="E502" s="15"/>
    </row>
    <row r="503" spans="3:5">
      <c r="C503" s="15"/>
      <c r="D503" s="15"/>
      <c r="E503" s="15"/>
    </row>
    <row r="504" spans="3:5">
      <c r="C504" s="15"/>
      <c r="D504" s="15"/>
      <c r="E504" s="15"/>
    </row>
    <row r="505" spans="3:5">
      <c r="C505" s="15"/>
      <c r="D505" s="15"/>
      <c r="E505" s="15"/>
    </row>
    <row r="506" spans="3:5">
      <c r="C506" s="15"/>
      <c r="D506" s="15"/>
      <c r="E506" s="15"/>
    </row>
    <row r="507" spans="3:5">
      <c r="C507" s="15"/>
      <c r="D507" s="15"/>
      <c r="E507" s="15"/>
    </row>
    <row r="508" spans="3:5">
      <c r="C508" s="15"/>
      <c r="D508" s="15"/>
      <c r="E508" s="15"/>
    </row>
    <row r="509" spans="3:5">
      <c r="C509" s="15"/>
      <c r="D509" s="15"/>
      <c r="E509" s="15"/>
    </row>
    <row r="510" spans="3:5">
      <c r="C510" s="15"/>
      <c r="D510" s="15"/>
      <c r="E510" s="15"/>
    </row>
    <row r="511" spans="3:5">
      <c r="C511" s="15"/>
      <c r="D511" s="15"/>
      <c r="E511" s="15"/>
    </row>
    <row r="512" spans="3:5">
      <c r="C512" s="15"/>
      <c r="D512" s="15"/>
      <c r="E512" s="15"/>
    </row>
    <row r="513" spans="3:5">
      <c r="C513" s="15"/>
      <c r="D513" s="15"/>
      <c r="E513" s="15"/>
    </row>
    <row r="514" spans="3:5">
      <c r="C514" s="15"/>
      <c r="D514" s="15"/>
      <c r="E514" s="15"/>
    </row>
    <row r="515" spans="3:5">
      <c r="C515" s="15"/>
      <c r="D515" s="15"/>
      <c r="E515" s="15"/>
    </row>
    <row r="516" spans="3:5">
      <c r="C516" s="15"/>
      <c r="D516" s="15"/>
      <c r="E516" s="15"/>
    </row>
    <row r="517" spans="3:5">
      <c r="C517" s="15"/>
      <c r="D517" s="15"/>
      <c r="E517" s="15"/>
    </row>
    <row r="518" spans="3:5">
      <c r="C518" s="15"/>
      <c r="D518" s="15"/>
      <c r="E518" s="15"/>
    </row>
    <row r="519" spans="3:5">
      <c r="C519" s="15"/>
      <c r="D519" s="15"/>
      <c r="E519" s="15"/>
    </row>
    <row r="520" spans="3:5">
      <c r="C520" s="15"/>
      <c r="D520" s="15"/>
      <c r="E520" s="15"/>
    </row>
    <row r="521" spans="3:5">
      <c r="C521" s="15"/>
      <c r="D521" s="15"/>
      <c r="E521" s="15"/>
    </row>
    <row r="522" spans="3:5">
      <c r="C522" s="15"/>
      <c r="D522" s="15"/>
      <c r="E522" s="15"/>
    </row>
    <row r="523" spans="3:5">
      <c r="C523" s="15"/>
      <c r="D523" s="15"/>
      <c r="E523" s="15"/>
    </row>
    <row r="524" spans="3:5">
      <c r="C524" s="15"/>
      <c r="D524" s="15"/>
      <c r="E524" s="15"/>
    </row>
    <row r="525" spans="3:5">
      <c r="C525" s="15"/>
      <c r="D525" s="15"/>
      <c r="E525" s="15"/>
    </row>
    <row r="526" spans="3:5">
      <c r="C526" s="15"/>
      <c r="D526" s="15"/>
      <c r="E526" s="15"/>
    </row>
    <row r="527" spans="3:5">
      <c r="C527" s="15"/>
      <c r="D527" s="15"/>
      <c r="E527" s="15"/>
    </row>
    <row r="528" spans="3:5">
      <c r="C528" s="15"/>
      <c r="D528" s="15"/>
      <c r="E528" s="15"/>
    </row>
    <row r="529" spans="3:5">
      <c r="C529" s="15"/>
      <c r="D529" s="15"/>
      <c r="E529" s="15"/>
    </row>
    <row r="530" spans="3:5">
      <c r="C530" s="15"/>
      <c r="D530" s="15"/>
      <c r="E530" s="15"/>
    </row>
    <row r="531" spans="3:5">
      <c r="C531" s="15"/>
      <c r="D531" s="15"/>
      <c r="E531" s="15"/>
    </row>
    <row r="532" spans="3:5">
      <c r="C532" s="15"/>
      <c r="D532" s="15"/>
      <c r="E532" s="15"/>
    </row>
    <row r="533" spans="3:5">
      <c r="C533" s="15"/>
      <c r="D533" s="15"/>
      <c r="E533" s="15"/>
    </row>
    <row r="534" spans="3:5">
      <c r="C534" s="15"/>
      <c r="D534" s="15"/>
      <c r="E534" s="15"/>
    </row>
    <row r="535" spans="3:5">
      <c r="C535" s="15"/>
      <c r="D535" s="15"/>
      <c r="E535" s="15"/>
    </row>
    <row r="536" spans="3:5">
      <c r="C536" s="15"/>
      <c r="D536" s="15"/>
      <c r="E536" s="15"/>
    </row>
    <row r="537" spans="3:5">
      <c r="C537" s="15"/>
      <c r="D537" s="15"/>
      <c r="E537" s="15"/>
    </row>
    <row r="538" spans="3:5">
      <c r="C538" s="15"/>
      <c r="D538" s="15"/>
      <c r="E538" s="15"/>
    </row>
    <row r="539" spans="3:5">
      <c r="C539" s="15"/>
      <c r="D539" s="15"/>
      <c r="E539" s="15"/>
    </row>
    <row r="540" spans="3:5">
      <c r="C540" s="15"/>
      <c r="D540" s="15"/>
      <c r="E540" s="15"/>
    </row>
    <row r="541" spans="3:5">
      <c r="C541" s="15"/>
      <c r="D541" s="15"/>
      <c r="E541" s="15"/>
    </row>
    <row r="542" spans="3:5">
      <c r="C542" s="15"/>
      <c r="D542" s="15"/>
      <c r="E542" s="15"/>
    </row>
    <row r="543" spans="3:5">
      <c r="C543" s="15"/>
      <c r="D543" s="15"/>
      <c r="E543" s="15"/>
    </row>
    <row r="544" spans="3:5">
      <c r="C544" s="15"/>
      <c r="D544" s="15"/>
      <c r="E544" s="15"/>
    </row>
    <row r="545" spans="3:5">
      <c r="C545" s="15"/>
      <c r="D545" s="15"/>
      <c r="E545" s="15"/>
    </row>
    <row r="546" spans="3:5">
      <c r="C546" s="15"/>
      <c r="D546" s="15"/>
      <c r="E546" s="15"/>
    </row>
    <row r="547" spans="3:5">
      <c r="C547" s="15"/>
      <c r="D547" s="15"/>
      <c r="E547" s="15"/>
    </row>
    <row r="548" spans="3:5">
      <c r="C548" s="15"/>
      <c r="D548" s="15"/>
      <c r="E548" s="15"/>
    </row>
    <row r="549" spans="3:5">
      <c r="C549" s="15"/>
      <c r="D549" s="15"/>
      <c r="E549" s="15"/>
    </row>
    <row r="550" spans="3:5">
      <c r="C550" s="15"/>
      <c r="D550" s="15"/>
      <c r="E550" s="15"/>
    </row>
    <row r="551" spans="3:5">
      <c r="C551" s="15"/>
      <c r="D551" s="15"/>
      <c r="E551" s="15"/>
    </row>
    <row r="552" spans="3:5">
      <c r="C552" s="15"/>
      <c r="D552" s="15"/>
      <c r="E552" s="15"/>
    </row>
    <row r="553" spans="3:5">
      <c r="C553" s="15"/>
      <c r="D553" s="15"/>
      <c r="E553" s="15"/>
    </row>
    <row r="554" spans="3:5">
      <c r="C554" s="15"/>
      <c r="D554" s="15"/>
      <c r="E554" s="15"/>
    </row>
    <row r="555" spans="3:5">
      <c r="C555" s="15"/>
      <c r="D555" s="15"/>
      <c r="E555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zoomScale="75" zoomScaleNormal="75" workbookViewId="0">
      <selection activeCell="B6" sqref="B6:K7"/>
    </sheetView>
  </sheetViews>
  <sheetFormatPr defaultColWidth="9.140625" defaultRowHeight="18"/>
  <cols>
    <col min="1" max="1" width="6.28515625" style="14" customWidth="1"/>
    <col min="2" max="2" width="38.42578125" style="14" customWidth="1"/>
    <col min="3" max="5" width="10.7109375" style="14" customWidth="1"/>
    <col min="6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0" width="10.7109375" style="15" customWidth="1"/>
    <col min="11" max="11" width="10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5" customWidth="1"/>
    <col min="18" max="18" width="8" style="15" customWidth="1"/>
    <col min="19" max="19" width="8.7109375" style="15" customWidth="1"/>
    <col min="20" max="20" width="10" style="15" customWidth="1"/>
    <col min="21" max="21" width="9.5703125" style="15" customWidth="1"/>
    <col min="22" max="22" width="6.140625" style="15" customWidth="1"/>
    <col min="23" max="24" width="5.7109375" style="15" customWidth="1"/>
    <col min="25" max="25" width="6.85546875" style="15" customWidth="1"/>
    <col min="26" max="26" width="6.42578125" style="15" customWidth="1"/>
    <col min="27" max="27" width="6.7109375" style="15" customWidth="1"/>
    <col min="28" max="28" width="7.28515625" style="15" customWidth="1"/>
    <col min="29" max="40" width="5.7109375" style="15" customWidth="1"/>
    <col min="41" max="16384" width="9.140625" style="15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82" t="s">
        <v>3570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4" t="s">
        <v>199</v>
      </c>
      <c r="C5" t="s">
        <v>200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5" t="s">
        <v>103</v>
      </c>
      <c r="BF6" s="15" t="s">
        <v>104</v>
      </c>
      <c r="BH6" s="18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8" t="s">
        <v>107</v>
      </c>
      <c r="BF7" s="15" t="s">
        <v>108</v>
      </c>
      <c r="BH7" s="18" t="s">
        <v>109</v>
      </c>
    </row>
    <row r="8" spans="1:60" s="18" customFormat="1" ht="63">
      <c r="A8" s="14"/>
      <c r="B8" s="4" t="s">
        <v>99</v>
      </c>
      <c r="C8" s="27" t="s">
        <v>50</v>
      </c>
      <c r="D8" s="27" t="s">
        <v>71</v>
      </c>
      <c r="E8" s="27" t="s">
        <v>85</v>
      </c>
      <c r="F8" s="27" t="s">
        <v>54</v>
      </c>
      <c r="G8" s="27" t="s">
        <v>190</v>
      </c>
      <c r="H8" s="27" t="s">
        <v>191</v>
      </c>
      <c r="I8" s="27" t="s">
        <v>57</v>
      </c>
      <c r="J8" s="27" t="s">
        <v>58</v>
      </c>
      <c r="K8" s="27" t="s">
        <v>186</v>
      </c>
      <c r="BC8" s="15" t="s">
        <v>110</v>
      </c>
      <c r="BD8" s="15" t="s">
        <v>111</v>
      </c>
      <c r="BE8" s="15" t="s">
        <v>112</v>
      </c>
      <c r="BG8" s="22" t="s">
        <v>113</v>
      </c>
    </row>
    <row r="9" spans="1:60" s="18" customFormat="1" ht="18.75" customHeight="1">
      <c r="A9" s="14"/>
      <c r="B9" s="19"/>
      <c r="C9" s="20"/>
      <c r="D9" s="20"/>
      <c r="E9" s="20"/>
      <c r="F9" s="20"/>
      <c r="G9" s="20" t="s">
        <v>187</v>
      </c>
      <c r="H9" s="20"/>
      <c r="I9" s="20" t="s">
        <v>6</v>
      </c>
      <c r="J9" s="30" t="s">
        <v>7</v>
      </c>
      <c r="K9" s="46" t="s">
        <v>7</v>
      </c>
      <c r="BC9" s="15" t="s">
        <v>114</v>
      </c>
      <c r="BE9" s="15" t="s">
        <v>115</v>
      </c>
      <c r="BG9" s="22" t="s">
        <v>116</v>
      </c>
    </row>
    <row r="10" spans="1:60" s="22" customFormat="1" ht="18" customHeight="1">
      <c r="A10" s="14"/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7" t="s">
        <v>63</v>
      </c>
      <c r="J10" s="47" t="s">
        <v>64</v>
      </c>
      <c r="K10" s="47" t="s">
        <v>65</v>
      </c>
      <c r="L10" s="18"/>
      <c r="M10" s="18"/>
      <c r="N10" s="18"/>
      <c r="O10" s="18"/>
      <c r="BC10" s="15" t="s">
        <v>117</v>
      </c>
      <c r="BD10" s="18"/>
      <c r="BE10" s="15" t="s">
        <v>118</v>
      </c>
      <c r="BG10" s="15" t="s">
        <v>119</v>
      </c>
    </row>
    <row r="11" spans="1:60" s="22" customFormat="1" ht="18" customHeight="1">
      <c r="A11" s="14"/>
      <c r="B11" s="23" t="s">
        <v>120</v>
      </c>
      <c r="C11" s="7"/>
      <c r="D11" s="7"/>
      <c r="E11" s="7"/>
      <c r="F11" s="7"/>
      <c r="G11" s="75">
        <v>110.92</v>
      </c>
      <c r="H11" s="24"/>
      <c r="I11" s="75">
        <v>391.88721414635546</v>
      </c>
      <c r="J11" s="75">
        <v>100</v>
      </c>
      <c r="K11" s="75">
        <v>0.04</v>
      </c>
      <c r="L11" s="18"/>
      <c r="M11" s="18"/>
      <c r="N11" s="18"/>
      <c r="O11" s="18"/>
      <c r="BC11" s="15" t="s">
        <v>121</v>
      </c>
      <c r="BD11" s="18"/>
      <c r="BE11" s="15" t="s">
        <v>122</v>
      </c>
      <c r="BG11" s="15" t="s">
        <v>123</v>
      </c>
    </row>
    <row r="12" spans="1:60">
      <c r="B12" s="77" t="s">
        <v>209</v>
      </c>
      <c r="C12" s="18"/>
      <c r="D12" s="18"/>
      <c r="E12" s="18"/>
      <c r="F12" s="18"/>
      <c r="G12" s="78">
        <v>0</v>
      </c>
      <c r="H12" s="18"/>
      <c r="I12" s="78">
        <v>0</v>
      </c>
      <c r="J12" s="78">
        <v>0</v>
      </c>
      <c r="K12" s="78">
        <v>0</v>
      </c>
      <c r="BD12" s="15" t="s">
        <v>124</v>
      </c>
      <c r="BF12" s="15" t="s">
        <v>125</v>
      </c>
    </row>
    <row r="13" spans="1:60">
      <c r="B13" t="s">
        <v>214</v>
      </c>
      <c r="C13" t="s">
        <v>214</v>
      </c>
      <c r="D13" s="18"/>
      <c r="E13" t="s">
        <v>214</v>
      </c>
      <c r="F13" t="s">
        <v>214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5" t="s">
        <v>126</v>
      </c>
      <c r="BE13" s="15" t="s">
        <v>127</v>
      </c>
      <c r="BF13" s="15" t="s">
        <v>128</v>
      </c>
    </row>
    <row r="14" spans="1:60">
      <c r="B14" s="77" t="s">
        <v>300</v>
      </c>
      <c r="C14" s="18"/>
      <c r="D14" s="18"/>
      <c r="E14" s="18"/>
      <c r="F14" s="18"/>
      <c r="G14" s="78">
        <v>110.92</v>
      </c>
      <c r="H14" s="18"/>
      <c r="I14" s="78">
        <v>391.88721414635546</v>
      </c>
      <c r="J14" s="78">
        <v>100</v>
      </c>
      <c r="K14" s="78">
        <v>0.04</v>
      </c>
      <c r="BF14" s="15" t="s">
        <v>129</v>
      </c>
    </row>
    <row r="15" spans="1:60">
      <c r="B15" t="s">
        <v>2729</v>
      </c>
      <c r="C15" t="s">
        <v>2730</v>
      </c>
      <c r="D15" t="s">
        <v>126</v>
      </c>
      <c r="E15" t="s">
        <v>126</v>
      </c>
      <c r="F15" t="s">
        <v>113</v>
      </c>
      <c r="G15" s="76">
        <v>0.86</v>
      </c>
      <c r="H15" s="76">
        <v>650000</v>
      </c>
      <c r="I15" s="76">
        <v>23.237071</v>
      </c>
      <c r="J15" s="76">
        <v>5.93</v>
      </c>
      <c r="K15" s="76">
        <v>0</v>
      </c>
      <c r="BF15" s="15" t="s">
        <v>130</v>
      </c>
    </row>
    <row r="16" spans="1:60">
      <c r="B16" t="s">
        <v>2731</v>
      </c>
      <c r="C16" t="s">
        <v>2732</v>
      </c>
      <c r="D16" t="s">
        <v>126</v>
      </c>
      <c r="E16" t="s">
        <v>126</v>
      </c>
      <c r="F16" t="s">
        <v>116</v>
      </c>
      <c r="G16" s="76">
        <v>3.46</v>
      </c>
      <c r="H16" s="76">
        <v>-101000</v>
      </c>
      <c r="I16" s="76">
        <v>-16.54937722</v>
      </c>
      <c r="J16" s="76">
        <v>-4.22</v>
      </c>
      <c r="K16" s="76">
        <v>0</v>
      </c>
      <c r="BF16" s="15" t="s">
        <v>131</v>
      </c>
    </row>
    <row r="17" spans="2:58">
      <c r="B17" t="s">
        <v>2733</v>
      </c>
      <c r="C17" t="s">
        <v>2734</v>
      </c>
      <c r="D17" t="s">
        <v>126</v>
      </c>
      <c r="E17" t="s">
        <v>126</v>
      </c>
      <c r="F17" t="s">
        <v>113</v>
      </c>
      <c r="G17" s="76">
        <v>0.76</v>
      </c>
      <c r="H17" s="76">
        <v>43600.000099999874</v>
      </c>
      <c r="I17" s="76">
        <v>1.3774303871592399</v>
      </c>
      <c r="J17" s="76">
        <v>0.35</v>
      </c>
      <c r="K17" s="76">
        <v>0</v>
      </c>
      <c r="BF17" s="15" t="s">
        <v>132</v>
      </c>
    </row>
    <row r="18" spans="2:58">
      <c r="B18" t="s">
        <v>2735</v>
      </c>
      <c r="C18" t="s">
        <v>2736</v>
      </c>
      <c r="D18" t="s">
        <v>126</v>
      </c>
      <c r="E18" t="s">
        <v>126</v>
      </c>
      <c r="F18" t="s">
        <v>109</v>
      </c>
      <c r="G18" s="76">
        <v>1.21</v>
      </c>
      <c r="H18" s="76">
        <v>104000</v>
      </c>
      <c r="I18" s="76">
        <v>4.4408935999999999</v>
      </c>
      <c r="J18" s="76">
        <v>1.1299999999999999</v>
      </c>
      <c r="K18" s="76">
        <v>0</v>
      </c>
      <c r="BF18" s="15" t="s">
        <v>133</v>
      </c>
    </row>
    <row r="19" spans="2:58">
      <c r="B19" t="s">
        <v>2737</v>
      </c>
      <c r="C19" t="s">
        <v>2738</v>
      </c>
      <c r="D19" t="s">
        <v>126</v>
      </c>
      <c r="E19" t="s">
        <v>126</v>
      </c>
      <c r="F19" t="s">
        <v>109</v>
      </c>
      <c r="G19" s="76">
        <v>2.37</v>
      </c>
      <c r="H19" s="76">
        <v>28800</v>
      </c>
      <c r="I19" s="76">
        <v>2.4087542399999999</v>
      </c>
      <c r="J19" s="76">
        <v>0.61</v>
      </c>
      <c r="K19" s="76">
        <v>0</v>
      </c>
      <c r="BF19" s="15" t="s">
        <v>134</v>
      </c>
    </row>
    <row r="20" spans="2:58">
      <c r="B20" t="s">
        <v>2739</v>
      </c>
      <c r="C20" t="s">
        <v>2740</v>
      </c>
      <c r="D20" t="s">
        <v>126</v>
      </c>
      <c r="E20" t="s">
        <v>126</v>
      </c>
      <c r="F20" t="s">
        <v>204</v>
      </c>
      <c r="G20" s="76">
        <v>3.41</v>
      </c>
      <c r="H20" s="76">
        <v>105036843.30000037</v>
      </c>
      <c r="I20" s="76">
        <v>112.18060908651999</v>
      </c>
      <c r="J20" s="76">
        <v>28.63</v>
      </c>
      <c r="K20" s="76">
        <v>0.01</v>
      </c>
      <c r="BF20" s="15" t="s">
        <v>135</v>
      </c>
    </row>
    <row r="21" spans="2:58">
      <c r="B21" t="s">
        <v>2741</v>
      </c>
      <c r="C21" t="s">
        <v>2742</v>
      </c>
      <c r="D21" t="s">
        <v>126</v>
      </c>
      <c r="E21" t="s">
        <v>126</v>
      </c>
      <c r="F21" t="s">
        <v>109</v>
      </c>
      <c r="G21" s="76">
        <v>4.8600000000000003</v>
      </c>
      <c r="H21" s="76">
        <v>831249.9998999997</v>
      </c>
      <c r="I21" s="76">
        <v>142.56718873284899</v>
      </c>
      <c r="J21" s="76">
        <v>36.380000000000003</v>
      </c>
      <c r="K21" s="76">
        <v>0.01</v>
      </c>
      <c r="BF21" s="15" t="s">
        <v>126</v>
      </c>
    </row>
    <row r="22" spans="2:58">
      <c r="B22" t="s">
        <v>2743</v>
      </c>
      <c r="C22" t="s">
        <v>2744</v>
      </c>
      <c r="D22" t="s">
        <v>126</v>
      </c>
      <c r="E22" t="s">
        <v>126</v>
      </c>
      <c r="F22" t="s">
        <v>204</v>
      </c>
      <c r="G22" s="76">
        <v>4.22</v>
      </c>
      <c r="H22" s="76">
        <v>91558466.450000152</v>
      </c>
      <c r="I22" s="76">
        <v>121.013191340831</v>
      </c>
      <c r="J22" s="76">
        <v>30.88</v>
      </c>
      <c r="K22" s="76">
        <v>0.01</v>
      </c>
    </row>
    <row r="23" spans="2:58">
      <c r="B23" t="s">
        <v>2745</v>
      </c>
      <c r="C23" t="s">
        <v>2746</v>
      </c>
      <c r="D23" t="s">
        <v>126</v>
      </c>
      <c r="E23" t="s">
        <v>2470</v>
      </c>
      <c r="F23" t="s">
        <v>105</v>
      </c>
      <c r="G23" s="76">
        <v>89.37</v>
      </c>
      <c r="H23" s="76">
        <v>100</v>
      </c>
      <c r="I23" s="76">
        <v>8.9370000000000005E-2</v>
      </c>
      <c r="J23" s="76">
        <v>0.02</v>
      </c>
      <c r="K23" s="76">
        <v>0</v>
      </c>
    </row>
    <row r="24" spans="2:58">
      <c r="B24" t="s">
        <v>2747</v>
      </c>
      <c r="C24" t="s">
        <v>2748</v>
      </c>
      <c r="D24" t="s">
        <v>126</v>
      </c>
      <c r="E24" t="s">
        <v>2470</v>
      </c>
      <c r="F24" t="s">
        <v>126</v>
      </c>
      <c r="G24" s="76">
        <v>0.4</v>
      </c>
      <c r="H24" s="76">
        <v>91374835.423145771</v>
      </c>
      <c r="I24" s="76">
        <v>1.1220829789962301</v>
      </c>
      <c r="J24" s="76">
        <v>0.28999999999999998</v>
      </c>
      <c r="K24" s="76">
        <v>0</v>
      </c>
    </row>
    <row r="25" spans="2:58">
      <c r="B25" t="s">
        <v>302</v>
      </c>
      <c r="C25" s="18"/>
      <c r="D25" s="18"/>
      <c r="E25" s="18"/>
      <c r="F25" s="18"/>
      <c r="G25" s="18"/>
      <c r="H25" s="18"/>
    </row>
    <row r="26" spans="2:58">
      <c r="B26" t="s">
        <v>412</v>
      </c>
      <c r="C26" s="18"/>
      <c r="D26" s="18"/>
      <c r="E26" s="18"/>
      <c r="F26" s="18"/>
      <c r="G26" s="18"/>
      <c r="H26" s="18"/>
    </row>
    <row r="27" spans="2:58">
      <c r="B27" t="s">
        <v>413</v>
      </c>
      <c r="C27" s="18"/>
      <c r="D27" s="18"/>
      <c r="E27" s="18"/>
      <c r="F27" s="18"/>
      <c r="G27" s="18"/>
      <c r="H27" s="18"/>
    </row>
    <row r="28" spans="2:58">
      <c r="B28" t="s">
        <v>414</v>
      </c>
      <c r="C28" s="18"/>
      <c r="D28" s="18"/>
      <c r="E28" s="18"/>
      <c r="F28" s="18"/>
      <c r="G28" s="18"/>
      <c r="H28" s="18"/>
    </row>
    <row r="29" spans="2:58">
      <c r="C29" s="18"/>
      <c r="D29" s="18"/>
      <c r="E29" s="18"/>
      <c r="F29" s="18"/>
      <c r="G29" s="18"/>
      <c r="H29" s="18"/>
    </row>
    <row r="30" spans="2:58">
      <c r="C30" s="18"/>
      <c r="D30" s="18"/>
      <c r="E30" s="18"/>
      <c r="F30" s="18"/>
      <c r="G30" s="18"/>
      <c r="H30" s="18"/>
    </row>
    <row r="31" spans="2:58">
      <c r="C31" s="18"/>
      <c r="D31" s="18"/>
      <c r="E31" s="18"/>
      <c r="F31" s="18"/>
      <c r="G31" s="18"/>
      <c r="H31" s="18"/>
    </row>
    <row r="32" spans="2:58">
      <c r="C32" s="18"/>
      <c r="D32" s="18"/>
      <c r="E32" s="18"/>
      <c r="F32" s="18"/>
      <c r="G32" s="18"/>
      <c r="H32" s="18"/>
    </row>
    <row r="33" spans="3:8">
      <c r="C33" s="18"/>
      <c r="D33" s="18"/>
      <c r="E33" s="18"/>
      <c r="F33" s="18"/>
      <c r="G33" s="18"/>
      <c r="H33" s="18"/>
    </row>
    <row r="34" spans="3:8">
      <c r="C34" s="18"/>
      <c r="D34" s="18"/>
      <c r="E34" s="18"/>
      <c r="F34" s="18"/>
      <c r="G34" s="18"/>
      <c r="H34" s="18"/>
    </row>
    <row r="35" spans="3:8">
      <c r="C35" s="18"/>
      <c r="D35" s="18"/>
      <c r="E35" s="18"/>
      <c r="F35" s="18"/>
      <c r="G35" s="18"/>
      <c r="H35" s="18"/>
    </row>
    <row r="36" spans="3:8">
      <c r="C36" s="18"/>
      <c r="D36" s="18"/>
      <c r="E36" s="18"/>
      <c r="F36" s="18"/>
      <c r="G36" s="18"/>
      <c r="H36" s="18"/>
    </row>
    <row r="37" spans="3:8">
      <c r="C37" s="18"/>
      <c r="D37" s="18"/>
      <c r="E37" s="18"/>
      <c r="F37" s="18"/>
      <c r="G37" s="18"/>
      <c r="H37" s="18"/>
    </row>
    <row r="38" spans="3:8">
      <c r="C38" s="18"/>
      <c r="D38" s="18"/>
      <c r="E38" s="18"/>
      <c r="F38" s="18"/>
      <c r="G38" s="18"/>
      <c r="H38" s="18"/>
    </row>
    <row r="39" spans="3:8">
      <c r="C39" s="18"/>
      <c r="D39" s="18"/>
      <c r="E39" s="18"/>
      <c r="F39" s="18"/>
      <c r="G39" s="18"/>
      <c r="H39" s="18"/>
    </row>
    <row r="40" spans="3:8">
      <c r="C40" s="18"/>
      <c r="D40" s="18"/>
      <c r="E40" s="18"/>
      <c r="F40" s="18"/>
      <c r="G40" s="18"/>
      <c r="H40" s="18"/>
    </row>
    <row r="41" spans="3:8">
      <c r="C41" s="18"/>
      <c r="D41" s="18"/>
      <c r="E41" s="18"/>
      <c r="F41" s="18"/>
      <c r="G41" s="18"/>
      <c r="H41" s="18"/>
    </row>
    <row r="42" spans="3:8">
      <c r="C42" s="18"/>
      <c r="D42" s="18"/>
      <c r="E42" s="18"/>
      <c r="F42" s="18"/>
      <c r="G42" s="18"/>
      <c r="H42" s="18"/>
    </row>
    <row r="43" spans="3:8">
      <c r="C43" s="18"/>
      <c r="D43" s="18"/>
      <c r="E43" s="18"/>
      <c r="F43" s="18"/>
      <c r="G43" s="18"/>
      <c r="H43" s="18"/>
    </row>
    <row r="44" spans="3:8">
      <c r="C44" s="18"/>
      <c r="D44" s="18"/>
      <c r="E44" s="18"/>
      <c r="F44" s="18"/>
      <c r="G44" s="18"/>
      <c r="H44" s="18"/>
    </row>
    <row r="45" spans="3:8">
      <c r="C45" s="18"/>
      <c r="D45" s="18"/>
      <c r="E45" s="18"/>
      <c r="F45" s="18"/>
      <c r="G45" s="18"/>
      <c r="H45" s="18"/>
    </row>
    <row r="46" spans="3:8">
      <c r="C46" s="18"/>
      <c r="D46" s="18"/>
      <c r="E46" s="18"/>
      <c r="F46" s="18"/>
      <c r="G46" s="18"/>
      <c r="H46" s="18"/>
    </row>
    <row r="47" spans="3:8">
      <c r="C47" s="18"/>
      <c r="D47" s="18"/>
      <c r="E47" s="18"/>
      <c r="F47" s="18"/>
      <c r="G47" s="18"/>
      <c r="H47" s="18"/>
    </row>
    <row r="48" spans="3:8">
      <c r="C48" s="18"/>
      <c r="D48" s="18"/>
      <c r="E48" s="18"/>
      <c r="F48" s="18"/>
      <c r="G48" s="18"/>
      <c r="H48" s="18"/>
    </row>
    <row r="49" spans="3:8">
      <c r="C49" s="18"/>
      <c r="D49" s="18"/>
      <c r="E49" s="18"/>
      <c r="F49" s="18"/>
      <c r="G49" s="18"/>
      <c r="H49" s="18"/>
    </row>
    <row r="50" spans="3:8">
      <c r="C50" s="18"/>
      <c r="D50" s="18"/>
      <c r="E50" s="18"/>
      <c r="F50" s="18"/>
      <c r="G50" s="18"/>
      <c r="H50" s="18"/>
    </row>
    <row r="51" spans="3:8">
      <c r="C51" s="18"/>
      <c r="D51" s="18"/>
      <c r="E51" s="18"/>
      <c r="F51" s="18"/>
      <c r="G51" s="18"/>
      <c r="H51" s="18"/>
    </row>
    <row r="52" spans="3:8">
      <c r="C52" s="18"/>
      <c r="D52" s="18"/>
      <c r="E52" s="18"/>
      <c r="F52" s="18"/>
      <c r="G52" s="18"/>
      <c r="H52" s="18"/>
    </row>
    <row r="53" spans="3:8">
      <c r="C53" s="18"/>
      <c r="D53" s="18"/>
      <c r="E53" s="18"/>
      <c r="F53" s="18"/>
      <c r="G53" s="18"/>
      <c r="H53" s="18"/>
    </row>
    <row r="54" spans="3:8">
      <c r="C54" s="18"/>
      <c r="D54" s="18"/>
      <c r="E54" s="18"/>
      <c r="F54" s="18"/>
      <c r="G54" s="18"/>
      <c r="H54" s="18"/>
    </row>
    <row r="55" spans="3:8">
      <c r="C55" s="18"/>
      <c r="D55" s="18"/>
      <c r="E55" s="18"/>
      <c r="F55" s="18"/>
      <c r="G55" s="18"/>
      <c r="H55" s="18"/>
    </row>
    <row r="56" spans="3:8">
      <c r="C56" s="18"/>
      <c r="D56" s="18"/>
      <c r="E56" s="18"/>
      <c r="F56" s="18"/>
      <c r="G56" s="18"/>
      <c r="H56" s="18"/>
    </row>
    <row r="57" spans="3:8">
      <c r="C57" s="18"/>
      <c r="D57" s="18"/>
      <c r="E57" s="18"/>
      <c r="F57" s="18"/>
      <c r="G57" s="18"/>
      <c r="H57" s="18"/>
    </row>
    <row r="58" spans="3:8">
      <c r="C58" s="18"/>
      <c r="D58" s="18"/>
      <c r="E58" s="18"/>
      <c r="F58" s="18"/>
      <c r="G58" s="18"/>
      <c r="H58" s="18"/>
    </row>
    <row r="59" spans="3:8">
      <c r="C59" s="18"/>
      <c r="D59" s="18"/>
      <c r="E59" s="18"/>
      <c r="F59" s="18"/>
      <c r="G59" s="18"/>
      <c r="H59" s="18"/>
    </row>
    <row r="60" spans="3:8">
      <c r="C60" s="18"/>
      <c r="D60" s="18"/>
      <c r="E60" s="18"/>
      <c r="F60" s="18"/>
      <c r="G60" s="18"/>
      <c r="H60" s="18"/>
    </row>
    <row r="61" spans="3:8">
      <c r="C61" s="18"/>
      <c r="D61" s="18"/>
      <c r="E61" s="18"/>
      <c r="F61" s="18"/>
      <c r="G61" s="18"/>
      <c r="H61" s="18"/>
    </row>
    <row r="62" spans="3:8">
      <c r="C62" s="18"/>
      <c r="D62" s="18"/>
      <c r="E62" s="18"/>
      <c r="F62" s="18"/>
      <c r="G62" s="18"/>
      <c r="H62" s="18"/>
    </row>
    <row r="63" spans="3:8">
      <c r="C63" s="18"/>
      <c r="D63" s="18"/>
      <c r="E63" s="18"/>
      <c r="F63" s="18"/>
      <c r="G63" s="18"/>
      <c r="H63" s="18"/>
    </row>
    <row r="64" spans="3:8">
      <c r="C64" s="18"/>
      <c r="D64" s="18"/>
      <c r="E64" s="18"/>
      <c r="F64" s="18"/>
      <c r="G64" s="18"/>
      <c r="H64" s="18"/>
    </row>
    <row r="65" spans="3:8">
      <c r="C65" s="18"/>
      <c r="D65" s="18"/>
      <c r="E65" s="18"/>
      <c r="F65" s="18"/>
      <c r="G65" s="18"/>
      <c r="H65" s="18"/>
    </row>
    <row r="66" spans="3:8">
      <c r="C66" s="18"/>
      <c r="D66" s="18"/>
      <c r="E66" s="18"/>
      <c r="F66" s="18"/>
      <c r="G66" s="18"/>
      <c r="H66" s="18"/>
    </row>
    <row r="67" spans="3:8">
      <c r="C67" s="18"/>
      <c r="D67" s="18"/>
      <c r="E67" s="18"/>
      <c r="F67" s="18"/>
      <c r="G67" s="18"/>
      <c r="H67" s="18"/>
    </row>
    <row r="68" spans="3:8">
      <c r="C68" s="18"/>
      <c r="D68" s="18"/>
      <c r="E68" s="18"/>
      <c r="F68" s="18"/>
      <c r="G68" s="18"/>
      <c r="H68" s="18"/>
    </row>
    <row r="69" spans="3:8">
      <c r="C69" s="18"/>
      <c r="D69" s="18"/>
      <c r="E69" s="18"/>
      <c r="F69" s="18"/>
      <c r="G69" s="18"/>
      <c r="H69" s="18"/>
    </row>
    <row r="70" spans="3:8">
      <c r="C70" s="18"/>
      <c r="D70" s="18"/>
      <c r="E70" s="18"/>
      <c r="F70" s="18"/>
      <c r="G70" s="18"/>
      <c r="H70" s="18"/>
    </row>
    <row r="71" spans="3:8">
      <c r="C71" s="18"/>
      <c r="D71" s="18"/>
      <c r="E71" s="18"/>
      <c r="F71" s="18"/>
      <c r="G71" s="18"/>
      <c r="H71" s="18"/>
    </row>
    <row r="72" spans="3:8">
      <c r="C72" s="18"/>
      <c r="D72" s="18"/>
      <c r="E72" s="18"/>
      <c r="F72" s="18"/>
      <c r="G72" s="18"/>
      <c r="H72" s="18"/>
    </row>
    <row r="73" spans="3:8">
      <c r="C73" s="18"/>
      <c r="D73" s="18"/>
      <c r="E73" s="18"/>
      <c r="F73" s="18"/>
      <c r="G73" s="18"/>
      <c r="H73" s="18"/>
    </row>
    <row r="74" spans="3:8">
      <c r="C74" s="18"/>
      <c r="D74" s="18"/>
      <c r="E74" s="18"/>
      <c r="F74" s="18"/>
      <c r="G74" s="18"/>
      <c r="H74" s="18"/>
    </row>
    <row r="75" spans="3:8">
      <c r="C75" s="18"/>
      <c r="D75" s="18"/>
      <c r="E75" s="18"/>
      <c r="F75" s="18"/>
      <c r="G75" s="18"/>
      <c r="H75" s="18"/>
    </row>
    <row r="76" spans="3:8">
      <c r="C76" s="18"/>
      <c r="D76" s="18"/>
      <c r="E76" s="18"/>
      <c r="F76" s="18"/>
      <c r="G76" s="18"/>
      <c r="H76" s="18"/>
    </row>
    <row r="77" spans="3:8">
      <c r="C77" s="18"/>
      <c r="D77" s="18"/>
      <c r="E77" s="18"/>
      <c r="F77" s="18"/>
      <c r="G77" s="18"/>
      <c r="H77" s="18"/>
    </row>
    <row r="78" spans="3:8">
      <c r="C78" s="18"/>
      <c r="D78" s="18"/>
      <c r="E78" s="18"/>
      <c r="F78" s="18"/>
      <c r="G78" s="18"/>
      <c r="H78" s="18"/>
    </row>
    <row r="79" spans="3:8">
      <c r="C79" s="18"/>
      <c r="D79" s="18"/>
      <c r="E79" s="18"/>
      <c r="F79" s="18"/>
      <c r="G79" s="18"/>
      <c r="H79" s="18"/>
    </row>
    <row r="80" spans="3:8">
      <c r="C80" s="18"/>
      <c r="D80" s="18"/>
      <c r="E80" s="18"/>
      <c r="F80" s="18"/>
      <c r="G80" s="18"/>
      <c r="H80" s="18"/>
    </row>
    <row r="81" spans="3:8">
      <c r="C81" s="18"/>
      <c r="D81" s="18"/>
      <c r="E81" s="18"/>
      <c r="F81" s="18"/>
      <c r="G81" s="18"/>
      <c r="H81" s="18"/>
    </row>
    <row r="82" spans="3:8">
      <c r="C82" s="18"/>
      <c r="D82" s="18"/>
      <c r="E82" s="18"/>
      <c r="F82" s="18"/>
      <c r="G82" s="18"/>
      <c r="H82" s="18"/>
    </row>
    <row r="83" spans="3:8">
      <c r="C83" s="18"/>
      <c r="D83" s="18"/>
      <c r="E83" s="18"/>
      <c r="F83" s="18"/>
      <c r="G83" s="18"/>
      <c r="H83" s="18"/>
    </row>
    <row r="84" spans="3:8">
      <c r="C84" s="18"/>
      <c r="D84" s="18"/>
      <c r="E84" s="18"/>
      <c r="F84" s="18"/>
      <c r="G84" s="18"/>
      <c r="H84" s="18"/>
    </row>
    <row r="85" spans="3:8">
      <c r="C85" s="18"/>
      <c r="D85" s="18"/>
      <c r="E85" s="18"/>
      <c r="F85" s="18"/>
      <c r="G85" s="18"/>
      <c r="H85" s="18"/>
    </row>
    <row r="86" spans="3:8">
      <c r="C86" s="18"/>
      <c r="D86" s="18"/>
      <c r="E86" s="18"/>
      <c r="F86" s="18"/>
      <c r="G86" s="18"/>
      <c r="H86" s="18"/>
    </row>
    <row r="87" spans="3:8">
      <c r="C87" s="18"/>
      <c r="D87" s="18"/>
      <c r="E87" s="18"/>
      <c r="F87" s="18"/>
      <c r="G87" s="18"/>
      <c r="H87" s="18"/>
    </row>
    <row r="88" spans="3:8">
      <c r="C88" s="18"/>
      <c r="D88" s="18"/>
      <c r="E88" s="18"/>
      <c r="F88" s="18"/>
      <c r="G88" s="18"/>
      <c r="H88" s="18"/>
    </row>
    <row r="89" spans="3:8">
      <c r="C89" s="18"/>
      <c r="D89" s="18"/>
      <c r="E89" s="18"/>
      <c r="F89" s="18"/>
      <c r="G89" s="18"/>
      <c r="H89" s="18"/>
    </row>
    <row r="90" spans="3:8">
      <c r="C90" s="18"/>
      <c r="D90" s="18"/>
      <c r="E90" s="18"/>
      <c r="F90" s="18"/>
      <c r="G90" s="18"/>
      <c r="H90" s="18"/>
    </row>
    <row r="91" spans="3:8">
      <c r="C91" s="18"/>
      <c r="D91" s="18"/>
      <c r="E91" s="18"/>
      <c r="F91" s="18"/>
      <c r="G91" s="18"/>
      <c r="H91" s="18"/>
    </row>
    <row r="92" spans="3:8">
      <c r="C92" s="18"/>
      <c r="D92" s="18"/>
      <c r="E92" s="18"/>
      <c r="F92" s="18"/>
      <c r="G92" s="18"/>
      <c r="H92" s="18"/>
    </row>
    <row r="93" spans="3:8">
      <c r="C93" s="18"/>
      <c r="D93" s="18"/>
      <c r="E93" s="18"/>
      <c r="F93" s="18"/>
      <c r="G93" s="18"/>
      <c r="H93" s="18"/>
    </row>
    <row r="94" spans="3:8">
      <c r="C94" s="18"/>
      <c r="D94" s="18"/>
      <c r="E94" s="18"/>
      <c r="F94" s="18"/>
      <c r="G94" s="18"/>
      <c r="H94" s="18"/>
    </row>
    <row r="95" spans="3:8">
      <c r="C95" s="18"/>
      <c r="D95" s="18"/>
      <c r="E95" s="18"/>
      <c r="F95" s="18"/>
      <c r="G95" s="18"/>
      <c r="H95" s="18"/>
    </row>
    <row r="96" spans="3:8">
      <c r="C96" s="18"/>
      <c r="D96" s="18"/>
      <c r="E96" s="18"/>
      <c r="F96" s="18"/>
      <c r="G96" s="18"/>
      <c r="H96" s="18"/>
    </row>
    <row r="97" spans="3:8">
      <c r="C97" s="18"/>
      <c r="D97" s="18"/>
      <c r="E97" s="18"/>
      <c r="F97" s="18"/>
      <c r="G97" s="18"/>
      <c r="H97" s="18"/>
    </row>
    <row r="98" spans="3:8">
      <c r="C98" s="18"/>
      <c r="D98" s="18"/>
      <c r="E98" s="18"/>
      <c r="F98" s="18"/>
      <c r="G98" s="18"/>
      <c r="H98" s="18"/>
    </row>
    <row r="99" spans="3:8">
      <c r="C99" s="18"/>
      <c r="D99" s="18"/>
      <c r="E99" s="18"/>
      <c r="F99" s="18"/>
      <c r="G99" s="18"/>
      <c r="H99" s="18"/>
    </row>
    <row r="100" spans="3:8">
      <c r="C100" s="18"/>
      <c r="D100" s="18"/>
      <c r="E100" s="18"/>
      <c r="F100" s="18"/>
      <c r="G100" s="18"/>
      <c r="H100" s="18"/>
    </row>
    <row r="101" spans="3:8">
      <c r="C101" s="18"/>
      <c r="D101" s="18"/>
      <c r="E101" s="18"/>
      <c r="F101" s="18"/>
      <c r="G101" s="18"/>
      <c r="H101" s="18"/>
    </row>
    <row r="102" spans="3:8">
      <c r="C102" s="18"/>
      <c r="D102" s="18"/>
      <c r="E102" s="18"/>
      <c r="F102" s="18"/>
      <c r="G102" s="18"/>
      <c r="H102" s="18"/>
    </row>
    <row r="103" spans="3:8">
      <c r="C103" s="18"/>
      <c r="D103" s="18"/>
      <c r="E103" s="18"/>
      <c r="F103" s="18"/>
      <c r="G103" s="18"/>
      <c r="H103" s="18"/>
    </row>
    <row r="104" spans="3:8">
      <c r="C104" s="18"/>
      <c r="D104" s="18"/>
      <c r="E104" s="18"/>
      <c r="F104" s="18"/>
      <c r="G104" s="18"/>
      <c r="H104" s="18"/>
    </row>
    <row r="105" spans="3:8">
      <c r="C105" s="18"/>
      <c r="D105" s="18"/>
      <c r="E105" s="18"/>
      <c r="F105" s="18"/>
      <c r="G105" s="18"/>
      <c r="H105" s="18"/>
    </row>
    <row r="106" spans="3:8">
      <c r="C106" s="18"/>
      <c r="D106" s="18"/>
      <c r="E106" s="18"/>
      <c r="F106" s="18"/>
      <c r="G106" s="18"/>
      <c r="H106" s="18"/>
    </row>
    <row r="107" spans="3:8">
      <c r="C107" s="18"/>
      <c r="D107" s="18"/>
      <c r="E107" s="18"/>
      <c r="F107" s="18"/>
      <c r="G107" s="18"/>
      <c r="H107" s="18"/>
    </row>
    <row r="108" spans="3:8">
      <c r="C108" s="18"/>
      <c r="D108" s="18"/>
      <c r="E108" s="18"/>
      <c r="F108" s="18"/>
      <c r="G108" s="18"/>
      <c r="H108" s="18"/>
    </row>
    <row r="109" spans="3:8">
      <c r="C109" s="18"/>
      <c r="D109" s="18"/>
      <c r="E109" s="18"/>
      <c r="F109" s="18"/>
      <c r="G109" s="18"/>
      <c r="H109" s="18"/>
    </row>
    <row r="110" spans="3:8">
      <c r="C110" s="18"/>
      <c r="D110" s="18"/>
      <c r="E110" s="18"/>
      <c r="F110" s="18"/>
      <c r="G110" s="18"/>
      <c r="H110" s="18"/>
    </row>
    <row r="111" spans="3:8">
      <c r="C111" s="18"/>
      <c r="D111" s="18"/>
      <c r="E111" s="18"/>
      <c r="F111" s="18"/>
      <c r="G111" s="18"/>
      <c r="H111" s="18"/>
    </row>
    <row r="112" spans="3:8">
      <c r="C112" s="18"/>
      <c r="D112" s="18"/>
      <c r="E112" s="18"/>
      <c r="F112" s="18"/>
      <c r="G112" s="18"/>
      <c r="H112" s="18"/>
    </row>
    <row r="113" spans="3:8">
      <c r="C113" s="18"/>
      <c r="D113" s="18"/>
      <c r="E113" s="18"/>
      <c r="F113" s="18"/>
      <c r="G113" s="18"/>
      <c r="H113" s="18"/>
    </row>
    <row r="114" spans="3:8">
      <c r="C114" s="18"/>
      <c r="D114" s="18"/>
      <c r="E114" s="18"/>
      <c r="F114" s="18"/>
      <c r="G114" s="18"/>
      <c r="H114" s="18"/>
    </row>
    <row r="115" spans="3:8">
      <c r="C115" s="18"/>
      <c r="D115" s="18"/>
      <c r="E115" s="18"/>
      <c r="F115" s="18"/>
      <c r="G115" s="18"/>
      <c r="H115" s="18"/>
    </row>
    <row r="116" spans="3:8">
      <c r="C116" s="18"/>
      <c r="D116" s="18"/>
      <c r="E116" s="18"/>
      <c r="F116" s="18"/>
      <c r="G116" s="18"/>
      <c r="H116" s="18"/>
    </row>
    <row r="117" spans="3:8">
      <c r="C117" s="18"/>
      <c r="D117" s="18"/>
      <c r="E117" s="18"/>
      <c r="F117" s="18"/>
      <c r="G117" s="18"/>
      <c r="H117" s="18"/>
    </row>
    <row r="118" spans="3:8">
      <c r="C118" s="18"/>
      <c r="D118" s="18"/>
      <c r="E118" s="18"/>
      <c r="F118" s="18"/>
      <c r="G118" s="18"/>
      <c r="H118" s="18"/>
    </row>
    <row r="119" spans="3:8">
      <c r="C119" s="18"/>
      <c r="D119" s="18"/>
      <c r="E119" s="18"/>
      <c r="F119" s="18"/>
      <c r="G119" s="18"/>
      <c r="H119" s="18"/>
    </row>
    <row r="120" spans="3:8">
      <c r="C120" s="18"/>
      <c r="D120" s="18"/>
      <c r="E120" s="18"/>
      <c r="F120" s="18"/>
      <c r="G120" s="18"/>
      <c r="H120" s="18"/>
    </row>
    <row r="121" spans="3:8">
      <c r="C121" s="18"/>
      <c r="D121" s="18"/>
      <c r="E121" s="18"/>
      <c r="F121" s="18"/>
      <c r="G121" s="18"/>
      <c r="H121" s="18"/>
    </row>
    <row r="122" spans="3:8">
      <c r="C122" s="18"/>
      <c r="D122" s="18"/>
      <c r="E122" s="18"/>
      <c r="F122" s="18"/>
      <c r="G122" s="18"/>
      <c r="H122" s="18"/>
    </row>
    <row r="123" spans="3:8">
      <c r="C123" s="18"/>
      <c r="D123" s="18"/>
      <c r="E123" s="18"/>
      <c r="F123" s="18"/>
      <c r="G123" s="18"/>
      <c r="H123" s="18"/>
    </row>
    <row r="124" spans="3:8">
      <c r="C124" s="18"/>
      <c r="D124" s="18"/>
      <c r="E124" s="18"/>
      <c r="F124" s="18"/>
      <c r="G124" s="18"/>
      <c r="H124" s="18"/>
    </row>
    <row r="125" spans="3:8">
      <c r="C125" s="18"/>
      <c r="D125" s="18"/>
      <c r="E125" s="18"/>
      <c r="F125" s="18"/>
      <c r="G125" s="18"/>
      <c r="H125" s="18"/>
    </row>
    <row r="126" spans="3:8">
      <c r="C126" s="18"/>
      <c r="D126" s="18"/>
      <c r="E126" s="18"/>
      <c r="F126" s="18"/>
      <c r="G126" s="18"/>
      <c r="H126" s="18"/>
    </row>
    <row r="127" spans="3:8">
      <c r="C127" s="18"/>
      <c r="D127" s="18"/>
      <c r="E127" s="18"/>
      <c r="F127" s="18"/>
      <c r="G127" s="18"/>
      <c r="H127" s="18"/>
    </row>
    <row r="128" spans="3:8">
      <c r="C128" s="18"/>
      <c r="D128" s="18"/>
      <c r="E128" s="18"/>
      <c r="F128" s="18"/>
      <c r="G128" s="18"/>
      <c r="H128" s="18"/>
    </row>
    <row r="129" spans="3:8">
      <c r="C129" s="18"/>
      <c r="D129" s="18"/>
      <c r="E129" s="18"/>
      <c r="F129" s="18"/>
      <c r="G129" s="18"/>
      <c r="H129" s="18"/>
    </row>
    <row r="130" spans="3:8">
      <c r="C130" s="18"/>
      <c r="D130" s="18"/>
      <c r="E130" s="18"/>
      <c r="F130" s="18"/>
      <c r="G130" s="18"/>
      <c r="H130" s="18"/>
    </row>
    <row r="131" spans="3:8">
      <c r="C131" s="18"/>
      <c r="D131" s="18"/>
      <c r="E131" s="18"/>
      <c r="F131" s="18"/>
      <c r="G131" s="18"/>
      <c r="H131" s="18"/>
    </row>
    <row r="132" spans="3:8">
      <c r="C132" s="18"/>
      <c r="D132" s="18"/>
      <c r="E132" s="18"/>
      <c r="F132" s="18"/>
      <c r="G132" s="18"/>
      <c r="H132" s="18"/>
    </row>
    <row r="133" spans="3:8">
      <c r="C133" s="18"/>
      <c r="D133" s="18"/>
      <c r="E133" s="18"/>
      <c r="F133" s="18"/>
      <c r="G133" s="18"/>
      <c r="H133" s="18"/>
    </row>
    <row r="134" spans="3:8">
      <c r="C134" s="18"/>
      <c r="D134" s="18"/>
      <c r="E134" s="18"/>
      <c r="F134" s="18"/>
      <c r="G134" s="18"/>
      <c r="H134" s="18"/>
    </row>
    <row r="135" spans="3:8">
      <c r="C135" s="18"/>
      <c r="D135" s="18"/>
      <c r="E135" s="18"/>
      <c r="F135" s="18"/>
      <c r="G135" s="18"/>
      <c r="H135" s="18"/>
    </row>
    <row r="136" spans="3:8">
      <c r="C136" s="18"/>
      <c r="D136" s="18"/>
      <c r="E136" s="18"/>
      <c r="F136" s="18"/>
      <c r="G136" s="18"/>
      <c r="H136" s="18"/>
    </row>
    <row r="137" spans="3:8">
      <c r="C137" s="18"/>
      <c r="D137" s="18"/>
      <c r="E137" s="18"/>
      <c r="F137" s="18"/>
      <c r="G137" s="18"/>
      <c r="H137" s="18"/>
    </row>
    <row r="138" spans="3:8">
      <c r="C138" s="18"/>
      <c r="D138" s="18"/>
      <c r="E138" s="18"/>
      <c r="F138" s="18"/>
      <c r="G138" s="18"/>
      <c r="H138" s="18"/>
    </row>
    <row r="139" spans="3:8">
      <c r="C139" s="18"/>
      <c r="D139" s="18"/>
      <c r="E139" s="18"/>
      <c r="F139" s="18"/>
      <c r="G139" s="18"/>
      <c r="H139" s="18"/>
    </row>
    <row r="140" spans="3:8">
      <c r="C140" s="18"/>
      <c r="D140" s="18"/>
      <c r="E140" s="18"/>
      <c r="F140" s="18"/>
      <c r="G140" s="18"/>
      <c r="H140" s="18"/>
    </row>
    <row r="141" spans="3:8">
      <c r="C141" s="18"/>
      <c r="D141" s="18"/>
      <c r="E141" s="18"/>
      <c r="F141" s="18"/>
      <c r="G141" s="18"/>
      <c r="H141" s="18"/>
    </row>
    <row r="142" spans="3:8">
      <c r="C142" s="18"/>
      <c r="D142" s="18"/>
      <c r="E142" s="18"/>
      <c r="F142" s="18"/>
      <c r="G142" s="18"/>
      <c r="H142" s="18"/>
    </row>
    <row r="143" spans="3:8">
      <c r="C143" s="18"/>
      <c r="D143" s="18"/>
      <c r="E143" s="18"/>
      <c r="F143" s="18"/>
      <c r="G143" s="18"/>
      <c r="H143" s="18"/>
    </row>
    <row r="144" spans="3:8">
      <c r="C144" s="18"/>
      <c r="D144" s="18"/>
      <c r="E144" s="18"/>
      <c r="F144" s="18"/>
      <c r="G144" s="18"/>
      <c r="H144" s="18"/>
    </row>
    <row r="145" spans="3:8">
      <c r="C145" s="18"/>
      <c r="D145" s="18"/>
      <c r="E145" s="18"/>
      <c r="F145" s="18"/>
      <c r="G145" s="18"/>
      <c r="H145" s="18"/>
    </row>
    <row r="146" spans="3:8">
      <c r="C146" s="18"/>
      <c r="D146" s="18"/>
      <c r="E146" s="18"/>
      <c r="F146" s="18"/>
      <c r="G146" s="18"/>
      <c r="H146" s="18"/>
    </row>
    <row r="147" spans="3:8">
      <c r="C147" s="18"/>
      <c r="D147" s="18"/>
      <c r="E147" s="18"/>
      <c r="F147" s="18"/>
      <c r="G147" s="18"/>
      <c r="H147" s="18"/>
    </row>
    <row r="148" spans="3:8">
      <c r="C148" s="18"/>
      <c r="D148" s="18"/>
      <c r="E148" s="18"/>
      <c r="F148" s="18"/>
      <c r="G148" s="18"/>
      <c r="H148" s="18"/>
    </row>
    <row r="149" spans="3:8">
      <c r="C149" s="18"/>
      <c r="D149" s="18"/>
      <c r="E149" s="18"/>
      <c r="F149" s="18"/>
      <c r="G149" s="18"/>
      <c r="H149" s="18"/>
    </row>
    <row r="150" spans="3:8">
      <c r="C150" s="18"/>
      <c r="D150" s="18"/>
      <c r="E150" s="18"/>
      <c r="F150" s="18"/>
      <c r="G150" s="18"/>
      <c r="H150" s="18"/>
    </row>
    <row r="151" spans="3:8">
      <c r="C151" s="18"/>
      <c r="D151" s="18"/>
      <c r="E151" s="18"/>
      <c r="F151" s="18"/>
      <c r="G151" s="18"/>
      <c r="H151" s="18"/>
    </row>
    <row r="152" spans="3:8">
      <c r="C152" s="18"/>
      <c r="D152" s="18"/>
      <c r="E152" s="18"/>
      <c r="F152" s="18"/>
      <c r="G152" s="18"/>
      <c r="H152" s="18"/>
    </row>
    <row r="153" spans="3:8">
      <c r="C153" s="18"/>
      <c r="D153" s="18"/>
      <c r="E153" s="18"/>
      <c r="F153" s="18"/>
      <c r="G153" s="18"/>
      <c r="H153" s="18"/>
    </row>
    <row r="154" spans="3:8">
      <c r="C154" s="18"/>
      <c r="D154" s="18"/>
      <c r="E154" s="18"/>
      <c r="F154" s="18"/>
      <c r="G154" s="18"/>
      <c r="H154" s="18"/>
    </row>
    <row r="155" spans="3:8">
      <c r="C155" s="18"/>
      <c r="D155" s="18"/>
      <c r="E155" s="18"/>
      <c r="F155" s="18"/>
      <c r="G155" s="18"/>
      <c r="H155" s="18"/>
    </row>
    <row r="156" spans="3:8">
      <c r="C156" s="18"/>
      <c r="D156" s="18"/>
      <c r="E156" s="18"/>
      <c r="F156" s="18"/>
      <c r="G156" s="18"/>
      <c r="H156" s="18"/>
    </row>
    <row r="157" spans="3:8">
      <c r="C157" s="18"/>
      <c r="D157" s="18"/>
      <c r="E157" s="18"/>
      <c r="F157" s="18"/>
      <c r="G157" s="18"/>
      <c r="H157" s="18"/>
    </row>
    <row r="158" spans="3:8">
      <c r="C158" s="18"/>
      <c r="D158" s="18"/>
      <c r="E158" s="18"/>
      <c r="F158" s="18"/>
      <c r="G158" s="18"/>
      <c r="H158" s="18"/>
    </row>
    <row r="159" spans="3:8">
      <c r="C159" s="18"/>
      <c r="D159" s="18"/>
      <c r="E159" s="18"/>
      <c r="F159" s="18"/>
      <c r="G159" s="18"/>
      <c r="H159" s="18"/>
    </row>
    <row r="160" spans="3:8">
      <c r="C160" s="18"/>
      <c r="D160" s="18"/>
      <c r="E160" s="18"/>
      <c r="F160" s="18"/>
      <c r="G160" s="18"/>
      <c r="H160" s="18"/>
    </row>
    <row r="161" spans="3:8">
      <c r="C161" s="18"/>
      <c r="D161" s="18"/>
      <c r="E161" s="18"/>
      <c r="F161" s="18"/>
      <c r="G161" s="18"/>
      <c r="H161" s="18"/>
    </row>
    <row r="162" spans="3:8">
      <c r="C162" s="18"/>
      <c r="D162" s="18"/>
      <c r="E162" s="18"/>
      <c r="F162" s="18"/>
      <c r="G162" s="18"/>
      <c r="H162" s="18"/>
    </row>
    <row r="163" spans="3:8">
      <c r="C163" s="18"/>
      <c r="D163" s="18"/>
      <c r="E163" s="18"/>
      <c r="F163" s="18"/>
      <c r="G163" s="18"/>
      <c r="H163" s="18"/>
    </row>
    <row r="164" spans="3:8">
      <c r="C164" s="18"/>
      <c r="D164" s="18"/>
      <c r="E164" s="18"/>
      <c r="F164" s="18"/>
      <c r="G164" s="18"/>
      <c r="H164" s="18"/>
    </row>
    <row r="165" spans="3:8">
      <c r="C165" s="18"/>
      <c r="D165" s="18"/>
      <c r="E165" s="18"/>
      <c r="F165" s="18"/>
      <c r="G165" s="18"/>
      <c r="H165" s="18"/>
    </row>
    <row r="166" spans="3:8">
      <c r="C166" s="18"/>
      <c r="D166" s="18"/>
      <c r="E166" s="18"/>
      <c r="F166" s="18"/>
      <c r="G166" s="18"/>
      <c r="H166" s="18"/>
    </row>
    <row r="167" spans="3:8">
      <c r="C167" s="18"/>
      <c r="D167" s="18"/>
      <c r="E167" s="18"/>
      <c r="F167" s="18"/>
      <c r="G167" s="18"/>
      <c r="H167" s="18"/>
    </row>
    <row r="168" spans="3:8">
      <c r="C168" s="18"/>
      <c r="D168" s="18"/>
      <c r="E168" s="18"/>
      <c r="F168" s="18"/>
      <c r="G168" s="18"/>
      <c r="H168" s="18"/>
    </row>
    <row r="169" spans="3:8">
      <c r="C169" s="18"/>
      <c r="D169" s="18"/>
      <c r="E169" s="18"/>
      <c r="F169" s="18"/>
      <c r="G169" s="18"/>
      <c r="H169" s="18"/>
    </row>
    <row r="170" spans="3:8">
      <c r="C170" s="18"/>
      <c r="D170" s="18"/>
      <c r="E170" s="18"/>
      <c r="F170" s="18"/>
      <c r="G170" s="18"/>
      <c r="H170" s="18"/>
    </row>
    <row r="171" spans="3:8">
      <c r="C171" s="18"/>
      <c r="D171" s="18"/>
      <c r="E171" s="18"/>
      <c r="F171" s="18"/>
      <c r="G171" s="18"/>
      <c r="H171" s="18"/>
    </row>
    <row r="172" spans="3:8">
      <c r="C172" s="18"/>
      <c r="D172" s="18"/>
      <c r="E172" s="18"/>
      <c r="F172" s="18"/>
      <c r="G172" s="18"/>
      <c r="H172" s="18"/>
    </row>
    <row r="173" spans="3:8">
      <c r="C173" s="18"/>
      <c r="D173" s="18"/>
      <c r="E173" s="18"/>
      <c r="F173" s="18"/>
      <c r="G173" s="18"/>
      <c r="H173" s="18"/>
    </row>
    <row r="174" spans="3:8">
      <c r="C174" s="18"/>
      <c r="D174" s="18"/>
      <c r="E174" s="18"/>
      <c r="F174" s="18"/>
      <c r="G174" s="18"/>
      <c r="H174" s="18"/>
    </row>
    <row r="175" spans="3:8">
      <c r="C175" s="18"/>
      <c r="D175" s="18"/>
      <c r="E175" s="18"/>
      <c r="F175" s="18"/>
      <c r="G175" s="18"/>
      <c r="H175" s="18"/>
    </row>
    <row r="176" spans="3:8">
      <c r="C176" s="18"/>
      <c r="D176" s="18"/>
      <c r="E176" s="18"/>
      <c r="F176" s="18"/>
      <c r="G176" s="18"/>
      <c r="H176" s="18"/>
    </row>
    <row r="177" spans="3:8">
      <c r="C177" s="18"/>
      <c r="D177" s="18"/>
      <c r="E177" s="18"/>
      <c r="F177" s="18"/>
      <c r="G177" s="18"/>
      <c r="H177" s="18"/>
    </row>
    <row r="178" spans="3:8">
      <c r="C178" s="18"/>
      <c r="D178" s="18"/>
      <c r="E178" s="18"/>
      <c r="F178" s="18"/>
      <c r="G178" s="18"/>
      <c r="H178" s="18"/>
    </row>
    <row r="179" spans="3:8">
      <c r="C179" s="18"/>
      <c r="D179" s="18"/>
      <c r="E179" s="18"/>
      <c r="F179" s="18"/>
      <c r="G179" s="18"/>
      <c r="H179" s="18"/>
    </row>
    <row r="180" spans="3:8">
      <c r="C180" s="18"/>
      <c r="D180" s="18"/>
      <c r="E180" s="18"/>
      <c r="F180" s="18"/>
      <c r="G180" s="18"/>
      <c r="H180" s="18"/>
    </row>
    <row r="181" spans="3:8">
      <c r="C181" s="18"/>
      <c r="D181" s="18"/>
      <c r="E181" s="18"/>
      <c r="F181" s="18"/>
      <c r="G181" s="18"/>
      <c r="H181" s="18"/>
    </row>
    <row r="182" spans="3:8">
      <c r="C182" s="18"/>
      <c r="D182" s="18"/>
      <c r="E182" s="18"/>
      <c r="F182" s="18"/>
      <c r="G182" s="18"/>
      <c r="H182" s="18"/>
    </row>
    <row r="183" spans="3:8">
      <c r="C183" s="18"/>
      <c r="D183" s="18"/>
      <c r="E183" s="18"/>
      <c r="F183" s="18"/>
      <c r="G183" s="18"/>
      <c r="H183" s="18"/>
    </row>
    <row r="184" spans="3:8">
      <c r="C184" s="18"/>
      <c r="D184" s="18"/>
      <c r="E184" s="18"/>
      <c r="F184" s="18"/>
      <c r="G184" s="18"/>
      <c r="H184" s="18"/>
    </row>
    <row r="185" spans="3:8">
      <c r="C185" s="18"/>
      <c r="D185" s="18"/>
      <c r="E185" s="18"/>
      <c r="F185" s="18"/>
      <c r="G185" s="18"/>
      <c r="H185" s="18"/>
    </row>
    <row r="186" spans="3:8">
      <c r="C186" s="18"/>
      <c r="D186" s="18"/>
      <c r="E186" s="18"/>
      <c r="F186" s="18"/>
      <c r="G186" s="18"/>
      <c r="H186" s="18"/>
    </row>
    <row r="187" spans="3:8">
      <c r="C187" s="18"/>
      <c r="D187" s="18"/>
      <c r="E187" s="18"/>
      <c r="F187" s="18"/>
      <c r="G187" s="18"/>
      <c r="H187" s="18"/>
    </row>
    <row r="188" spans="3:8">
      <c r="C188" s="18"/>
      <c r="D188" s="18"/>
      <c r="E188" s="18"/>
      <c r="F188" s="18"/>
      <c r="G188" s="18"/>
      <c r="H188" s="18"/>
    </row>
    <row r="189" spans="3:8">
      <c r="C189" s="18"/>
      <c r="D189" s="18"/>
      <c r="E189" s="18"/>
      <c r="F189" s="18"/>
      <c r="G189" s="18"/>
      <c r="H189" s="18"/>
    </row>
    <row r="190" spans="3:8">
      <c r="C190" s="18"/>
      <c r="D190" s="18"/>
      <c r="E190" s="18"/>
      <c r="F190" s="18"/>
      <c r="G190" s="18"/>
      <c r="H190" s="18"/>
    </row>
    <row r="191" spans="3:8">
      <c r="C191" s="18"/>
      <c r="D191" s="18"/>
      <c r="E191" s="18"/>
      <c r="F191" s="18"/>
      <c r="G191" s="18"/>
      <c r="H191" s="18"/>
    </row>
    <row r="192" spans="3:8">
      <c r="C192" s="18"/>
      <c r="D192" s="18"/>
      <c r="E192" s="18"/>
      <c r="F192" s="18"/>
      <c r="G192" s="18"/>
      <c r="H192" s="18"/>
    </row>
    <row r="193" spans="3:8">
      <c r="C193" s="18"/>
      <c r="D193" s="18"/>
      <c r="E193" s="18"/>
      <c r="F193" s="18"/>
      <c r="G193" s="18"/>
      <c r="H193" s="18"/>
    </row>
    <row r="194" spans="3:8">
      <c r="C194" s="18"/>
      <c r="D194" s="18"/>
      <c r="E194" s="18"/>
      <c r="F194" s="18"/>
      <c r="G194" s="18"/>
      <c r="H194" s="18"/>
    </row>
    <row r="195" spans="3:8">
      <c r="C195" s="18"/>
      <c r="D195" s="18"/>
      <c r="E195" s="18"/>
      <c r="F195" s="18"/>
      <c r="G195" s="18"/>
      <c r="H195" s="18"/>
    </row>
    <row r="196" spans="3:8">
      <c r="C196" s="18"/>
      <c r="D196" s="18"/>
      <c r="E196" s="18"/>
      <c r="F196" s="18"/>
      <c r="G196" s="18"/>
      <c r="H196" s="18"/>
    </row>
    <row r="197" spans="3:8">
      <c r="C197" s="18"/>
      <c r="D197" s="18"/>
      <c r="E197" s="18"/>
      <c r="F197" s="18"/>
      <c r="G197" s="18"/>
      <c r="H197" s="18"/>
    </row>
    <row r="198" spans="3:8">
      <c r="C198" s="18"/>
      <c r="D198" s="18"/>
      <c r="E198" s="18"/>
      <c r="F198" s="18"/>
      <c r="G198" s="18"/>
      <c r="H198" s="18"/>
    </row>
    <row r="199" spans="3:8">
      <c r="C199" s="18"/>
      <c r="D199" s="18"/>
      <c r="E199" s="18"/>
      <c r="F199" s="18"/>
      <c r="G199" s="18"/>
      <c r="H199" s="18"/>
    </row>
    <row r="200" spans="3:8">
      <c r="C200" s="18"/>
      <c r="D200" s="18"/>
      <c r="E200" s="18"/>
      <c r="F200" s="18"/>
      <c r="G200" s="18"/>
      <c r="H200" s="18"/>
    </row>
    <row r="201" spans="3:8">
      <c r="C201" s="18"/>
      <c r="D201" s="18"/>
      <c r="E201" s="18"/>
      <c r="F201" s="18"/>
      <c r="G201" s="18"/>
      <c r="H201" s="18"/>
    </row>
    <row r="202" spans="3:8">
      <c r="C202" s="18"/>
      <c r="D202" s="18"/>
      <c r="E202" s="18"/>
      <c r="F202" s="18"/>
      <c r="G202" s="18"/>
      <c r="H202" s="18"/>
    </row>
    <row r="203" spans="3:8">
      <c r="C203" s="18"/>
      <c r="D203" s="18"/>
      <c r="E203" s="18"/>
      <c r="F203" s="18"/>
      <c r="G203" s="18"/>
      <c r="H203" s="18"/>
    </row>
    <row r="204" spans="3:8">
      <c r="C204" s="18"/>
      <c r="D204" s="18"/>
      <c r="E204" s="18"/>
      <c r="F204" s="18"/>
      <c r="G204" s="18"/>
      <c r="H204" s="18"/>
    </row>
    <row r="205" spans="3:8">
      <c r="C205" s="18"/>
      <c r="D205" s="18"/>
      <c r="E205" s="18"/>
      <c r="F205" s="18"/>
      <c r="G205" s="18"/>
      <c r="H205" s="18"/>
    </row>
    <row r="206" spans="3:8">
      <c r="C206" s="18"/>
      <c r="D206" s="18"/>
      <c r="E206" s="18"/>
      <c r="F206" s="18"/>
      <c r="G206" s="18"/>
      <c r="H206" s="18"/>
    </row>
    <row r="207" spans="3:8">
      <c r="C207" s="18"/>
      <c r="D207" s="18"/>
      <c r="E207" s="18"/>
      <c r="F207" s="18"/>
      <c r="G207" s="18"/>
      <c r="H207" s="18"/>
    </row>
    <row r="208" spans="3:8">
      <c r="C208" s="18"/>
      <c r="D208" s="18"/>
      <c r="E208" s="18"/>
      <c r="F208" s="18"/>
      <c r="G208" s="18"/>
      <c r="H208" s="18"/>
    </row>
    <row r="209" spans="3:8">
      <c r="C209" s="18"/>
      <c r="D209" s="18"/>
      <c r="E209" s="18"/>
      <c r="F209" s="18"/>
      <c r="G209" s="18"/>
      <c r="H209" s="18"/>
    </row>
    <row r="210" spans="3:8">
      <c r="C210" s="18"/>
      <c r="D210" s="18"/>
      <c r="E210" s="18"/>
      <c r="F210" s="18"/>
      <c r="G210" s="18"/>
      <c r="H210" s="18"/>
    </row>
    <row r="211" spans="3:8">
      <c r="C211" s="18"/>
      <c r="D211" s="18"/>
      <c r="E211" s="18"/>
      <c r="F211" s="18"/>
      <c r="G211" s="18"/>
      <c r="H211" s="18"/>
    </row>
    <row r="212" spans="3:8">
      <c r="C212" s="18"/>
      <c r="D212" s="18"/>
      <c r="E212" s="18"/>
      <c r="F212" s="18"/>
      <c r="G212" s="18"/>
      <c r="H212" s="18"/>
    </row>
    <row r="213" spans="3:8">
      <c r="C213" s="18"/>
      <c r="D213" s="18"/>
      <c r="E213" s="18"/>
      <c r="F213" s="18"/>
      <c r="G213" s="18"/>
      <c r="H213" s="18"/>
    </row>
    <row r="214" spans="3:8">
      <c r="C214" s="18"/>
      <c r="D214" s="18"/>
      <c r="E214" s="18"/>
      <c r="F214" s="18"/>
      <c r="G214" s="18"/>
      <c r="H214" s="18"/>
    </row>
    <row r="215" spans="3:8">
      <c r="C215" s="18"/>
      <c r="D215" s="18"/>
      <c r="E215" s="18"/>
      <c r="F215" s="18"/>
      <c r="G215" s="18"/>
      <c r="H215" s="18"/>
    </row>
    <row r="216" spans="3:8">
      <c r="C216" s="18"/>
      <c r="D216" s="18"/>
      <c r="E216" s="18"/>
      <c r="F216" s="18"/>
      <c r="G216" s="18"/>
      <c r="H216" s="18"/>
    </row>
    <row r="217" spans="3:8">
      <c r="C217" s="18"/>
      <c r="D217" s="18"/>
      <c r="E217" s="18"/>
      <c r="F217" s="18"/>
      <c r="G217" s="18"/>
      <c r="H217" s="18"/>
    </row>
    <row r="218" spans="3:8">
      <c r="C218" s="18"/>
      <c r="D218" s="18"/>
      <c r="E218" s="18"/>
      <c r="F218" s="18"/>
      <c r="G218" s="18"/>
      <c r="H218" s="18"/>
    </row>
    <row r="219" spans="3:8">
      <c r="C219" s="18"/>
      <c r="D219" s="18"/>
      <c r="E219" s="18"/>
      <c r="F219" s="18"/>
      <c r="G219" s="18"/>
      <c r="H219" s="18"/>
    </row>
    <row r="220" spans="3:8">
      <c r="C220" s="18"/>
      <c r="D220" s="18"/>
      <c r="E220" s="18"/>
      <c r="F220" s="18"/>
      <c r="G220" s="18"/>
      <c r="H220" s="18"/>
    </row>
    <row r="221" spans="3:8">
      <c r="C221" s="18"/>
      <c r="D221" s="18"/>
      <c r="E221" s="18"/>
      <c r="F221" s="18"/>
      <c r="G221" s="18"/>
      <c r="H221" s="18"/>
    </row>
    <row r="222" spans="3:8">
      <c r="C222" s="18"/>
      <c r="D222" s="18"/>
      <c r="E222" s="18"/>
      <c r="F222" s="18"/>
      <c r="G222" s="18"/>
      <c r="H222" s="18"/>
    </row>
    <row r="223" spans="3:8">
      <c r="C223" s="18"/>
      <c r="D223" s="18"/>
      <c r="E223" s="18"/>
      <c r="F223" s="18"/>
      <c r="G223" s="18"/>
      <c r="H223" s="18"/>
    </row>
    <row r="224" spans="3:8">
      <c r="C224" s="18"/>
      <c r="D224" s="18"/>
      <c r="E224" s="18"/>
      <c r="F224" s="18"/>
      <c r="G224" s="18"/>
      <c r="H224" s="18"/>
    </row>
    <row r="225" spans="3:8">
      <c r="C225" s="18"/>
      <c r="D225" s="18"/>
      <c r="E225" s="18"/>
      <c r="F225" s="18"/>
      <c r="G225" s="18"/>
      <c r="H225" s="18"/>
    </row>
    <row r="226" spans="3:8">
      <c r="C226" s="18"/>
      <c r="D226" s="18"/>
      <c r="E226" s="18"/>
      <c r="F226" s="18"/>
      <c r="G226" s="18"/>
      <c r="H226" s="18"/>
    </row>
    <row r="227" spans="3:8">
      <c r="C227" s="18"/>
      <c r="D227" s="18"/>
      <c r="E227" s="18"/>
      <c r="F227" s="18"/>
      <c r="G227" s="18"/>
      <c r="H227" s="18"/>
    </row>
    <row r="228" spans="3:8">
      <c r="C228" s="18"/>
      <c r="D228" s="18"/>
      <c r="E228" s="18"/>
      <c r="F228" s="18"/>
      <c r="G228" s="18"/>
      <c r="H228" s="18"/>
    </row>
    <row r="229" spans="3:8">
      <c r="C229" s="18"/>
      <c r="D229" s="18"/>
      <c r="E229" s="18"/>
      <c r="F229" s="18"/>
      <c r="G229" s="18"/>
      <c r="H229" s="18"/>
    </row>
    <row r="230" spans="3:8">
      <c r="C230" s="18"/>
      <c r="D230" s="18"/>
      <c r="E230" s="18"/>
      <c r="F230" s="18"/>
      <c r="G230" s="18"/>
      <c r="H230" s="18"/>
    </row>
    <row r="231" spans="3:8">
      <c r="C231" s="18"/>
      <c r="D231" s="18"/>
      <c r="E231" s="18"/>
      <c r="F231" s="18"/>
      <c r="G231" s="18"/>
      <c r="H231" s="18"/>
    </row>
    <row r="232" spans="3:8">
      <c r="C232" s="18"/>
      <c r="D232" s="18"/>
      <c r="E232" s="18"/>
      <c r="F232" s="18"/>
      <c r="G232" s="18"/>
      <c r="H232" s="18"/>
    </row>
    <row r="233" spans="3:8">
      <c r="C233" s="18"/>
      <c r="D233" s="18"/>
      <c r="E233" s="18"/>
      <c r="F233" s="18"/>
      <c r="G233" s="18"/>
      <c r="H233" s="18"/>
    </row>
    <row r="234" spans="3:8">
      <c r="C234" s="18"/>
      <c r="D234" s="18"/>
      <c r="E234" s="18"/>
      <c r="F234" s="18"/>
      <c r="G234" s="18"/>
      <c r="H234" s="18"/>
    </row>
    <row r="235" spans="3:8">
      <c r="C235" s="18"/>
      <c r="D235" s="18"/>
      <c r="E235" s="18"/>
      <c r="F235" s="18"/>
      <c r="G235" s="18"/>
      <c r="H235" s="18"/>
    </row>
    <row r="236" spans="3:8">
      <c r="C236" s="18"/>
      <c r="D236" s="18"/>
      <c r="E236" s="18"/>
      <c r="F236" s="18"/>
      <c r="G236" s="18"/>
      <c r="H236" s="18"/>
    </row>
    <row r="237" spans="3:8">
      <c r="C237" s="18"/>
      <c r="D237" s="18"/>
      <c r="E237" s="18"/>
      <c r="F237" s="18"/>
      <c r="G237" s="18"/>
      <c r="H237" s="18"/>
    </row>
    <row r="238" spans="3:8">
      <c r="C238" s="18"/>
      <c r="D238" s="18"/>
      <c r="E238" s="18"/>
      <c r="F238" s="18"/>
      <c r="G238" s="18"/>
      <c r="H238" s="18"/>
    </row>
    <row r="239" spans="3:8">
      <c r="C239" s="18"/>
      <c r="D239" s="18"/>
      <c r="E239" s="18"/>
      <c r="F239" s="18"/>
      <c r="G239" s="18"/>
      <c r="H239" s="18"/>
    </row>
    <row r="240" spans="3:8">
      <c r="C240" s="18"/>
      <c r="D240" s="18"/>
      <c r="E240" s="18"/>
      <c r="F240" s="18"/>
      <c r="G240" s="18"/>
      <c r="H240" s="18"/>
    </row>
    <row r="241" spans="3:8">
      <c r="C241" s="18"/>
      <c r="D241" s="18"/>
      <c r="E241" s="18"/>
      <c r="F241" s="18"/>
      <c r="G241" s="18"/>
      <c r="H241" s="18"/>
    </row>
    <row r="242" spans="3:8">
      <c r="C242" s="18"/>
      <c r="D242" s="18"/>
      <c r="E242" s="18"/>
      <c r="F242" s="18"/>
      <c r="G242" s="18"/>
      <c r="H242" s="18"/>
    </row>
    <row r="243" spans="3:8">
      <c r="C243" s="18"/>
      <c r="D243" s="18"/>
      <c r="E243" s="18"/>
      <c r="F243" s="18"/>
      <c r="G243" s="18"/>
      <c r="H243" s="18"/>
    </row>
    <row r="244" spans="3:8">
      <c r="C244" s="18"/>
      <c r="D244" s="18"/>
      <c r="E244" s="18"/>
      <c r="F244" s="18"/>
      <c r="G244" s="18"/>
      <c r="H244" s="18"/>
    </row>
    <row r="245" spans="3:8">
      <c r="C245" s="18"/>
      <c r="D245" s="18"/>
      <c r="E245" s="18"/>
      <c r="F245" s="18"/>
      <c r="G245" s="18"/>
      <c r="H245" s="18"/>
    </row>
    <row r="246" spans="3:8">
      <c r="C246" s="18"/>
      <c r="D246" s="18"/>
      <c r="E246" s="18"/>
      <c r="F246" s="18"/>
      <c r="G246" s="18"/>
      <c r="H246" s="18"/>
    </row>
    <row r="247" spans="3:8">
      <c r="C247" s="18"/>
      <c r="D247" s="18"/>
      <c r="E247" s="18"/>
      <c r="F247" s="18"/>
      <c r="G247" s="18"/>
      <c r="H247" s="18"/>
    </row>
    <row r="248" spans="3:8">
      <c r="C248" s="18"/>
      <c r="D248" s="18"/>
      <c r="E248" s="18"/>
      <c r="F248" s="18"/>
      <c r="G248" s="18"/>
      <c r="H248" s="18"/>
    </row>
    <row r="249" spans="3:8">
      <c r="C249" s="18"/>
      <c r="D249" s="18"/>
      <c r="E249" s="18"/>
      <c r="F249" s="18"/>
      <c r="G249" s="18"/>
      <c r="H249" s="18"/>
    </row>
    <row r="250" spans="3:8">
      <c r="C250" s="18"/>
      <c r="D250" s="18"/>
      <c r="E250" s="18"/>
      <c r="F250" s="18"/>
      <c r="G250" s="18"/>
      <c r="H250" s="18"/>
    </row>
    <row r="251" spans="3:8">
      <c r="C251" s="18"/>
      <c r="D251" s="18"/>
      <c r="E251" s="18"/>
      <c r="F251" s="18"/>
      <c r="G251" s="18"/>
      <c r="H251" s="18"/>
    </row>
    <row r="252" spans="3:8">
      <c r="C252" s="18"/>
      <c r="D252" s="18"/>
      <c r="E252" s="18"/>
      <c r="F252" s="18"/>
      <c r="G252" s="18"/>
      <c r="H252" s="18"/>
    </row>
    <row r="253" spans="3:8">
      <c r="C253" s="18"/>
      <c r="D253" s="18"/>
      <c r="E253" s="18"/>
      <c r="F253" s="18"/>
      <c r="G253" s="18"/>
      <c r="H253" s="18"/>
    </row>
    <row r="254" spans="3:8">
      <c r="C254" s="18"/>
      <c r="D254" s="18"/>
      <c r="E254" s="18"/>
      <c r="F254" s="18"/>
      <c r="G254" s="18"/>
      <c r="H254" s="18"/>
    </row>
    <row r="255" spans="3:8">
      <c r="C255" s="18"/>
      <c r="D255" s="18"/>
      <c r="E255" s="18"/>
      <c r="F255" s="18"/>
      <c r="G255" s="18"/>
      <c r="H255" s="18"/>
    </row>
    <row r="256" spans="3:8">
      <c r="C256" s="18"/>
      <c r="D256" s="18"/>
      <c r="E256" s="18"/>
      <c r="F256" s="18"/>
      <c r="G256" s="18"/>
      <c r="H256" s="18"/>
    </row>
    <row r="257" spans="3:8">
      <c r="C257" s="18"/>
      <c r="D257" s="18"/>
      <c r="E257" s="18"/>
      <c r="F257" s="18"/>
      <c r="G257" s="18"/>
      <c r="H257" s="18"/>
    </row>
    <row r="258" spans="3:8">
      <c r="C258" s="18"/>
      <c r="D258" s="18"/>
      <c r="E258" s="18"/>
      <c r="F258" s="18"/>
      <c r="G258" s="18"/>
      <c r="H258" s="18"/>
    </row>
    <row r="259" spans="3:8">
      <c r="C259" s="18"/>
      <c r="D259" s="18"/>
      <c r="E259" s="18"/>
      <c r="F259" s="18"/>
      <c r="G259" s="18"/>
      <c r="H259" s="18"/>
    </row>
    <row r="260" spans="3:8">
      <c r="C260" s="18"/>
      <c r="D260" s="18"/>
      <c r="E260" s="18"/>
      <c r="F260" s="18"/>
      <c r="G260" s="18"/>
      <c r="H260" s="18"/>
    </row>
    <row r="261" spans="3:8">
      <c r="C261" s="18"/>
      <c r="D261" s="18"/>
      <c r="E261" s="18"/>
      <c r="F261" s="18"/>
      <c r="G261" s="18"/>
      <c r="H261" s="18"/>
    </row>
    <row r="262" spans="3:8">
      <c r="C262" s="18"/>
      <c r="D262" s="18"/>
      <c r="E262" s="18"/>
      <c r="F262" s="18"/>
      <c r="G262" s="18"/>
      <c r="H262" s="18"/>
    </row>
    <row r="263" spans="3:8">
      <c r="C263" s="18"/>
      <c r="D263" s="18"/>
      <c r="E263" s="18"/>
      <c r="F263" s="18"/>
      <c r="G263" s="18"/>
      <c r="H263" s="18"/>
    </row>
    <row r="264" spans="3:8">
      <c r="C264" s="18"/>
      <c r="D264" s="18"/>
      <c r="E264" s="18"/>
      <c r="F264" s="18"/>
      <c r="G264" s="18"/>
      <c r="H264" s="18"/>
    </row>
    <row r="265" spans="3:8">
      <c r="C265" s="18"/>
      <c r="D265" s="18"/>
      <c r="E265" s="18"/>
      <c r="F265" s="18"/>
      <c r="G265" s="18"/>
      <c r="H265" s="18"/>
    </row>
    <row r="266" spans="3:8">
      <c r="C266" s="18"/>
      <c r="D266" s="18"/>
      <c r="E266" s="18"/>
      <c r="F266" s="18"/>
      <c r="G266" s="18"/>
      <c r="H266" s="18"/>
    </row>
    <row r="267" spans="3:8">
      <c r="C267" s="18"/>
      <c r="D267" s="18"/>
      <c r="E267" s="18"/>
      <c r="F267" s="18"/>
      <c r="G267" s="18"/>
      <c r="H267" s="18"/>
    </row>
    <row r="268" spans="3:8">
      <c r="C268" s="18"/>
      <c r="D268" s="18"/>
      <c r="E268" s="18"/>
      <c r="F268" s="18"/>
      <c r="G268" s="18"/>
      <c r="H268" s="18"/>
    </row>
    <row r="269" spans="3:8">
      <c r="C269" s="18"/>
      <c r="D269" s="18"/>
      <c r="E269" s="18"/>
      <c r="F269" s="18"/>
      <c r="G269" s="18"/>
      <c r="H269" s="18"/>
    </row>
    <row r="270" spans="3:8">
      <c r="C270" s="18"/>
      <c r="D270" s="18"/>
      <c r="E270" s="18"/>
      <c r="F270" s="18"/>
      <c r="G270" s="18"/>
      <c r="H270" s="18"/>
    </row>
    <row r="271" spans="3:8">
      <c r="C271" s="18"/>
      <c r="D271" s="18"/>
      <c r="E271" s="18"/>
      <c r="F271" s="18"/>
      <c r="G271" s="18"/>
      <c r="H271" s="18"/>
    </row>
    <row r="272" spans="3:8">
      <c r="C272" s="18"/>
      <c r="D272" s="18"/>
      <c r="E272" s="18"/>
      <c r="F272" s="18"/>
      <c r="G272" s="18"/>
      <c r="H272" s="18"/>
    </row>
    <row r="273" spans="3:8">
      <c r="C273" s="18"/>
      <c r="D273" s="18"/>
      <c r="E273" s="18"/>
      <c r="F273" s="18"/>
      <c r="G273" s="18"/>
      <c r="H273" s="18"/>
    </row>
    <row r="274" spans="3:8">
      <c r="C274" s="18"/>
      <c r="D274" s="18"/>
      <c r="E274" s="18"/>
      <c r="F274" s="18"/>
      <c r="G274" s="18"/>
      <c r="H274" s="18"/>
    </row>
    <row r="275" spans="3:8">
      <c r="C275" s="18"/>
      <c r="D275" s="18"/>
      <c r="E275" s="18"/>
      <c r="F275" s="18"/>
      <c r="G275" s="18"/>
      <c r="H275" s="18"/>
    </row>
    <row r="276" spans="3:8">
      <c r="C276" s="18"/>
      <c r="D276" s="18"/>
      <c r="E276" s="18"/>
      <c r="F276" s="18"/>
      <c r="G276" s="18"/>
      <c r="H276" s="18"/>
    </row>
    <row r="277" spans="3:8">
      <c r="C277" s="18"/>
      <c r="D277" s="18"/>
      <c r="E277" s="18"/>
      <c r="F277" s="18"/>
      <c r="G277" s="18"/>
      <c r="H277" s="18"/>
    </row>
    <row r="278" spans="3:8">
      <c r="C278" s="18"/>
      <c r="D278" s="18"/>
      <c r="E278" s="18"/>
      <c r="F278" s="18"/>
      <c r="G278" s="18"/>
      <c r="H278" s="18"/>
    </row>
    <row r="279" spans="3:8">
      <c r="C279" s="18"/>
      <c r="D279" s="18"/>
      <c r="E279" s="18"/>
      <c r="F279" s="18"/>
      <c r="G279" s="18"/>
      <c r="H279" s="18"/>
    </row>
    <row r="280" spans="3:8">
      <c r="C280" s="18"/>
      <c r="D280" s="18"/>
      <c r="E280" s="18"/>
      <c r="F280" s="18"/>
      <c r="G280" s="18"/>
      <c r="H280" s="18"/>
    </row>
    <row r="281" spans="3:8">
      <c r="C281" s="18"/>
      <c r="D281" s="18"/>
      <c r="E281" s="18"/>
      <c r="F281" s="18"/>
      <c r="G281" s="18"/>
      <c r="H281" s="18"/>
    </row>
    <row r="282" spans="3:8">
      <c r="C282" s="18"/>
      <c r="D282" s="18"/>
      <c r="E282" s="18"/>
      <c r="F282" s="18"/>
      <c r="G282" s="18"/>
      <c r="H282" s="18"/>
    </row>
    <row r="283" spans="3:8">
      <c r="C283" s="18"/>
      <c r="D283" s="18"/>
      <c r="E283" s="18"/>
      <c r="F283" s="18"/>
      <c r="G283" s="18"/>
      <c r="H283" s="18"/>
    </row>
    <row r="284" spans="3:8">
      <c r="C284" s="18"/>
      <c r="D284" s="18"/>
      <c r="E284" s="18"/>
      <c r="F284" s="18"/>
      <c r="G284" s="18"/>
      <c r="H284" s="18"/>
    </row>
    <row r="285" spans="3:8">
      <c r="C285" s="18"/>
      <c r="D285" s="18"/>
      <c r="E285" s="18"/>
      <c r="F285" s="18"/>
      <c r="G285" s="18"/>
      <c r="H285" s="18"/>
    </row>
    <row r="286" spans="3:8">
      <c r="C286" s="18"/>
      <c r="D286" s="18"/>
      <c r="E286" s="18"/>
      <c r="F286" s="18"/>
      <c r="G286" s="18"/>
      <c r="H286" s="18"/>
    </row>
    <row r="287" spans="3:8">
      <c r="C287" s="18"/>
      <c r="D287" s="18"/>
      <c r="E287" s="18"/>
      <c r="F287" s="18"/>
      <c r="G287" s="18"/>
      <c r="H287" s="18"/>
    </row>
    <row r="288" spans="3:8">
      <c r="C288" s="18"/>
      <c r="D288" s="18"/>
      <c r="E288" s="18"/>
      <c r="F288" s="18"/>
      <c r="G288" s="18"/>
      <c r="H288" s="18"/>
    </row>
    <row r="289" spans="3:8">
      <c r="C289" s="18"/>
      <c r="D289" s="18"/>
      <c r="E289" s="18"/>
      <c r="F289" s="18"/>
      <c r="G289" s="18"/>
      <c r="H289" s="18"/>
    </row>
    <row r="290" spans="3:8">
      <c r="C290" s="18"/>
      <c r="D290" s="18"/>
      <c r="E290" s="18"/>
      <c r="F290" s="18"/>
      <c r="G290" s="18"/>
      <c r="H290" s="18"/>
    </row>
    <row r="291" spans="3:8">
      <c r="C291" s="18"/>
      <c r="D291" s="18"/>
      <c r="E291" s="18"/>
      <c r="F291" s="18"/>
      <c r="G291" s="18"/>
      <c r="H291" s="18"/>
    </row>
    <row r="292" spans="3:8">
      <c r="C292" s="18"/>
      <c r="D292" s="18"/>
      <c r="E292" s="18"/>
      <c r="F292" s="18"/>
      <c r="G292" s="18"/>
      <c r="H292" s="18"/>
    </row>
    <row r="293" spans="3:8">
      <c r="C293" s="18"/>
      <c r="D293" s="18"/>
      <c r="E293" s="18"/>
      <c r="F293" s="18"/>
      <c r="G293" s="18"/>
      <c r="H293" s="18"/>
    </row>
    <row r="294" spans="3:8">
      <c r="C294" s="18"/>
      <c r="D294" s="18"/>
      <c r="E294" s="18"/>
      <c r="F294" s="18"/>
      <c r="G294" s="18"/>
      <c r="H294" s="18"/>
    </row>
    <row r="295" spans="3:8">
      <c r="C295" s="18"/>
      <c r="D295" s="18"/>
      <c r="E295" s="18"/>
      <c r="F295" s="18"/>
      <c r="G295" s="18"/>
      <c r="H295" s="18"/>
    </row>
    <row r="296" spans="3:8">
      <c r="C296" s="18"/>
      <c r="D296" s="18"/>
      <c r="E296" s="18"/>
      <c r="F296" s="18"/>
      <c r="G296" s="18"/>
      <c r="H296" s="18"/>
    </row>
    <row r="297" spans="3:8">
      <c r="C297" s="18"/>
      <c r="D297" s="18"/>
      <c r="E297" s="18"/>
      <c r="F297" s="18"/>
      <c r="G297" s="18"/>
      <c r="H297" s="18"/>
    </row>
    <row r="298" spans="3:8">
      <c r="C298" s="18"/>
      <c r="D298" s="18"/>
      <c r="E298" s="18"/>
      <c r="F298" s="18"/>
      <c r="G298" s="18"/>
      <c r="H298" s="18"/>
    </row>
    <row r="299" spans="3:8">
      <c r="C299" s="18"/>
      <c r="D299" s="18"/>
      <c r="E299" s="18"/>
      <c r="F299" s="18"/>
      <c r="G299" s="18"/>
      <c r="H299" s="18"/>
    </row>
    <row r="300" spans="3:8">
      <c r="C300" s="18"/>
      <c r="D300" s="18"/>
      <c r="E300" s="18"/>
      <c r="F300" s="18"/>
      <c r="G300" s="18"/>
      <c r="H300" s="18"/>
    </row>
    <row r="301" spans="3:8">
      <c r="C301" s="18"/>
      <c r="D301" s="18"/>
      <c r="E301" s="18"/>
      <c r="F301" s="18"/>
      <c r="G301" s="18"/>
      <c r="H301" s="18"/>
    </row>
    <row r="302" spans="3:8">
      <c r="C302" s="18"/>
      <c r="D302" s="18"/>
      <c r="E302" s="18"/>
      <c r="F302" s="18"/>
      <c r="G302" s="18"/>
      <c r="H302" s="18"/>
    </row>
    <row r="303" spans="3:8">
      <c r="C303" s="18"/>
      <c r="D303" s="18"/>
      <c r="E303" s="18"/>
      <c r="F303" s="18"/>
      <c r="G303" s="18"/>
      <c r="H303" s="18"/>
    </row>
    <row r="304" spans="3:8">
      <c r="C304" s="18"/>
      <c r="D304" s="18"/>
      <c r="E304" s="18"/>
      <c r="F304" s="18"/>
      <c r="G304" s="18"/>
      <c r="H304" s="18"/>
    </row>
    <row r="305" spans="3:8">
      <c r="C305" s="18"/>
      <c r="D305" s="18"/>
      <c r="E305" s="18"/>
      <c r="F305" s="18"/>
      <c r="G305" s="18"/>
      <c r="H305" s="18"/>
    </row>
    <row r="306" spans="3:8">
      <c r="C306" s="18"/>
      <c r="D306" s="18"/>
      <c r="E306" s="18"/>
      <c r="F306" s="18"/>
      <c r="G306" s="18"/>
      <c r="H306" s="18"/>
    </row>
    <row r="307" spans="3:8">
      <c r="C307" s="18"/>
      <c r="D307" s="18"/>
      <c r="E307" s="18"/>
      <c r="F307" s="18"/>
      <c r="G307" s="18"/>
      <c r="H307" s="18"/>
    </row>
    <row r="308" spans="3:8">
      <c r="C308" s="18"/>
      <c r="D308" s="18"/>
      <c r="E308" s="18"/>
      <c r="F308" s="18"/>
      <c r="G308" s="18"/>
      <c r="H308" s="18"/>
    </row>
    <row r="309" spans="3:8">
      <c r="C309" s="18"/>
      <c r="D309" s="18"/>
      <c r="E309" s="18"/>
      <c r="F309" s="18"/>
      <c r="G309" s="18"/>
      <c r="H309" s="18"/>
    </row>
    <row r="310" spans="3:8">
      <c r="C310" s="18"/>
      <c r="D310" s="18"/>
      <c r="E310" s="18"/>
      <c r="F310" s="18"/>
      <c r="G310" s="18"/>
      <c r="H310" s="18"/>
    </row>
    <row r="311" spans="3:8">
      <c r="C311" s="18"/>
      <c r="D311" s="18"/>
      <c r="E311" s="18"/>
      <c r="F311" s="18"/>
      <c r="G311" s="18"/>
      <c r="H311" s="18"/>
    </row>
    <row r="312" spans="3:8">
      <c r="C312" s="18"/>
      <c r="D312" s="18"/>
      <c r="E312" s="18"/>
      <c r="F312" s="18"/>
      <c r="G312" s="18"/>
      <c r="H312" s="18"/>
    </row>
    <row r="313" spans="3:8">
      <c r="C313" s="18"/>
      <c r="D313" s="18"/>
      <c r="E313" s="18"/>
      <c r="F313" s="18"/>
      <c r="G313" s="18"/>
      <c r="H313" s="18"/>
    </row>
    <row r="314" spans="3:8">
      <c r="C314" s="18"/>
      <c r="D314" s="18"/>
      <c r="E314" s="18"/>
      <c r="F314" s="18"/>
      <c r="G314" s="18"/>
      <c r="H314" s="18"/>
    </row>
    <row r="315" spans="3:8">
      <c r="C315" s="18"/>
      <c r="D315" s="18"/>
      <c r="E315" s="18"/>
      <c r="F315" s="18"/>
      <c r="G315" s="18"/>
      <c r="H315" s="18"/>
    </row>
    <row r="316" spans="3:8">
      <c r="C316" s="18"/>
      <c r="D316" s="18"/>
      <c r="E316" s="18"/>
      <c r="F316" s="18"/>
      <c r="G316" s="18"/>
      <c r="H316" s="18"/>
    </row>
    <row r="317" spans="3:8">
      <c r="C317" s="18"/>
      <c r="D317" s="18"/>
      <c r="E317" s="18"/>
      <c r="F317" s="18"/>
      <c r="G317" s="18"/>
      <c r="H317" s="18"/>
    </row>
    <row r="318" spans="3:8">
      <c r="C318" s="18"/>
      <c r="D318" s="18"/>
      <c r="E318" s="18"/>
      <c r="F318" s="18"/>
      <c r="G318" s="18"/>
      <c r="H318" s="18"/>
    </row>
    <row r="319" spans="3:8">
      <c r="C319" s="18"/>
      <c r="D319" s="18"/>
      <c r="E319" s="18"/>
      <c r="F319" s="18"/>
      <c r="G319" s="18"/>
      <c r="H319" s="18"/>
    </row>
    <row r="320" spans="3:8">
      <c r="C320" s="18"/>
      <c r="D320" s="18"/>
      <c r="E320" s="18"/>
      <c r="F320" s="18"/>
      <c r="G320" s="18"/>
      <c r="H320" s="18"/>
    </row>
    <row r="321" spans="3:8">
      <c r="C321" s="18"/>
      <c r="D321" s="18"/>
      <c r="E321" s="18"/>
      <c r="F321" s="18"/>
      <c r="G321" s="18"/>
      <c r="H321" s="18"/>
    </row>
    <row r="322" spans="3:8">
      <c r="C322" s="18"/>
      <c r="D322" s="18"/>
      <c r="E322" s="18"/>
      <c r="F322" s="18"/>
      <c r="G322" s="18"/>
      <c r="H322" s="18"/>
    </row>
    <row r="323" spans="3:8">
      <c r="C323" s="18"/>
      <c r="D323" s="18"/>
      <c r="E323" s="18"/>
      <c r="F323" s="18"/>
      <c r="G323" s="18"/>
      <c r="H323" s="18"/>
    </row>
    <row r="324" spans="3:8">
      <c r="C324" s="18"/>
      <c r="D324" s="18"/>
      <c r="E324" s="18"/>
      <c r="F324" s="18"/>
      <c r="G324" s="18"/>
      <c r="H324" s="18"/>
    </row>
    <row r="325" spans="3:8">
      <c r="C325" s="18"/>
      <c r="D325" s="18"/>
      <c r="E325" s="18"/>
      <c r="F325" s="18"/>
      <c r="G325" s="18"/>
      <c r="H325" s="18"/>
    </row>
    <row r="326" spans="3:8">
      <c r="C326" s="18"/>
      <c r="D326" s="18"/>
      <c r="E326" s="18"/>
      <c r="F326" s="18"/>
      <c r="G326" s="18"/>
      <c r="H326" s="18"/>
    </row>
    <row r="327" spans="3:8">
      <c r="C327" s="18"/>
      <c r="D327" s="18"/>
      <c r="E327" s="18"/>
      <c r="F327" s="18"/>
      <c r="G327" s="18"/>
      <c r="H327" s="18"/>
    </row>
    <row r="328" spans="3:8">
      <c r="C328" s="18"/>
      <c r="D328" s="18"/>
      <c r="E328" s="18"/>
      <c r="F328" s="18"/>
      <c r="G328" s="18"/>
      <c r="H328" s="18"/>
    </row>
    <row r="329" spans="3:8">
      <c r="C329" s="18"/>
      <c r="D329" s="18"/>
      <c r="E329" s="18"/>
      <c r="F329" s="18"/>
      <c r="G329" s="18"/>
      <c r="H329" s="18"/>
    </row>
    <row r="330" spans="3:8">
      <c r="C330" s="18"/>
      <c r="D330" s="18"/>
      <c r="E330" s="18"/>
      <c r="F330" s="18"/>
      <c r="G330" s="18"/>
      <c r="H330" s="18"/>
    </row>
    <row r="331" spans="3:8">
      <c r="C331" s="18"/>
      <c r="D331" s="18"/>
      <c r="E331" s="18"/>
      <c r="F331" s="18"/>
      <c r="G331" s="18"/>
      <c r="H331" s="18"/>
    </row>
    <row r="332" spans="3:8">
      <c r="C332" s="18"/>
      <c r="D332" s="18"/>
      <c r="E332" s="18"/>
      <c r="F332" s="18"/>
      <c r="G332" s="18"/>
      <c r="H332" s="18"/>
    </row>
    <row r="333" spans="3:8">
      <c r="C333" s="18"/>
      <c r="D333" s="18"/>
      <c r="E333" s="18"/>
      <c r="F333" s="18"/>
      <c r="G333" s="18"/>
      <c r="H333" s="18"/>
    </row>
    <row r="334" spans="3:8">
      <c r="C334" s="18"/>
      <c r="D334" s="18"/>
      <c r="E334" s="18"/>
      <c r="F334" s="18"/>
      <c r="G334" s="18"/>
      <c r="H334" s="18"/>
    </row>
    <row r="335" spans="3:8">
      <c r="C335" s="18"/>
      <c r="D335" s="18"/>
      <c r="E335" s="18"/>
      <c r="F335" s="18"/>
      <c r="G335" s="18"/>
      <c r="H335" s="18"/>
    </row>
    <row r="336" spans="3:8">
      <c r="C336" s="18"/>
      <c r="D336" s="18"/>
      <c r="E336" s="18"/>
      <c r="F336" s="18"/>
      <c r="G336" s="18"/>
      <c r="H336" s="18"/>
    </row>
    <row r="337" spans="3:8">
      <c r="C337" s="18"/>
      <c r="D337" s="18"/>
      <c r="E337" s="18"/>
      <c r="F337" s="18"/>
      <c r="G337" s="18"/>
      <c r="H337" s="18"/>
    </row>
    <row r="338" spans="3:8">
      <c r="C338" s="18"/>
      <c r="D338" s="18"/>
      <c r="E338" s="18"/>
      <c r="F338" s="18"/>
      <c r="G338" s="18"/>
      <c r="H338" s="18"/>
    </row>
    <row r="339" spans="3:8">
      <c r="C339" s="18"/>
      <c r="D339" s="18"/>
      <c r="E339" s="18"/>
      <c r="F339" s="18"/>
      <c r="G339" s="18"/>
      <c r="H339" s="18"/>
    </row>
    <row r="340" spans="3:8">
      <c r="C340" s="18"/>
      <c r="D340" s="18"/>
      <c r="E340" s="18"/>
      <c r="F340" s="18"/>
      <c r="G340" s="18"/>
      <c r="H340" s="18"/>
    </row>
    <row r="341" spans="3:8">
      <c r="C341" s="18"/>
      <c r="D341" s="18"/>
      <c r="E341" s="18"/>
      <c r="F341" s="18"/>
      <c r="G341" s="18"/>
      <c r="H341" s="18"/>
    </row>
    <row r="342" spans="3:8">
      <c r="C342" s="18"/>
      <c r="D342" s="18"/>
      <c r="E342" s="18"/>
      <c r="F342" s="18"/>
      <c r="G342" s="18"/>
      <c r="H342" s="18"/>
    </row>
    <row r="343" spans="3:8">
      <c r="C343" s="18"/>
      <c r="D343" s="18"/>
      <c r="E343" s="18"/>
      <c r="F343" s="18"/>
      <c r="G343" s="18"/>
      <c r="H343" s="18"/>
    </row>
    <row r="344" spans="3:8">
      <c r="C344" s="18"/>
      <c r="D344" s="18"/>
      <c r="E344" s="18"/>
      <c r="F344" s="18"/>
      <c r="G344" s="18"/>
      <c r="H344" s="18"/>
    </row>
    <row r="345" spans="3:8">
      <c r="C345" s="18"/>
      <c r="D345" s="18"/>
      <c r="E345" s="18"/>
      <c r="F345" s="18"/>
      <c r="G345" s="18"/>
      <c r="H345" s="18"/>
    </row>
    <row r="346" spans="3:8">
      <c r="C346" s="18"/>
      <c r="D346" s="18"/>
      <c r="E346" s="18"/>
      <c r="F346" s="18"/>
      <c r="G346" s="18"/>
      <c r="H346" s="18"/>
    </row>
    <row r="347" spans="3:8">
      <c r="C347" s="18"/>
      <c r="D347" s="18"/>
      <c r="E347" s="18"/>
      <c r="F347" s="18"/>
      <c r="G347" s="18"/>
      <c r="H347" s="18"/>
    </row>
    <row r="348" spans="3:8">
      <c r="C348" s="18"/>
      <c r="D348" s="18"/>
      <c r="E348" s="18"/>
      <c r="F348" s="18"/>
      <c r="G348" s="18"/>
      <c r="H348" s="18"/>
    </row>
    <row r="349" spans="3:8">
      <c r="C349" s="18"/>
      <c r="D349" s="18"/>
      <c r="E349" s="18"/>
      <c r="F349" s="18"/>
      <c r="G349" s="18"/>
      <c r="H349" s="18"/>
    </row>
    <row r="350" spans="3:8">
      <c r="C350" s="18"/>
      <c r="D350" s="18"/>
      <c r="E350" s="18"/>
      <c r="F350" s="18"/>
      <c r="G350" s="18"/>
      <c r="H350" s="18"/>
    </row>
    <row r="351" spans="3:8">
      <c r="C351" s="18"/>
      <c r="D351" s="18"/>
      <c r="E351" s="18"/>
      <c r="F351" s="18"/>
      <c r="G351" s="18"/>
      <c r="H351" s="18"/>
    </row>
    <row r="352" spans="3:8">
      <c r="C352" s="18"/>
      <c r="D352" s="18"/>
      <c r="E352" s="18"/>
      <c r="F352" s="18"/>
      <c r="G352" s="18"/>
      <c r="H352" s="18"/>
    </row>
    <row r="353" spans="3:8">
      <c r="C353" s="18"/>
      <c r="D353" s="18"/>
      <c r="E353" s="18"/>
      <c r="F353" s="18"/>
      <c r="G353" s="18"/>
      <c r="H353" s="18"/>
    </row>
    <row r="354" spans="3:8">
      <c r="C354" s="18"/>
      <c r="D354" s="18"/>
      <c r="E354" s="18"/>
      <c r="F354" s="18"/>
      <c r="G354" s="18"/>
      <c r="H354" s="18"/>
    </row>
    <row r="355" spans="3:8">
      <c r="C355" s="18"/>
      <c r="D355" s="18"/>
      <c r="E355" s="18"/>
      <c r="F355" s="18"/>
      <c r="G355" s="18"/>
      <c r="H355" s="18"/>
    </row>
    <row r="356" spans="3:8">
      <c r="C356" s="18"/>
      <c r="D356" s="18"/>
      <c r="E356" s="18"/>
      <c r="F356" s="18"/>
      <c r="G356" s="18"/>
      <c r="H356" s="18"/>
    </row>
    <row r="357" spans="3:8">
      <c r="C357" s="18"/>
      <c r="D357" s="18"/>
      <c r="E357" s="18"/>
      <c r="F357" s="18"/>
      <c r="G357" s="18"/>
      <c r="H357" s="18"/>
    </row>
    <row r="358" spans="3:8">
      <c r="C358" s="18"/>
      <c r="D358" s="18"/>
      <c r="E358" s="18"/>
      <c r="F358" s="18"/>
      <c r="G358" s="18"/>
      <c r="H358" s="18"/>
    </row>
    <row r="359" spans="3:8">
      <c r="C359" s="18"/>
      <c r="D359" s="18"/>
      <c r="E359" s="18"/>
      <c r="F359" s="18"/>
      <c r="G359" s="18"/>
      <c r="H359" s="18"/>
    </row>
    <row r="360" spans="3:8">
      <c r="C360" s="18"/>
      <c r="D360" s="18"/>
      <c r="E360" s="18"/>
      <c r="F360" s="18"/>
      <c r="G360" s="18"/>
      <c r="H360" s="18"/>
    </row>
    <row r="361" spans="3:8">
      <c r="C361" s="18"/>
      <c r="D361" s="18"/>
      <c r="E361" s="18"/>
      <c r="F361" s="18"/>
      <c r="G361" s="18"/>
      <c r="H361" s="18"/>
    </row>
    <row r="362" spans="3:8">
      <c r="C362" s="18"/>
      <c r="D362" s="18"/>
      <c r="E362" s="18"/>
      <c r="F362" s="18"/>
      <c r="G362" s="18"/>
      <c r="H362" s="18"/>
    </row>
    <row r="363" spans="3:8">
      <c r="C363" s="18"/>
      <c r="D363" s="18"/>
      <c r="E363" s="18"/>
      <c r="F363" s="18"/>
      <c r="G363" s="18"/>
      <c r="H363" s="18"/>
    </row>
    <row r="364" spans="3:8">
      <c r="C364" s="18"/>
      <c r="D364" s="18"/>
      <c r="E364" s="18"/>
      <c r="F364" s="18"/>
      <c r="G364" s="18"/>
      <c r="H364" s="18"/>
    </row>
    <row r="365" spans="3:8">
      <c r="C365" s="18"/>
      <c r="D365" s="18"/>
      <c r="E365" s="18"/>
      <c r="F365" s="18"/>
      <c r="G365" s="18"/>
      <c r="H365" s="18"/>
    </row>
    <row r="366" spans="3:8">
      <c r="C366" s="18"/>
      <c r="D366" s="18"/>
      <c r="E366" s="18"/>
      <c r="F366" s="18"/>
      <c r="G366" s="18"/>
      <c r="H366" s="18"/>
    </row>
    <row r="367" spans="3:8">
      <c r="C367" s="18"/>
      <c r="D367" s="18"/>
      <c r="E367" s="18"/>
      <c r="F367" s="18"/>
      <c r="G367" s="18"/>
      <c r="H367" s="18"/>
    </row>
    <row r="368" spans="3:8">
      <c r="C368" s="18"/>
      <c r="D368" s="18"/>
      <c r="E368" s="18"/>
      <c r="F368" s="18"/>
      <c r="G368" s="18"/>
      <c r="H368" s="18"/>
    </row>
    <row r="369" spans="3:8">
      <c r="C369" s="18"/>
      <c r="D369" s="18"/>
      <c r="E369" s="18"/>
      <c r="F369" s="18"/>
      <c r="G369" s="18"/>
      <c r="H369" s="18"/>
    </row>
    <row r="370" spans="3:8">
      <c r="C370" s="18"/>
      <c r="D370" s="18"/>
      <c r="E370" s="18"/>
      <c r="F370" s="18"/>
      <c r="G370" s="18"/>
      <c r="H370" s="18"/>
    </row>
    <row r="371" spans="3:8">
      <c r="C371" s="18"/>
      <c r="D371" s="18"/>
      <c r="E371" s="18"/>
      <c r="F371" s="18"/>
      <c r="G371" s="18"/>
      <c r="H371" s="18"/>
    </row>
    <row r="372" spans="3:8">
      <c r="C372" s="18"/>
      <c r="D372" s="18"/>
      <c r="E372" s="18"/>
      <c r="F372" s="18"/>
      <c r="G372" s="18"/>
      <c r="H372" s="18"/>
    </row>
    <row r="373" spans="3:8">
      <c r="C373" s="18"/>
      <c r="D373" s="18"/>
      <c r="E373" s="18"/>
      <c r="F373" s="18"/>
      <c r="G373" s="18"/>
      <c r="H373" s="18"/>
    </row>
    <row r="374" spans="3:8">
      <c r="C374" s="18"/>
      <c r="D374" s="18"/>
      <c r="E374" s="18"/>
      <c r="F374" s="18"/>
      <c r="G374" s="18"/>
      <c r="H374" s="18"/>
    </row>
    <row r="375" spans="3:8">
      <c r="C375" s="18"/>
      <c r="D375" s="18"/>
      <c r="E375" s="18"/>
      <c r="F375" s="18"/>
      <c r="G375" s="18"/>
      <c r="H375" s="18"/>
    </row>
    <row r="376" spans="3:8">
      <c r="C376" s="18"/>
      <c r="D376" s="18"/>
      <c r="E376" s="18"/>
      <c r="F376" s="18"/>
      <c r="G376" s="18"/>
      <c r="H376" s="18"/>
    </row>
    <row r="377" spans="3:8">
      <c r="C377" s="18"/>
      <c r="D377" s="18"/>
      <c r="E377" s="18"/>
      <c r="F377" s="18"/>
      <c r="G377" s="18"/>
      <c r="H377" s="18"/>
    </row>
    <row r="378" spans="3:8">
      <c r="C378" s="18"/>
      <c r="D378" s="18"/>
      <c r="E378" s="18"/>
      <c r="F378" s="18"/>
      <c r="G378" s="18"/>
      <c r="H378" s="18"/>
    </row>
    <row r="379" spans="3:8">
      <c r="C379" s="18"/>
      <c r="D379" s="18"/>
      <c r="E379" s="18"/>
      <c r="F379" s="18"/>
      <c r="G379" s="18"/>
      <c r="H379" s="18"/>
    </row>
    <row r="380" spans="3:8">
      <c r="C380" s="18"/>
      <c r="D380" s="18"/>
      <c r="E380" s="18"/>
      <c r="F380" s="18"/>
      <c r="G380" s="18"/>
      <c r="H380" s="18"/>
    </row>
    <row r="381" spans="3:8">
      <c r="C381" s="18"/>
      <c r="D381" s="18"/>
      <c r="E381" s="18"/>
      <c r="F381" s="18"/>
      <c r="G381" s="18"/>
      <c r="H381" s="18"/>
    </row>
    <row r="382" spans="3:8">
      <c r="C382" s="18"/>
      <c r="D382" s="18"/>
      <c r="E382" s="18"/>
      <c r="F382" s="18"/>
      <c r="G382" s="18"/>
      <c r="H382" s="18"/>
    </row>
    <row r="383" spans="3:8">
      <c r="C383" s="18"/>
      <c r="D383" s="18"/>
      <c r="E383" s="18"/>
      <c r="F383" s="18"/>
      <c r="G383" s="18"/>
      <c r="H383" s="18"/>
    </row>
    <row r="384" spans="3:8">
      <c r="C384" s="18"/>
      <c r="D384" s="18"/>
      <c r="E384" s="18"/>
      <c r="F384" s="18"/>
      <c r="G384" s="18"/>
      <c r="H384" s="18"/>
    </row>
    <row r="385" spans="3:8">
      <c r="C385" s="18"/>
      <c r="D385" s="18"/>
      <c r="E385" s="18"/>
      <c r="F385" s="18"/>
      <c r="G385" s="18"/>
      <c r="H385" s="18"/>
    </row>
    <row r="386" spans="3:8">
      <c r="C386" s="18"/>
      <c r="D386" s="18"/>
      <c r="E386" s="18"/>
      <c r="F386" s="18"/>
      <c r="G386" s="18"/>
      <c r="H386" s="18"/>
    </row>
    <row r="387" spans="3:8">
      <c r="C387" s="18"/>
      <c r="D387" s="18"/>
      <c r="E387" s="18"/>
      <c r="F387" s="18"/>
      <c r="G387" s="18"/>
      <c r="H387" s="18"/>
    </row>
    <row r="388" spans="3:8">
      <c r="C388" s="18"/>
      <c r="D388" s="18"/>
      <c r="E388" s="18"/>
      <c r="F388" s="18"/>
      <c r="G388" s="18"/>
      <c r="H388" s="18"/>
    </row>
    <row r="389" spans="3:8">
      <c r="C389" s="18"/>
      <c r="D389" s="18"/>
      <c r="E389" s="18"/>
      <c r="F389" s="18"/>
      <c r="G389" s="18"/>
      <c r="H389" s="18"/>
    </row>
    <row r="390" spans="3:8">
      <c r="C390" s="18"/>
      <c r="D390" s="18"/>
      <c r="E390" s="18"/>
      <c r="F390" s="18"/>
      <c r="G390" s="18"/>
      <c r="H390" s="18"/>
    </row>
    <row r="391" spans="3:8">
      <c r="C391" s="18"/>
      <c r="D391" s="18"/>
      <c r="E391" s="18"/>
      <c r="F391" s="18"/>
      <c r="G391" s="18"/>
      <c r="H391" s="18"/>
    </row>
    <row r="392" spans="3:8">
      <c r="C392" s="18"/>
      <c r="D392" s="18"/>
      <c r="E392" s="18"/>
      <c r="F392" s="18"/>
      <c r="G392" s="18"/>
      <c r="H392" s="18"/>
    </row>
    <row r="393" spans="3:8">
      <c r="C393" s="18"/>
      <c r="D393" s="18"/>
      <c r="E393" s="18"/>
      <c r="F393" s="18"/>
      <c r="G393" s="18"/>
      <c r="H393" s="18"/>
    </row>
    <row r="394" spans="3:8">
      <c r="C394" s="18"/>
      <c r="D394" s="18"/>
      <c r="E394" s="18"/>
      <c r="F394" s="18"/>
      <c r="G394" s="18"/>
      <c r="H394" s="18"/>
    </row>
    <row r="395" spans="3:8">
      <c r="C395" s="18"/>
      <c r="D395" s="18"/>
      <c r="E395" s="18"/>
      <c r="F395" s="18"/>
      <c r="G395" s="18"/>
      <c r="H395" s="18"/>
    </row>
    <row r="396" spans="3:8">
      <c r="C396" s="18"/>
      <c r="D396" s="18"/>
      <c r="E396" s="18"/>
      <c r="F396" s="18"/>
      <c r="G396" s="18"/>
      <c r="H396" s="18"/>
    </row>
    <row r="397" spans="3:8">
      <c r="C397" s="18"/>
      <c r="D397" s="18"/>
      <c r="E397" s="18"/>
      <c r="F397" s="18"/>
      <c r="G397" s="18"/>
      <c r="H397" s="18"/>
    </row>
    <row r="398" spans="3:8">
      <c r="C398" s="18"/>
      <c r="D398" s="18"/>
      <c r="E398" s="18"/>
      <c r="F398" s="18"/>
      <c r="G398" s="18"/>
      <c r="H398" s="18"/>
    </row>
    <row r="399" spans="3:8">
      <c r="C399" s="18"/>
      <c r="D399" s="18"/>
      <c r="E399" s="18"/>
      <c r="F399" s="18"/>
      <c r="G399" s="18"/>
      <c r="H399" s="18"/>
    </row>
    <row r="400" spans="3:8">
      <c r="C400" s="18"/>
      <c r="D400" s="18"/>
      <c r="E400" s="18"/>
      <c r="F400" s="18"/>
      <c r="G400" s="18"/>
      <c r="H400" s="18"/>
    </row>
    <row r="401" spans="3:8">
      <c r="C401" s="18"/>
      <c r="D401" s="18"/>
      <c r="E401" s="18"/>
      <c r="F401" s="18"/>
      <c r="G401" s="18"/>
      <c r="H401" s="18"/>
    </row>
    <row r="402" spans="3:8">
      <c r="C402" s="18"/>
      <c r="D402" s="18"/>
      <c r="E402" s="18"/>
      <c r="F402" s="18"/>
      <c r="G402" s="18"/>
      <c r="H402" s="18"/>
    </row>
    <row r="403" spans="3:8">
      <c r="C403" s="18"/>
      <c r="D403" s="18"/>
      <c r="E403" s="18"/>
      <c r="F403" s="18"/>
      <c r="G403" s="18"/>
      <c r="H403" s="18"/>
    </row>
    <row r="404" spans="3:8">
      <c r="C404" s="18"/>
      <c r="D404" s="18"/>
      <c r="E404" s="18"/>
      <c r="F404" s="18"/>
      <c r="G404" s="18"/>
      <c r="H404" s="18"/>
    </row>
    <row r="405" spans="3:8">
      <c r="C405" s="18"/>
      <c r="D405" s="18"/>
      <c r="E405" s="18"/>
      <c r="F405" s="18"/>
      <c r="G405" s="18"/>
      <c r="H405" s="18"/>
    </row>
    <row r="406" spans="3:8">
      <c r="C406" s="18"/>
      <c r="D406" s="18"/>
      <c r="E406" s="18"/>
      <c r="F406" s="18"/>
      <c r="G406" s="18"/>
      <c r="H406" s="18"/>
    </row>
    <row r="407" spans="3:8">
      <c r="C407" s="18"/>
      <c r="D407" s="18"/>
      <c r="E407" s="18"/>
      <c r="F407" s="18"/>
      <c r="G407" s="18"/>
      <c r="H407" s="18"/>
    </row>
    <row r="408" spans="3:8">
      <c r="C408" s="18"/>
      <c r="D408" s="18"/>
      <c r="E408" s="18"/>
      <c r="F408" s="18"/>
      <c r="G408" s="18"/>
      <c r="H408" s="18"/>
    </row>
    <row r="409" spans="3:8">
      <c r="C409" s="18"/>
      <c r="D409" s="18"/>
      <c r="E409" s="18"/>
      <c r="F409" s="18"/>
      <c r="G409" s="18"/>
      <c r="H409" s="18"/>
    </row>
    <row r="410" spans="3:8">
      <c r="C410" s="18"/>
      <c r="D410" s="18"/>
      <c r="E410" s="18"/>
      <c r="F410" s="18"/>
      <c r="G410" s="18"/>
      <c r="H410" s="18"/>
    </row>
    <row r="411" spans="3:8">
      <c r="C411" s="18"/>
      <c r="D411" s="18"/>
      <c r="E411" s="18"/>
      <c r="F411" s="18"/>
      <c r="G411" s="18"/>
      <c r="H411" s="18"/>
    </row>
    <row r="412" spans="3:8">
      <c r="C412" s="18"/>
      <c r="D412" s="18"/>
      <c r="E412" s="18"/>
      <c r="F412" s="18"/>
      <c r="G412" s="18"/>
      <c r="H412" s="18"/>
    </row>
    <row r="413" spans="3:8">
      <c r="C413" s="18"/>
      <c r="D413" s="18"/>
      <c r="E413" s="18"/>
      <c r="F413" s="18"/>
      <c r="G413" s="18"/>
      <c r="H413" s="18"/>
    </row>
    <row r="414" spans="3:8">
      <c r="C414" s="18"/>
      <c r="D414" s="18"/>
      <c r="E414" s="18"/>
      <c r="F414" s="18"/>
      <c r="G414" s="18"/>
      <c r="H414" s="18"/>
    </row>
    <row r="415" spans="3:8">
      <c r="C415" s="18"/>
      <c r="D415" s="18"/>
      <c r="E415" s="18"/>
      <c r="F415" s="18"/>
      <c r="G415" s="18"/>
      <c r="H415" s="18"/>
    </row>
    <row r="416" spans="3:8">
      <c r="C416" s="18"/>
      <c r="D416" s="18"/>
      <c r="E416" s="18"/>
      <c r="F416" s="18"/>
      <c r="G416" s="18"/>
      <c r="H416" s="18"/>
    </row>
    <row r="417" spans="3:8">
      <c r="C417" s="18"/>
      <c r="D417" s="18"/>
      <c r="E417" s="18"/>
      <c r="F417" s="18"/>
      <c r="G417" s="18"/>
      <c r="H417" s="18"/>
    </row>
    <row r="418" spans="3:8">
      <c r="C418" s="18"/>
      <c r="D418" s="18"/>
      <c r="E418" s="18"/>
      <c r="F418" s="18"/>
      <c r="G418" s="18"/>
      <c r="H418" s="18"/>
    </row>
    <row r="419" spans="3:8">
      <c r="C419" s="18"/>
      <c r="D419" s="18"/>
      <c r="E419" s="18"/>
      <c r="F419" s="18"/>
      <c r="G419" s="18"/>
      <c r="H419" s="18"/>
    </row>
    <row r="420" spans="3:8">
      <c r="C420" s="18"/>
      <c r="D420" s="18"/>
      <c r="E420" s="18"/>
      <c r="F420" s="18"/>
      <c r="G420" s="18"/>
      <c r="H420" s="18"/>
    </row>
    <row r="421" spans="3:8">
      <c r="C421" s="18"/>
      <c r="D421" s="18"/>
      <c r="E421" s="18"/>
      <c r="F421" s="18"/>
      <c r="G421" s="18"/>
      <c r="H421" s="18"/>
    </row>
    <row r="422" spans="3:8">
      <c r="C422" s="18"/>
      <c r="D422" s="18"/>
      <c r="E422" s="18"/>
      <c r="F422" s="18"/>
      <c r="G422" s="18"/>
      <c r="H422" s="18"/>
    </row>
    <row r="423" spans="3:8">
      <c r="C423" s="18"/>
      <c r="D423" s="18"/>
      <c r="E423" s="18"/>
      <c r="F423" s="18"/>
      <c r="G423" s="18"/>
      <c r="H423" s="18"/>
    </row>
    <row r="424" spans="3:8">
      <c r="C424" s="18"/>
      <c r="D424" s="18"/>
      <c r="E424" s="18"/>
      <c r="F424" s="18"/>
      <c r="G424" s="18"/>
      <c r="H424" s="18"/>
    </row>
    <row r="425" spans="3:8">
      <c r="C425" s="18"/>
      <c r="D425" s="18"/>
      <c r="E425" s="18"/>
      <c r="F425" s="18"/>
      <c r="G425" s="18"/>
      <c r="H425" s="18"/>
    </row>
    <row r="426" spans="3:8">
      <c r="C426" s="18"/>
      <c r="D426" s="18"/>
      <c r="E426" s="18"/>
      <c r="F426" s="18"/>
      <c r="G426" s="18"/>
      <c r="H426" s="18"/>
    </row>
    <row r="427" spans="3:8">
      <c r="C427" s="18"/>
      <c r="D427" s="18"/>
      <c r="E427" s="18"/>
      <c r="F427" s="18"/>
      <c r="G427" s="18"/>
      <c r="H427" s="18"/>
    </row>
    <row r="428" spans="3:8">
      <c r="C428" s="18"/>
      <c r="D428" s="18"/>
      <c r="E428" s="18"/>
      <c r="F428" s="18"/>
      <c r="G428" s="18"/>
      <c r="H428" s="18"/>
    </row>
    <row r="429" spans="3:8">
      <c r="C429" s="18"/>
      <c r="D429" s="18"/>
      <c r="E429" s="18"/>
      <c r="F429" s="18"/>
      <c r="G429" s="18"/>
      <c r="H429" s="18"/>
    </row>
    <row r="430" spans="3:8">
      <c r="C430" s="18"/>
      <c r="D430" s="18"/>
      <c r="E430" s="18"/>
      <c r="F430" s="18"/>
      <c r="G430" s="18"/>
      <c r="H430" s="18"/>
    </row>
    <row r="431" spans="3:8">
      <c r="C431" s="18"/>
      <c r="D431" s="18"/>
      <c r="E431" s="18"/>
      <c r="F431" s="18"/>
      <c r="G431" s="18"/>
      <c r="H431" s="18"/>
    </row>
    <row r="432" spans="3:8">
      <c r="C432" s="18"/>
      <c r="D432" s="18"/>
      <c r="E432" s="18"/>
      <c r="F432" s="18"/>
      <c r="G432" s="18"/>
      <c r="H432" s="18"/>
    </row>
    <row r="433" spans="3:8">
      <c r="C433" s="18"/>
      <c r="D433" s="18"/>
      <c r="E433" s="18"/>
      <c r="F433" s="18"/>
      <c r="G433" s="18"/>
      <c r="H433" s="18"/>
    </row>
    <row r="434" spans="3:8">
      <c r="C434" s="18"/>
      <c r="D434" s="18"/>
      <c r="E434" s="18"/>
      <c r="F434" s="18"/>
      <c r="G434" s="18"/>
      <c r="H434" s="18"/>
    </row>
    <row r="435" spans="3:8">
      <c r="C435" s="18"/>
      <c r="D435" s="18"/>
      <c r="E435" s="18"/>
      <c r="F435" s="18"/>
      <c r="G435" s="18"/>
      <c r="H435" s="18"/>
    </row>
    <row r="436" spans="3:8">
      <c r="C436" s="18"/>
      <c r="D436" s="18"/>
      <c r="E436" s="18"/>
      <c r="F436" s="18"/>
      <c r="G436" s="18"/>
      <c r="H436" s="18"/>
    </row>
    <row r="437" spans="3:8">
      <c r="C437" s="18"/>
      <c r="D437" s="18"/>
      <c r="E437" s="18"/>
      <c r="F437" s="18"/>
      <c r="G437" s="18"/>
      <c r="H437" s="18"/>
    </row>
    <row r="438" spans="3:8">
      <c r="C438" s="18"/>
      <c r="D438" s="18"/>
      <c r="E438" s="18"/>
      <c r="F438" s="18"/>
      <c r="G438" s="18"/>
      <c r="H438" s="18"/>
    </row>
    <row r="439" spans="3:8">
      <c r="C439" s="18"/>
      <c r="D439" s="18"/>
      <c r="E439" s="18"/>
      <c r="F439" s="18"/>
      <c r="G439" s="18"/>
      <c r="H439" s="18"/>
    </row>
    <row r="440" spans="3:8">
      <c r="C440" s="18"/>
      <c r="D440" s="18"/>
      <c r="E440" s="18"/>
      <c r="F440" s="18"/>
      <c r="G440" s="18"/>
      <c r="H440" s="18"/>
    </row>
    <row r="441" spans="3:8">
      <c r="C441" s="18"/>
      <c r="D441" s="18"/>
      <c r="E441" s="18"/>
      <c r="F441" s="18"/>
      <c r="G441" s="18"/>
      <c r="H441" s="18"/>
    </row>
    <row r="442" spans="3:8">
      <c r="C442" s="18"/>
      <c r="D442" s="18"/>
      <c r="E442" s="18"/>
      <c r="F442" s="18"/>
      <c r="G442" s="18"/>
      <c r="H442" s="18"/>
    </row>
    <row r="443" spans="3:8">
      <c r="C443" s="18"/>
      <c r="D443" s="18"/>
      <c r="E443" s="18"/>
      <c r="F443" s="18"/>
      <c r="G443" s="18"/>
      <c r="H443" s="18"/>
    </row>
    <row r="444" spans="3:8">
      <c r="C444" s="18"/>
      <c r="D444" s="18"/>
      <c r="E444" s="18"/>
      <c r="F444" s="18"/>
      <c r="G444" s="18"/>
      <c r="H444" s="18"/>
    </row>
    <row r="445" spans="3:8">
      <c r="C445" s="18"/>
      <c r="D445" s="18"/>
      <c r="E445" s="18"/>
      <c r="F445" s="18"/>
      <c r="G445" s="18"/>
      <c r="H445" s="18"/>
    </row>
    <row r="446" spans="3:8">
      <c r="C446" s="18"/>
      <c r="D446" s="18"/>
      <c r="E446" s="18"/>
      <c r="F446" s="18"/>
      <c r="G446" s="18"/>
      <c r="H446" s="18"/>
    </row>
    <row r="447" spans="3:8">
      <c r="C447" s="18"/>
      <c r="D447" s="18"/>
      <c r="E447" s="18"/>
      <c r="F447" s="18"/>
      <c r="G447" s="18"/>
      <c r="H447" s="18"/>
    </row>
    <row r="448" spans="3:8">
      <c r="C448" s="18"/>
      <c r="D448" s="18"/>
      <c r="E448" s="18"/>
      <c r="F448" s="18"/>
      <c r="G448" s="18"/>
      <c r="H448" s="18"/>
    </row>
    <row r="449" spans="3:8">
      <c r="C449" s="18"/>
      <c r="D449" s="18"/>
      <c r="E449" s="18"/>
      <c r="F449" s="18"/>
      <c r="G449" s="18"/>
      <c r="H449" s="18"/>
    </row>
    <row r="450" spans="3:8">
      <c r="C450" s="18"/>
      <c r="D450" s="18"/>
      <c r="E450" s="18"/>
      <c r="F450" s="18"/>
      <c r="G450" s="18"/>
      <c r="H450" s="18"/>
    </row>
    <row r="451" spans="3:8">
      <c r="C451" s="18"/>
      <c r="D451" s="18"/>
      <c r="E451" s="18"/>
      <c r="F451" s="18"/>
      <c r="G451" s="18"/>
      <c r="H451" s="18"/>
    </row>
    <row r="452" spans="3:8">
      <c r="C452" s="18"/>
      <c r="D452" s="18"/>
      <c r="E452" s="18"/>
      <c r="F452" s="18"/>
      <c r="G452" s="18"/>
      <c r="H452" s="18"/>
    </row>
    <row r="453" spans="3:8">
      <c r="C453" s="18"/>
      <c r="D453" s="18"/>
      <c r="E453" s="18"/>
      <c r="F453" s="18"/>
      <c r="G453" s="18"/>
      <c r="H453" s="18"/>
    </row>
    <row r="454" spans="3:8">
      <c r="C454" s="18"/>
      <c r="D454" s="18"/>
      <c r="E454" s="18"/>
      <c r="F454" s="18"/>
      <c r="G454" s="18"/>
      <c r="H454" s="18"/>
    </row>
    <row r="455" spans="3:8">
      <c r="C455" s="18"/>
      <c r="D455" s="18"/>
      <c r="E455" s="18"/>
      <c r="F455" s="18"/>
      <c r="G455" s="18"/>
      <c r="H455" s="18"/>
    </row>
    <row r="456" spans="3:8">
      <c r="C456" s="18"/>
      <c r="D456" s="18"/>
      <c r="E456" s="18"/>
      <c r="F456" s="18"/>
      <c r="G456" s="18"/>
      <c r="H456" s="18"/>
    </row>
    <row r="457" spans="3:8">
      <c r="C457" s="18"/>
      <c r="D457" s="18"/>
      <c r="E457" s="18"/>
      <c r="F457" s="18"/>
      <c r="G457" s="18"/>
      <c r="H457" s="18"/>
    </row>
    <row r="458" spans="3:8">
      <c r="C458" s="18"/>
      <c r="D458" s="18"/>
      <c r="E458" s="18"/>
      <c r="F458" s="18"/>
      <c r="G458" s="18"/>
      <c r="H458" s="18"/>
    </row>
    <row r="459" spans="3:8">
      <c r="C459" s="18"/>
      <c r="D459" s="18"/>
      <c r="E459" s="18"/>
      <c r="F459" s="18"/>
      <c r="G459" s="18"/>
      <c r="H459" s="18"/>
    </row>
    <row r="460" spans="3:8">
      <c r="C460" s="18"/>
      <c r="D460" s="18"/>
      <c r="E460" s="18"/>
      <c r="F460" s="18"/>
      <c r="G460" s="18"/>
      <c r="H460" s="18"/>
    </row>
    <row r="461" spans="3:8">
      <c r="C461" s="18"/>
      <c r="D461" s="18"/>
      <c r="E461" s="18"/>
      <c r="F461" s="18"/>
      <c r="G461" s="18"/>
      <c r="H461" s="18"/>
    </row>
    <row r="462" spans="3:8">
      <c r="C462" s="18"/>
      <c r="D462" s="18"/>
      <c r="E462" s="18"/>
      <c r="F462" s="18"/>
      <c r="G462" s="18"/>
      <c r="H462" s="18"/>
    </row>
    <row r="463" spans="3:8">
      <c r="C463" s="18"/>
      <c r="D463" s="18"/>
      <c r="E463" s="18"/>
      <c r="F463" s="18"/>
      <c r="G463" s="18"/>
      <c r="H463" s="18"/>
    </row>
    <row r="464" spans="3:8">
      <c r="C464" s="18"/>
      <c r="D464" s="18"/>
      <c r="E464" s="18"/>
      <c r="F464" s="18"/>
      <c r="G464" s="18"/>
      <c r="H464" s="18"/>
    </row>
    <row r="465" spans="3:8">
      <c r="C465" s="18"/>
      <c r="D465" s="18"/>
      <c r="E465" s="18"/>
      <c r="F465" s="18"/>
      <c r="G465" s="18"/>
      <c r="H465" s="18"/>
    </row>
    <row r="466" spans="3:8">
      <c r="C466" s="18"/>
      <c r="D466" s="18"/>
      <c r="E466" s="18"/>
      <c r="F466" s="18"/>
      <c r="G466" s="18"/>
      <c r="H466" s="18"/>
    </row>
    <row r="467" spans="3:8">
      <c r="C467" s="18"/>
      <c r="D467" s="18"/>
      <c r="E467" s="18"/>
      <c r="F467" s="18"/>
      <c r="G467" s="18"/>
      <c r="H467" s="18"/>
    </row>
    <row r="468" spans="3:8">
      <c r="C468" s="18"/>
      <c r="D468" s="18"/>
      <c r="E468" s="18"/>
      <c r="F468" s="18"/>
      <c r="G468" s="18"/>
      <c r="H468" s="18"/>
    </row>
    <row r="469" spans="3:8">
      <c r="C469" s="18"/>
      <c r="D469" s="18"/>
      <c r="E469" s="18"/>
      <c r="F469" s="18"/>
      <c r="G469" s="18"/>
      <c r="H469" s="18"/>
    </row>
    <row r="470" spans="3:8">
      <c r="C470" s="18"/>
      <c r="D470" s="18"/>
      <c r="E470" s="18"/>
      <c r="F470" s="18"/>
      <c r="G470" s="18"/>
      <c r="H470" s="18"/>
    </row>
    <row r="471" spans="3:8">
      <c r="C471" s="18"/>
      <c r="D471" s="18"/>
      <c r="E471" s="18"/>
      <c r="F471" s="18"/>
      <c r="G471" s="18"/>
      <c r="H471" s="18"/>
    </row>
    <row r="472" spans="3:8">
      <c r="C472" s="18"/>
      <c r="D472" s="18"/>
      <c r="E472" s="18"/>
      <c r="F472" s="18"/>
      <c r="G472" s="18"/>
      <c r="H472" s="18"/>
    </row>
    <row r="473" spans="3:8">
      <c r="C473" s="18"/>
      <c r="D473" s="18"/>
      <c r="E473" s="18"/>
      <c r="F473" s="18"/>
      <c r="G473" s="18"/>
      <c r="H473" s="18"/>
    </row>
    <row r="474" spans="3:8">
      <c r="C474" s="18"/>
      <c r="D474" s="18"/>
      <c r="E474" s="18"/>
      <c r="F474" s="18"/>
      <c r="G474" s="18"/>
      <c r="H474" s="18"/>
    </row>
    <row r="475" spans="3:8">
      <c r="C475" s="18"/>
      <c r="D475" s="18"/>
      <c r="E475" s="18"/>
      <c r="F475" s="18"/>
      <c r="G475" s="18"/>
      <c r="H475" s="18"/>
    </row>
    <row r="476" spans="3:8">
      <c r="C476" s="18"/>
      <c r="D476" s="18"/>
      <c r="E476" s="18"/>
      <c r="F476" s="18"/>
      <c r="G476" s="18"/>
      <c r="H476" s="18"/>
    </row>
    <row r="477" spans="3:8">
      <c r="C477" s="18"/>
      <c r="D477" s="18"/>
      <c r="E477" s="18"/>
      <c r="F477" s="18"/>
      <c r="G477" s="18"/>
      <c r="H477" s="18"/>
    </row>
    <row r="478" spans="3:8">
      <c r="C478" s="18"/>
      <c r="D478" s="18"/>
      <c r="E478" s="18"/>
      <c r="F478" s="18"/>
      <c r="G478" s="18"/>
      <c r="H478" s="18"/>
    </row>
    <row r="479" spans="3:8">
      <c r="C479" s="18"/>
      <c r="D479" s="18"/>
      <c r="E479" s="18"/>
      <c r="F479" s="18"/>
      <c r="G479" s="18"/>
      <c r="H479" s="18"/>
    </row>
    <row r="480" spans="3:8">
      <c r="C480" s="18"/>
      <c r="D480" s="18"/>
      <c r="E480" s="18"/>
      <c r="F480" s="18"/>
      <c r="G480" s="18"/>
      <c r="H480" s="18"/>
    </row>
    <row r="481" spans="3:8">
      <c r="C481" s="18"/>
      <c r="D481" s="18"/>
      <c r="E481" s="18"/>
      <c r="F481" s="18"/>
      <c r="G481" s="18"/>
      <c r="H481" s="18"/>
    </row>
    <row r="482" spans="3:8">
      <c r="C482" s="18"/>
      <c r="D482" s="18"/>
      <c r="E482" s="18"/>
      <c r="F482" s="18"/>
      <c r="G482" s="18"/>
      <c r="H482" s="18"/>
    </row>
    <row r="483" spans="3:8">
      <c r="C483" s="18"/>
      <c r="D483" s="18"/>
      <c r="E483" s="18"/>
      <c r="F483" s="18"/>
      <c r="G483" s="18"/>
      <c r="H483" s="18"/>
    </row>
    <row r="484" spans="3:8">
      <c r="C484" s="18"/>
      <c r="D484" s="18"/>
      <c r="E484" s="18"/>
      <c r="F484" s="18"/>
      <c r="G484" s="18"/>
      <c r="H484" s="18"/>
    </row>
    <row r="485" spans="3:8">
      <c r="C485" s="18"/>
      <c r="D485" s="18"/>
      <c r="E485" s="18"/>
      <c r="F485" s="18"/>
      <c r="G485" s="18"/>
      <c r="H485" s="18"/>
    </row>
    <row r="486" spans="3:8">
      <c r="C486" s="18"/>
      <c r="D486" s="18"/>
      <c r="E486" s="18"/>
      <c r="F486" s="18"/>
      <c r="G486" s="18"/>
      <c r="H486" s="18"/>
    </row>
    <row r="487" spans="3:8">
      <c r="C487" s="18"/>
      <c r="D487" s="18"/>
      <c r="E487" s="18"/>
      <c r="F487" s="18"/>
      <c r="G487" s="18"/>
      <c r="H487" s="18"/>
    </row>
    <row r="488" spans="3:8">
      <c r="C488" s="18"/>
      <c r="D488" s="18"/>
      <c r="E488" s="18"/>
      <c r="F488" s="18"/>
      <c r="G488" s="18"/>
      <c r="H488" s="18"/>
    </row>
    <row r="489" spans="3:8">
      <c r="C489" s="18"/>
      <c r="D489" s="18"/>
      <c r="E489" s="18"/>
      <c r="F489" s="18"/>
      <c r="G489" s="18"/>
      <c r="H489" s="18"/>
    </row>
    <row r="490" spans="3:8">
      <c r="C490" s="18"/>
      <c r="D490" s="18"/>
      <c r="E490" s="18"/>
      <c r="F490" s="18"/>
      <c r="G490" s="18"/>
      <c r="H490" s="18"/>
    </row>
    <row r="491" spans="3:8">
      <c r="C491" s="18"/>
      <c r="D491" s="18"/>
      <c r="E491" s="18"/>
      <c r="F491" s="18"/>
      <c r="G491" s="18"/>
      <c r="H491" s="18"/>
    </row>
    <row r="492" spans="3:8">
      <c r="C492" s="18"/>
      <c r="D492" s="18"/>
      <c r="E492" s="18"/>
      <c r="F492" s="18"/>
      <c r="G492" s="18"/>
      <c r="H492" s="18"/>
    </row>
    <row r="493" spans="3:8">
      <c r="C493" s="18"/>
      <c r="D493" s="18"/>
      <c r="E493" s="18"/>
      <c r="F493" s="18"/>
      <c r="G493" s="18"/>
      <c r="H493" s="18"/>
    </row>
    <row r="494" spans="3:8">
      <c r="C494" s="18"/>
      <c r="D494" s="18"/>
      <c r="E494" s="18"/>
      <c r="F494" s="18"/>
      <c r="G494" s="18"/>
      <c r="H494" s="18"/>
    </row>
    <row r="495" spans="3:8">
      <c r="C495" s="18"/>
      <c r="D495" s="18"/>
      <c r="E495" s="18"/>
      <c r="F495" s="18"/>
      <c r="G495" s="18"/>
      <c r="H495" s="18"/>
    </row>
    <row r="496" spans="3:8">
      <c r="C496" s="18"/>
      <c r="D496" s="18"/>
      <c r="E496" s="18"/>
      <c r="F496" s="18"/>
      <c r="G496" s="18"/>
      <c r="H496" s="18"/>
    </row>
    <row r="497" spans="3:8">
      <c r="C497" s="18"/>
      <c r="D497" s="18"/>
      <c r="E497" s="18"/>
      <c r="F497" s="18"/>
      <c r="G497" s="18"/>
      <c r="H497" s="18"/>
    </row>
    <row r="498" spans="3:8">
      <c r="C498" s="18"/>
      <c r="D498" s="18"/>
      <c r="E498" s="18"/>
      <c r="F498" s="18"/>
      <c r="G498" s="18"/>
      <c r="H498" s="18"/>
    </row>
    <row r="499" spans="3:8">
      <c r="C499" s="18"/>
      <c r="D499" s="18"/>
      <c r="E499" s="18"/>
      <c r="F499" s="18"/>
      <c r="G499" s="18"/>
      <c r="H499" s="18"/>
    </row>
    <row r="500" spans="3:8">
      <c r="C500" s="18"/>
      <c r="D500" s="18"/>
      <c r="E500" s="18"/>
      <c r="F500" s="18"/>
      <c r="G500" s="18"/>
      <c r="H500" s="18"/>
    </row>
    <row r="501" spans="3:8">
      <c r="C501" s="18"/>
      <c r="D501" s="18"/>
      <c r="E501" s="18"/>
      <c r="F501" s="18"/>
      <c r="G501" s="18"/>
      <c r="H501" s="18"/>
    </row>
    <row r="502" spans="3:8">
      <c r="C502" s="18"/>
      <c r="D502" s="18"/>
      <c r="E502" s="18"/>
      <c r="F502" s="18"/>
      <c r="G502" s="18"/>
      <c r="H502" s="18"/>
    </row>
    <row r="503" spans="3:8">
      <c r="C503" s="18"/>
      <c r="D503" s="18"/>
      <c r="E503" s="18"/>
      <c r="F503" s="18"/>
      <c r="G503" s="18"/>
      <c r="H503" s="18"/>
    </row>
    <row r="504" spans="3:8">
      <c r="C504" s="18"/>
      <c r="D504" s="18"/>
      <c r="E504" s="18"/>
      <c r="F504" s="18"/>
      <c r="G504" s="18"/>
      <c r="H504" s="18"/>
    </row>
    <row r="505" spans="3:8">
      <c r="C505" s="18"/>
      <c r="D505" s="18"/>
      <c r="E505" s="18"/>
      <c r="F505" s="18"/>
      <c r="G505" s="18"/>
      <c r="H505" s="18"/>
    </row>
    <row r="506" spans="3:8">
      <c r="C506" s="18"/>
      <c r="D506" s="18"/>
      <c r="E506" s="18"/>
      <c r="F506" s="18"/>
      <c r="G506" s="18"/>
      <c r="H506" s="18"/>
    </row>
    <row r="507" spans="3:8">
      <c r="C507" s="18"/>
      <c r="D507" s="18"/>
      <c r="E507" s="18"/>
      <c r="F507" s="18"/>
      <c r="G507" s="18"/>
      <c r="H507" s="18"/>
    </row>
    <row r="508" spans="3:8">
      <c r="C508" s="18"/>
      <c r="D508" s="18"/>
      <c r="E508" s="18"/>
      <c r="F508" s="18"/>
      <c r="G508" s="18"/>
      <c r="H508" s="18"/>
    </row>
    <row r="509" spans="3:8">
      <c r="C509" s="18"/>
      <c r="D509" s="18"/>
      <c r="E509" s="18"/>
      <c r="F509" s="18"/>
      <c r="G509" s="18"/>
      <c r="H509" s="18"/>
    </row>
    <row r="510" spans="3:8">
      <c r="C510" s="18"/>
      <c r="D510" s="18"/>
      <c r="E510" s="18"/>
      <c r="F510" s="18"/>
      <c r="G510" s="18"/>
      <c r="H510" s="18"/>
    </row>
    <row r="511" spans="3:8">
      <c r="C511" s="18"/>
      <c r="D511" s="18"/>
      <c r="E511" s="18"/>
      <c r="F511" s="18"/>
      <c r="G511" s="18"/>
      <c r="H511" s="18"/>
    </row>
    <row r="512" spans="3:8">
      <c r="C512" s="18"/>
      <c r="D512" s="18"/>
      <c r="E512" s="18"/>
      <c r="F512" s="18"/>
      <c r="G512" s="18"/>
      <c r="H512" s="18"/>
    </row>
    <row r="513" spans="3:8">
      <c r="C513" s="18"/>
      <c r="D513" s="18"/>
      <c r="E513" s="18"/>
      <c r="F513" s="18"/>
      <c r="G513" s="18"/>
      <c r="H513" s="18"/>
    </row>
    <row r="514" spans="3:8">
      <c r="C514" s="18"/>
      <c r="D514" s="18"/>
      <c r="E514" s="18"/>
      <c r="F514" s="18"/>
      <c r="G514" s="18"/>
      <c r="H514" s="18"/>
    </row>
    <row r="515" spans="3:8">
      <c r="C515" s="18"/>
      <c r="D515" s="18"/>
      <c r="E515" s="18"/>
      <c r="F515" s="18"/>
      <c r="G515" s="18"/>
      <c r="H515" s="18"/>
    </row>
    <row r="516" spans="3:8">
      <c r="C516" s="18"/>
      <c r="D516" s="18"/>
      <c r="E516" s="18"/>
      <c r="F516" s="18"/>
      <c r="G516" s="18"/>
      <c r="H516" s="18"/>
    </row>
    <row r="517" spans="3:8">
      <c r="C517" s="18"/>
      <c r="D517" s="18"/>
      <c r="E517" s="18"/>
      <c r="F517" s="18"/>
      <c r="G517" s="18"/>
      <c r="H517" s="18"/>
    </row>
    <row r="518" spans="3:8">
      <c r="C518" s="18"/>
      <c r="D518" s="18"/>
      <c r="E518" s="18"/>
      <c r="F518" s="18"/>
      <c r="G518" s="18"/>
      <c r="H518" s="18"/>
    </row>
    <row r="519" spans="3:8">
      <c r="C519" s="18"/>
      <c r="D519" s="18"/>
      <c r="E519" s="18"/>
      <c r="F519" s="18"/>
      <c r="G519" s="18"/>
      <c r="H519" s="18"/>
    </row>
    <row r="520" spans="3:8">
      <c r="C520" s="18"/>
      <c r="D520" s="18"/>
      <c r="E520" s="18"/>
      <c r="F520" s="18"/>
      <c r="G520" s="18"/>
      <c r="H520" s="18"/>
    </row>
    <row r="521" spans="3:8">
      <c r="C521" s="18"/>
      <c r="D521" s="18"/>
      <c r="E521" s="18"/>
      <c r="F521" s="18"/>
      <c r="G521" s="18"/>
      <c r="H521" s="18"/>
    </row>
    <row r="522" spans="3:8">
      <c r="C522" s="18"/>
      <c r="D522" s="18"/>
      <c r="E522" s="18"/>
      <c r="F522" s="18"/>
      <c r="G522" s="18"/>
      <c r="H522" s="18"/>
    </row>
    <row r="523" spans="3:8">
      <c r="C523" s="18"/>
      <c r="D523" s="18"/>
      <c r="E523" s="18"/>
      <c r="F523" s="18"/>
      <c r="G523" s="18"/>
      <c r="H523" s="18"/>
    </row>
    <row r="524" spans="3:8">
      <c r="C524" s="18"/>
      <c r="D524" s="18"/>
      <c r="E524" s="18"/>
      <c r="F524" s="18"/>
      <c r="G524" s="18"/>
      <c r="H524" s="18"/>
    </row>
    <row r="525" spans="3:8">
      <c r="C525" s="18"/>
      <c r="D525" s="18"/>
      <c r="E525" s="18"/>
      <c r="F525" s="18"/>
      <c r="G525" s="18"/>
      <c r="H525" s="18"/>
    </row>
    <row r="526" spans="3:8">
      <c r="C526" s="18"/>
      <c r="D526" s="18"/>
      <c r="E526" s="18"/>
      <c r="F526" s="18"/>
      <c r="G526" s="18"/>
      <c r="H526" s="18"/>
    </row>
    <row r="527" spans="3:8">
      <c r="C527" s="18"/>
      <c r="D527" s="18"/>
      <c r="E527" s="18"/>
      <c r="F527" s="18"/>
      <c r="G527" s="18"/>
      <c r="H527" s="18"/>
    </row>
    <row r="528" spans="3:8">
      <c r="C528" s="18"/>
      <c r="D528" s="18"/>
      <c r="E528" s="18"/>
      <c r="F528" s="18"/>
      <c r="G528" s="18"/>
      <c r="H528" s="18"/>
    </row>
    <row r="529" spans="3:8">
      <c r="C529" s="18"/>
      <c r="D529" s="18"/>
      <c r="E529" s="18"/>
      <c r="F529" s="18"/>
      <c r="G529" s="18"/>
      <c r="H529" s="18"/>
    </row>
    <row r="530" spans="3:8">
      <c r="C530" s="18"/>
      <c r="D530" s="18"/>
      <c r="E530" s="18"/>
      <c r="F530" s="18"/>
      <c r="G530" s="18"/>
      <c r="H530" s="18"/>
    </row>
    <row r="531" spans="3:8">
      <c r="C531" s="18"/>
      <c r="D531" s="18"/>
      <c r="E531" s="18"/>
      <c r="F531" s="18"/>
      <c r="G531" s="18"/>
      <c r="H531" s="18"/>
    </row>
    <row r="532" spans="3:8">
      <c r="C532" s="18"/>
      <c r="D532" s="18"/>
      <c r="E532" s="18"/>
      <c r="F532" s="18"/>
      <c r="G532" s="18"/>
      <c r="H532" s="18"/>
    </row>
    <row r="533" spans="3:8">
      <c r="C533" s="18"/>
      <c r="D533" s="18"/>
      <c r="E533" s="18"/>
      <c r="F533" s="18"/>
      <c r="G533" s="18"/>
      <c r="H533" s="18"/>
    </row>
    <row r="534" spans="3:8">
      <c r="C534" s="18"/>
      <c r="D534" s="18"/>
      <c r="E534" s="18"/>
      <c r="F534" s="18"/>
      <c r="G534" s="18"/>
      <c r="H534" s="18"/>
    </row>
    <row r="535" spans="3:8">
      <c r="C535" s="18"/>
      <c r="D535" s="18"/>
      <c r="E535" s="18"/>
      <c r="F535" s="18"/>
      <c r="G535" s="18"/>
      <c r="H535" s="18"/>
    </row>
    <row r="536" spans="3:8">
      <c r="C536" s="18"/>
      <c r="D536" s="18"/>
      <c r="E536" s="18"/>
      <c r="F536" s="18"/>
      <c r="G536" s="18"/>
      <c r="H536" s="18"/>
    </row>
    <row r="537" spans="3:8">
      <c r="C537" s="18"/>
      <c r="D537" s="18"/>
      <c r="E537" s="18"/>
      <c r="F537" s="18"/>
      <c r="G537" s="18"/>
      <c r="H537" s="18"/>
    </row>
    <row r="538" spans="3:8">
      <c r="C538" s="18"/>
      <c r="D538" s="18"/>
      <c r="E538" s="18"/>
      <c r="F538" s="18"/>
      <c r="G538" s="18"/>
      <c r="H538" s="18"/>
    </row>
    <row r="539" spans="3:8">
      <c r="C539" s="18"/>
      <c r="D539" s="18"/>
      <c r="E539" s="18"/>
      <c r="F539" s="18"/>
      <c r="G539" s="18"/>
      <c r="H539" s="18"/>
    </row>
    <row r="540" spans="3:8">
      <c r="C540" s="18"/>
      <c r="D540" s="18"/>
      <c r="E540" s="18"/>
      <c r="F540" s="18"/>
      <c r="G540" s="18"/>
      <c r="H540" s="18"/>
    </row>
    <row r="541" spans="3:8">
      <c r="C541" s="18"/>
      <c r="D541" s="18"/>
      <c r="E541" s="18"/>
      <c r="F541" s="18"/>
      <c r="G541" s="18"/>
      <c r="H541" s="18"/>
    </row>
    <row r="542" spans="3:8">
      <c r="C542" s="18"/>
      <c r="D542" s="18"/>
      <c r="E542" s="18"/>
      <c r="F542" s="18"/>
      <c r="G542" s="18"/>
      <c r="H542" s="18"/>
    </row>
    <row r="543" spans="3:8">
      <c r="C543" s="18"/>
      <c r="D543" s="18"/>
      <c r="E543" s="18"/>
      <c r="F543" s="18"/>
      <c r="G543" s="18"/>
      <c r="H543" s="18"/>
    </row>
    <row r="544" spans="3:8">
      <c r="C544" s="18"/>
      <c r="D544" s="18"/>
      <c r="E544" s="18"/>
      <c r="F544" s="18"/>
      <c r="G544" s="18"/>
      <c r="H544" s="18"/>
    </row>
    <row r="545" spans="3:8">
      <c r="C545" s="18"/>
      <c r="D545" s="18"/>
      <c r="E545" s="18"/>
      <c r="F545" s="18"/>
      <c r="G545" s="18"/>
      <c r="H545" s="18"/>
    </row>
    <row r="546" spans="3:8">
      <c r="C546" s="18"/>
      <c r="D546" s="18"/>
      <c r="E546" s="18"/>
      <c r="F546" s="18"/>
      <c r="G546" s="18"/>
      <c r="H546" s="18"/>
    </row>
    <row r="547" spans="3:8">
      <c r="C547" s="18"/>
      <c r="D547" s="18"/>
      <c r="E547" s="18"/>
      <c r="F547" s="18"/>
      <c r="G547" s="18"/>
      <c r="H547" s="18"/>
    </row>
    <row r="548" spans="3:8">
      <c r="C548" s="18"/>
      <c r="D548" s="18"/>
      <c r="E548" s="18"/>
      <c r="F548" s="18"/>
      <c r="G548" s="18"/>
      <c r="H548" s="18"/>
    </row>
    <row r="549" spans="3:8">
      <c r="C549" s="18"/>
      <c r="D549" s="18"/>
      <c r="E549" s="18"/>
      <c r="F549" s="18"/>
      <c r="G549" s="18"/>
      <c r="H549" s="18"/>
    </row>
    <row r="550" spans="3:8">
      <c r="C550" s="18"/>
      <c r="D550" s="18"/>
      <c r="E550" s="18"/>
      <c r="F550" s="18"/>
      <c r="G550" s="18"/>
      <c r="H550" s="18"/>
    </row>
    <row r="551" spans="3:8">
      <c r="C551" s="18"/>
      <c r="D551" s="18"/>
      <c r="E551" s="18"/>
      <c r="F551" s="18"/>
      <c r="G551" s="18"/>
      <c r="H551" s="18"/>
    </row>
    <row r="552" spans="3:8">
      <c r="C552" s="18"/>
      <c r="D552" s="18"/>
      <c r="E552" s="18"/>
      <c r="F552" s="18"/>
      <c r="G552" s="18"/>
      <c r="H552" s="18"/>
    </row>
    <row r="553" spans="3:8">
      <c r="C553" s="18"/>
      <c r="D553" s="18"/>
      <c r="E553" s="18"/>
      <c r="F553" s="18"/>
      <c r="G553" s="18"/>
      <c r="H553" s="18"/>
    </row>
    <row r="554" spans="3:8">
      <c r="C554" s="18"/>
      <c r="D554" s="18"/>
      <c r="E554" s="18"/>
      <c r="F554" s="18"/>
      <c r="G554" s="18"/>
      <c r="H554" s="18"/>
    </row>
    <row r="555" spans="3:8">
      <c r="C555" s="18"/>
      <c r="D555" s="18"/>
      <c r="E555" s="18"/>
      <c r="F555" s="18"/>
      <c r="G555" s="18"/>
      <c r="H555" s="18"/>
    </row>
    <row r="556" spans="3:8">
      <c r="C556" s="18"/>
      <c r="D556" s="18"/>
      <c r="E556" s="18"/>
      <c r="F556" s="18"/>
      <c r="G556" s="18"/>
      <c r="H556" s="18"/>
    </row>
    <row r="557" spans="3:8">
      <c r="C557" s="18"/>
      <c r="D557" s="18"/>
      <c r="E557" s="18"/>
      <c r="F557" s="18"/>
      <c r="G557" s="18"/>
      <c r="H557" s="18"/>
    </row>
    <row r="558" spans="3:8">
      <c r="C558" s="18"/>
      <c r="D558" s="18"/>
      <c r="E558" s="18"/>
      <c r="F558" s="18"/>
      <c r="G558" s="18"/>
      <c r="H558" s="18"/>
    </row>
    <row r="559" spans="3:8">
      <c r="C559" s="18"/>
      <c r="D559" s="18"/>
      <c r="E559" s="18"/>
      <c r="F559" s="18"/>
      <c r="G559" s="18"/>
      <c r="H559" s="18"/>
    </row>
    <row r="560" spans="3:8">
      <c r="C560" s="18"/>
      <c r="D560" s="18"/>
      <c r="E560" s="18"/>
      <c r="F560" s="18"/>
      <c r="G560" s="18"/>
      <c r="H560" s="18"/>
    </row>
    <row r="561" spans="3:8">
      <c r="C561" s="18"/>
      <c r="D561" s="18"/>
      <c r="E561" s="18"/>
      <c r="F561" s="18"/>
      <c r="G561" s="18"/>
      <c r="H561" s="18"/>
    </row>
    <row r="562" spans="3:8">
      <c r="C562" s="18"/>
      <c r="D562" s="18"/>
      <c r="E562" s="18"/>
      <c r="F562" s="18"/>
      <c r="G562" s="18"/>
      <c r="H562" s="18"/>
    </row>
    <row r="563" spans="3:8">
      <c r="C563" s="18"/>
      <c r="D563" s="18"/>
      <c r="E563" s="18"/>
      <c r="F563" s="18"/>
      <c r="G563" s="18"/>
      <c r="H563" s="18"/>
    </row>
    <row r="564" spans="3:8">
      <c r="C564" s="18"/>
      <c r="D564" s="18"/>
      <c r="E564" s="18"/>
      <c r="F564" s="18"/>
      <c r="G564" s="18"/>
      <c r="H564" s="18"/>
    </row>
    <row r="565" spans="3:8">
      <c r="C565" s="18"/>
      <c r="D565" s="18"/>
      <c r="E565" s="18"/>
      <c r="F565" s="18"/>
      <c r="G565" s="18"/>
      <c r="H565" s="18"/>
    </row>
    <row r="566" spans="3:8">
      <c r="C566" s="18"/>
      <c r="D566" s="18"/>
      <c r="E566" s="18"/>
      <c r="F566" s="18"/>
      <c r="G566" s="18"/>
      <c r="H566" s="18"/>
    </row>
    <row r="567" spans="3:8">
      <c r="C567" s="18"/>
      <c r="D567" s="18"/>
      <c r="E567" s="18"/>
      <c r="F567" s="18"/>
      <c r="G567" s="18"/>
      <c r="H567" s="18"/>
    </row>
    <row r="568" spans="3:8">
      <c r="C568" s="18"/>
      <c r="D568" s="18"/>
      <c r="E568" s="18"/>
      <c r="F568" s="18"/>
      <c r="G568" s="18"/>
      <c r="H568" s="18"/>
    </row>
    <row r="569" spans="3:8">
      <c r="C569" s="18"/>
      <c r="D569" s="18"/>
      <c r="E569" s="18"/>
      <c r="F569" s="18"/>
      <c r="G569" s="18"/>
      <c r="H569" s="18"/>
    </row>
    <row r="570" spans="3:8">
      <c r="C570" s="18"/>
      <c r="D570" s="18"/>
      <c r="E570" s="18"/>
      <c r="F570" s="18"/>
      <c r="G570" s="18"/>
      <c r="H570" s="18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zoomScale="75" zoomScaleNormal="75" workbookViewId="0">
      <selection activeCell="B6" sqref="B6:Q7"/>
    </sheetView>
  </sheetViews>
  <sheetFormatPr defaultColWidth="9.140625" defaultRowHeight="18"/>
  <cols>
    <col min="1" max="1" width="6.28515625" style="15" customWidth="1"/>
    <col min="2" max="2" width="37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7" width="10.7109375" style="15" customWidth="1"/>
    <col min="18" max="18" width="7.5703125" style="15" customWidth="1"/>
    <col min="19" max="19" width="6.7109375" style="15" customWidth="1"/>
    <col min="20" max="20" width="7.7109375" style="15" customWidth="1"/>
    <col min="21" max="21" width="7.140625" style="15" customWidth="1"/>
    <col min="22" max="22" width="6" style="15" customWidth="1"/>
    <col min="23" max="23" width="7.85546875" style="15" customWidth="1"/>
    <col min="24" max="24" width="8.140625" style="15" customWidth="1"/>
    <col min="25" max="25" width="6.28515625" style="15" customWidth="1"/>
    <col min="26" max="26" width="8" style="15" customWidth="1"/>
    <col min="27" max="27" width="8.7109375" style="15" customWidth="1"/>
    <col min="28" max="28" width="10" style="15" customWidth="1"/>
    <col min="29" max="29" width="9.5703125" style="15" customWidth="1"/>
    <col min="30" max="30" width="6.140625" style="15" customWidth="1"/>
    <col min="31" max="32" width="5.7109375" style="15" customWidth="1"/>
    <col min="33" max="33" width="6.85546875" style="15" customWidth="1"/>
    <col min="34" max="34" width="6.42578125" style="15" customWidth="1"/>
    <col min="35" max="35" width="6.7109375" style="15" customWidth="1"/>
    <col min="36" max="36" width="7.28515625" style="15" customWidth="1"/>
    <col min="37" max="48" width="5.7109375" style="15" customWidth="1"/>
    <col min="49" max="16384" width="9.140625" style="15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82" t="s">
        <v>3570</v>
      </c>
    </row>
    <row r="3" spans="2:81">
      <c r="B3" s="2" t="s">
        <v>2</v>
      </c>
      <c r="C3" t="s">
        <v>197</v>
      </c>
      <c r="E3" s="14"/>
    </row>
    <row r="4" spans="2:81">
      <c r="B4" s="2" t="s">
        <v>3</v>
      </c>
      <c r="C4" t="s">
        <v>198</v>
      </c>
    </row>
    <row r="5" spans="2:81">
      <c r="B5" s="74" t="s">
        <v>199</v>
      </c>
      <c r="C5" t="s">
        <v>200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8" customFormat="1" ht="63">
      <c r="B8" s="4" t="s">
        <v>99</v>
      </c>
      <c r="C8" s="27" t="s">
        <v>50</v>
      </c>
      <c r="D8" s="17" t="s">
        <v>137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190</v>
      </c>
      <c r="M8" s="27" t="s">
        <v>191</v>
      </c>
      <c r="N8" s="27" t="s">
        <v>57</v>
      </c>
      <c r="O8" s="27" t="s">
        <v>74</v>
      </c>
      <c r="P8" s="27" t="s">
        <v>58</v>
      </c>
      <c r="Q8" s="35" t="s">
        <v>186</v>
      </c>
      <c r="R8" s="15"/>
      <c r="S8" s="15"/>
      <c r="T8" s="15"/>
      <c r="U8" s="15"/>
      <c r="V8" s="15"/>
      <c r="W8" s="15"/>
      <c r="X8" s="15"/>
    </row>
    <row r="9" spans="2:81" s="18" customFormat="1" ht="18" customHeight="1">
      <c r="B9" s="19"/>
      <c r="C9" s="20"/>
      <c r="D9" s="2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/>
      <c r="N9" s="30" t="s">
        <v>6</v>
      </c>
      <c r="O9" s="30" t="s">
        <v>7</v>
      </c>
      <c r="P9" s="30" t="s">
        <v>7</v>
      </c>
      <c r="Q9" s="31" t="s">
        <v>7</v>
      </c>
      <c r="R9" s="15"/>
      <c r="S9" s="15"/>
      <c r="T9" s="15"/>
      <c r="U9" s="15"/>
      <c r="V9" s="15"/>
      <c r="W9" s="15"/>
      <c r="X9" s="15"/>
    </row>
    <row r="10" spans="2:8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3" t="s">
        <v>81</v>
      </c>
      <c r="R10" s="15"/>
      <c r="S10" s="15"/>
      <c r="T10" s="15"/>
      <c r="U10" s="15"/>
      <c r="V10" s="15"/>
      <c r="W10" s="15"/>
      <c r="X10" s="15"/>
    </row>
    <row r="11" spans="2:81" s="22" customFormat="1" ht="18" customHeight="1">
      <c r="B11" s="23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5"/>
      <c r="S11" s="15"/>
      <c r="T11" s="15"/>
      <c r="U11" s="15"/>
      <c r="V11" s="15"/>
      <c r="W11" s="15"/>
      <c r="X11" s="15"/>
      <c r="CC11" s="15"/>
    </row>
    <row r="12" spans="2:81">
      <c r="B12" s="77" t="s">
        <v>209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2749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214</v>
      </c>
      <c r="C14" t="s">
        <v>214</v>
      </c>
      <c r="E14" t="s">
        <v>214</v>
      </c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2750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214</v>
      </c>
      <c r="C16" t="s">
        <v>214</v>
      </c>
      <c r="E16" t="s">
        <v>214</v>
      </c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2751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2752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214</v>
      </c>
      <c r="C19" t="s">
        <v>214</v>
      </c>
      <c r="E19" t="s">
        <v>214</v>
      </c>
      <c r="H19" s="76">
        <v>0</v>
      </c>
      <c r="I19" t="s">
        <v>214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2753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214</v>
      </c>
      <c r="C21" t="s">
        <v>214</v>
      </c>
      <c r="E21" t="s">
        <v>214</v>
      </c>
      <c r="H21" s="76">
        <v>0</v>
      </c>
      <c r="I21" t="s">
        <v>214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2754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214</v>
      </c>
      <c r="C23" t="s">
        <v>214</v>
      </c>
      <c r="E23" t="s">
        <v>214</v>
      </c>
      <c r="H23" s="76">
        <v>0</v>
      </c>
      <c r="I23" t="s">
        <v>214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2755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214</v>
      </c>
      <c r="C25" t="s">
        <v>214</v>
      </c>
      <c r="E25" t="s">
        <v>214</v>
      </c>
      <c r="H25" s="76">
        <v>0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300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2749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214</v>
      </c>
      <c r="C28" t="s">
        <v>214</v>
      </c>
      <c r="E28" t="s">
        <v>214</v>
      </c>
      <c r="H28" s="76">
        <v>0</v>
      </c>
      <c r="I28" t="s">
        <v>214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2750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214</v>
      </c>
      <c r="C30" t="s">
        <v>214</v>
      </c>
      <c r="E30" t="s">
        <v>214</v>
      </c>
      <c r="H30" s="76">
        <v>0</v>
      </c>
      <c r="I30" t="s">
        <v>214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2751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2752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214</v>
      </c>
      <c r="C33" t="s">
        <v>214</v>
      </c>
      <c r="E33" t="s">
        <v>214</v>
      </c>
      <c r="H33" s="76">
        <v>0</v>
      </c>
      <c r="I33" t="s">
        <v>214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2753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214</v>
      </c>
      <c r="C35" t="s">
        <v>214</v>
      </c>
      <c r="E35" t="s">
        <v>214</v>
      </c>
      <c r="H35" s="76">
        <v>0</v>
      </c>
      <c r="I35" t="s">
        <v>214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2754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214</v>
      </c>
      <c r="C37" t="s">
        <v>214</v>
      </c>
      <c r="E37" t="s">
        <v>214</v>
      </c>
      <c r="H37" s="76">
        <v>0</v>
      </c>
      <c r="I37" t="s">
        <v>214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2755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214</v>
      </c>
      <c r="C39" t="s">
        <v>214</v>
      </c>
      <c r="E39" t="s">
        <v>214</v>
      </c>
      <c r="H39" s="76">
        <v>0</v>
      </c>
      <c r="I39" t="s">
        <v>214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302</v>
      </c>
    </row>
    <row r="41" spans="2:17">
      <c r="B41" t="s">
        <v>412</v>
      </c>
    </row>
    <row r="42" spans="2:17">
      <c r="B42" t="s">
        <v>413</v>
      </c>
    </row>
    <row r="43" spans="2:17">
      <c r="B43" t="s">
        <v>414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zoomScale="75" zoomScaleNormal="75" workbookViewId="0">
      <selection activeCell="B6" sqref="B6:P7"/>
    </sheetView>
  </sheetViews>
  <sheetFormatPr defaultColWidth="9.140625" defaultRowHeight="18"/>
  <cols>
    <col min="1" max="1" width="3" style="15" customWidth="1"/>
    <col min="2" max="2" width="42.85546875" style="14" customWidth="1"/>
    <col min="3" max="3" width="10.7109375" style="14" customWidth="1"/>
    <col min="4" max="10" width="10.7109375" style="15" customWidth="1"/>
    <col min="11" max="11" width="14.7109375" style="15" customWidth="1"/>
    <col min="12" max="12" width="11.7109375" style="15" customWidth="1"/>
    <col min="13" max="13" width="14.7109375" style="15" customWidth="1"/>
    <col min="14" max="16" width="10.7109375" style="15" customWidth="1"/>
    <col min="17" max="17" width="7.5703125" style="18" customWidth="1"/>
    <col min="18" max="18" width="6.7109375" style="18" customWidth="1"/>
    <col min="19" max="19" width="7.7109375" style="18" customWidth="1"/>
    <col min="20" max="20" width="7.140625" style="18" customWidth="1"/>
    <col min="21" max="21" width="6" style="18" customWidth="1"/>
    <col min="22" max="22" width="7.85546875" style="18" customWidth="1"/>
    <col min="23" max="23" width="8.140625" style="18" customWidth="1"/>
    <col min="24" max="24" width="6.28515625" style="18" customWidth="1"/>
    <col min="25" max="25" width="8" style="18" customWidth="1"/>
    <col min="26" max="26" width="8.7109375" style="18" customWidth="1"/>
    <col min="27" max="27" width="10" style="18" customWidth="1"/>
    <col min="28" max="28" width="9.5703125" style="18" customWidth="1"/>
    <col min="29" max="29" width="6.140625" style="18" customWidth="1"/>
    <col min="30" max="31" width="5.7109375" style="18" customWidth="1"/>
    <col min="32" max="32" width="6.85546875" style="18" customWidth="1"/>
    <col min="33" max="33" width="6.42578125" style="18" customWidth="1"/>
    <col min="34" max="34" width="6.7109375" style="18" customWidth="1"/>
    <col min="35" max="35" width="7.28515625" style="18" customWidth="1"/>
    <col min="36" max="39" width="5.7109375" style="18" customWidth="1"/>
    <col min="40" max="47" width="5.7109375" style="15" customWidth="1"/>
    <col min="48" max="16384" width="9.140625" style="15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82" t="s">
        <v>3570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4" t="s">
        <v>199</v>
      </c>
      <c r="C5" t="s">
        <v>200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8" customFormat="1" ht="63">
      <c r="B8" s="4" t="s">
        <v>99</v>
      </c>
      <c r="C8" s="27" t="s">
        <v>50</v>
      </c>
      <c r="D8" s="27" t="s">
        <v>52</v>
      </c>
      <c r="E8" s="27" t="s">
        <v>53</v>
      </c>
      <c r="F8" s="27" t="s">
        <v>72</v>
      </c>
      <c r="G8" s="27" t="s">
        <v>73</v>
      </c>
      <c r="H8" s="27" t="s">
        <v>54</v>
      </c>
      <c r="I8" s="27" t="s">
        <v>55</v>
      </c>
      <c r="J8" s="27" t="s">
        <v>56</v>
      </c>
      <c r="K8" s="27" t="s">
        <v>190</v>
      </c>
      <c r="L8" s="27" t="s">
        <v>191</v>
      </c>
      <c r="M8" s="27" t="s">
        <v>5</v>
      </c>
      <c r="N8" s="27" t="s">
        <v>74</v>
      </c>
      <c r="O8" s="27" t="s">
        <v>58</v>
      </c>
      <c r="P8" s="35" t="s">
        <v>186</v>
      </c>
    </row>
    <row r="9" spans="2:72" s="18" customFormat="1" ht="25.5" customHeight="1">
      <c r="B9" s="19"/>
      <c r="C9" s="30"/>
      <c r="D9" s="30"/>
      <c r="E9" s="30"/>
      <c r="F9" s="30" t="s">
        <v>75</v>
      </c>
      <c r="G9" s="30" t="s">
        <v>76</v>
      </c>
      <c r="H9" s="30"/>
      <c r="I9" s="30" t="s">
        <v>7</v>
      </c>
      <c r="J9" s="30" t="s">
        <v>7</v>
      </c>
      <c r="K9" s="30" t="s">
        <v>187</v>
      </c>
      <c r="L9" s="30"/>
      <c r="M9" s="30" t="s">
        <v>6</v>
      </c>
      <c r="N9" s="30" t="s">
        <v>7</v>
      </c>
      <c r="O9" s="30" t="s">
        <v>7</v>
      </c>
      <c r="P9" s="31" t="s">
        <v>7</v>
      </c>
    </row>
    <row r="10" spans="2:7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3" t="s">
        <v>79</v>
      </c>
      <c r="P10" s="33" t="s">
        <v>80</v>
      </c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</row>
    <row r="11" spans="2:72" s="22" customFormat="1" ht="18" customHeight="1">
      <c r="B11" s="23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BT11" s="15"/>
    </row>
    <row r="12" spans="2:72">
      <c r="B12" s="77" t="s">
        <v>209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2756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214</v>
      </c>
      <c r="C14" t="s">
        <v>214</v>
      </c>
      <c r="D14" t="s">
        <v>214</v>
      </c>
      <c r="G14" s="76">
        <v>0</v>
      </c>
      <c r="H14" t="s">
        <v>214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2757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214</v>
      </c>
      <c r="C16" t="s">
        <v>214</v>
      </c>
      <c r="D16" t="s">
        <v>214</v>
      </c>
      <c r="G16" s="76">
        <v>0</v>
      </c>
      <c r="H16" t="s">
        <v>214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2758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214</v>
      </c>
      <c r="C18" t="s">
        <v>214</v>
      </c>
      <c r="D18" t="s">
        <v>214</v>
      </c>
      <c r="G18" s="76">
        <v>0</v>
      </c>
      <c r="H18" t="s">
        <v>214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2759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214</v>
      </c>
      <c r="C20" t="s">
        <v>214</v>
      </c>
      <c r="D20" t="s">
        <v>214</v>
      </c>
      <c r="G20" s="76">
        <v>0</v>
      </c>
      <c r="H20" t="s">
        <v>214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1289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214</v>
      </c>
      <c r="C22" t="s">
        <v>214</v>
      </c>
      <c r="D22" t="s">
        <v>214</v>
      </c>
      <c r="G22" s="76">
        <v>0</v>
      </c>
      <c r="H22" t="s">
        <v>214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300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389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214</v>
      </c>
      <c r="C25" t="s">
        <v>214</v>
      </c>
      <c r="D25" t="s">
        <v>214</v>
      </c>
      <c r="G25" s="76">
        <v>0</v>
      </c>
      <c r="H25" t="s">
        <v>214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2760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214</v>
      </c>
      <c r="C27" t="s">
        <v>214</v>
      </c>
      <c r="D27" t="s">
        <v>214</v>
      </c>
      <c r="G27" s="76">
        <v>0</v>
      </c>
      <c r="H27" t="s">
        <v>214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412</v>
      </c>
    </row>
    <row r="29" spans="2:16">
      <c r="B29" t="s">
        <v>413</v>
      </c>
    </row>
    <row r="30" spans="2:16">
      <c r="B30" t="s">
        <v>414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zoomScale="75" zoomScaleNormal="75" workbookViewId="0">
      <selection activeCell="B6" sqref="B6:S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6" width="10.7109375" style="14" customWidth="1"/>
    <col min="7" max="13" width="10.7109375" style="15" customWidth="1"/>
    <col min="14" max="14" width="14.7109375" style="15" customWidth="1"/>
    <col min="15" max="15" width="11.7109375" style="15" customWidth="1"/>
    <col min="16" max="16" width="14.7109375" style="15" customWidth="1"/>
    <col min="17" max="19" width="10.7109375" style="15" customWidth="1"/>
    <col min="20" max="20" width="7.5703125" style="15" customWidth="1"/>
    <col min="21" max="21" width="6.7109375" style="15" customWidth="1"/>
    <col min="22" max="22" width="7.7109375" style="15" customWidth="1"/>
    <col min="23" max="23" width="7.140625" style="15" customWidth="1"/>
    <col min="24" max="24" width="6" style="15" customWidth="1"/>
    <col min="25" max="25" width="7.85546875" style="15" customWidth="1"/>
    <col min="26" max="26" width="8.140625" style="15" customWidth="1"/>
    <col min="27" max="27" width="6.28515625" style="15" customWidth="1"/>
    <col min="28" max="28" width="8" style="15" customWidth="1"/>
    <col min="29" max="29" width="8.7109375" style="15" customWidth="1"/>
    <col min="30" max="30" width="10" style="15" customWidth="1"/>
    <col min="31" max="31" width="9.5703125" style="15" customWidth="1"/>
    <col min="32" max="32" width="6.140625" style="15" customWidth="1"/>
    <col min="33" max="34" width="5.7109375" style="15" customWidth="1"/>
    <col min="35" max="35" width="6.85546875" style="15" customWidth="1"/>
    <col min="36" max="36" width="6.42578125" style="15" customWidth="1"/>
    <col min="37" max="37" width="6.7109375" style="15" customWidth="1"/>
    <col min="38" max="38" width="7.28515625" style="15" customWidth="1"/>
    <col min="39" max="50" width="5.7109375" style="15" customWidth="1"/>
    <col min="51" max="16384" width="9.140625" style="15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82" t="s">
        <v>3570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4" t="s">
        <v>199</v>
      </c>
      <c r="C5" t="s">
        <v>200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8" customFormat="1" ht="63">
      <c r="B8" s="4" t="s">
        <v>99</v>
      </c>
      <c r="C8" s="27" t="s">
        <v>50</v>
      </c>
      <c r="D8" s="27" t="s">
        <v>140</v>
      </c>
      <c r="E8" s="27" t="s">
        <v>51</v>
      </c>
      <c r="F8" s="27" t="s">
        <v>85</v>
      </c>
      <c r="G8" s="27" t="s">
        <v>52</v>
      </c>
      <c r="H8" s="27" t="s">
        <v>53</v>
      </c>
      <c r="I8" s="27" t="s">
        <v>72</v>
      </c>
      <c r="J8" s="27" t="s">
        <v>73</v>
      </c>
      <c r="K8" s="27" t="s">
        <v>54</v>
      </c>
      <c r="L8" s="27" t="s">
        <v>55</v>
      </c>
      <c r="M8" s="28" t="s">
        <v>56</v>
      </c>
      <c r="N8" s="27" t="s">
        <v>190</v>
      </c>
      <c r="O8" s="27" t="s">
        <v>191</v>
      </c>
      <c r="P8" s="27" t="s">
        <v>5</v>
      </c>
      <c r="Q8" s="27" t="s">
        <v>74</v>
      </c>
      <c r="R8" s="27" t="s">
        <v>58</v>
      </c>
      <c r="S8" s="35" t="s">
        <v>186</v>
      </c>
      <c r="U8" s="15"/>
      <c r="BJ8" s="15"/>
    </row>
    <row r="9" spans="2:65" s="18" customFormat="1" ht="17.25" customHeight="1">
      <c r="B9" s="19"/>
      <c r="C9" s="30"/>
      <c r="D9" s="20"/>
      <c r="E9" s="20"/>
      <c r="F9" s="30"/>
      <c r="G9" s="30"/>
      <c r="H9" s="30"/>
      <c r="I9" s="30" t="s">
        <v>75</v>
      </c>
      <c r="J9" s="30" t="s">
        <v>76</v>
      </c>
      <c r="K9" s="30"/>
      <c r="L9" s="30" t="s">
        <v>7</v>
      </c>
      <c r="M9" s="30" t="s">
        <v>7</v>
      </c>
      <c r="N9" s="30" t="s">
        <v>187</v>
      </c>
      <c r="O9" s="30"/>
      <c r="P9" s="30" t="s">
        <v>6</v>
      </c>
      <c r="Q9" s="30" t="s">
        <v>7</v>
      </c>
      <c r="R9" s="30" t="s">
        <v>7</v>
      </c>
      <c r="S9" s="31" t="s">
        <v>7</v>
      </c>
      <c r="BJ9" s="15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3" t="s">
        <v>86</v>
      </c>
      <c r="S10" s="33" t="s">
        <v>87</v>
      </c>
      <c r="T10" s="34"/>
      <c r="BJ10" s="15"/>
    </row>
    <row r="11" spans="2:65" s="22" customFormat="1" ht="18" customHeight="1">
      <c r="B11" s="23" t="s">
        <v>89</v>
      </c>
      <c r="C11" s="7"/>
      <c r="D11" s="7"/>
      <c r="E11" s="7"/>
      <c r="F11" s="7"/>
      <c r="G11" s="7"/>
      <c r="H11" s="7"/>
      <c r="I11" s="7"/>
      <c r="J11" s="75">
        <v>1.76</v>
      </c>
      <c r="K11" s="7"/>
      <c r="L11" s="7"/>
      <c r="M11" s="75">
        <v>-0.76</v>
      </c>
      <c r="N11" s="75">
        <v>452912.16</v>
      </c>
      <c r="O11" s="7"/>
      <c r="P11" s="75">
        <v>459.93229847999999</v>
      </c>
      <c r="Q11" s="7"/>
      <c r="R11" s="75">
        <v>100</v>
      </c>
      <c r="S11" s="75">
        <v>0.05</v>
      </c>
      <c r="T11" s="34"/>
      <c r="BJ11" s="15"/>
      <c r="BM11" s="15"/>
    </row>
    <row r="12" spans="2:65">
      <c r="B12" s="77" t="s">
        <v>209</v>
      </c>
      <c r="D12" s="15"/>
      <c r="E12" s="15"/>
      <c r="F12" s="15"/>
      <c r="J12" s="78">
        <v>1.76</v>
      </c>
      <c r="M12" s="78">
        <v>-0.76</v>
      </c>
      <c r="N12" s="78">
        <v>452912.16</v>
      </c>
      <c r="P12" s="78">
        <v>459.93229847999999</v>
      </c>
      <c r="R12" s="78">
        <v>100</v>
      </c>
      <c r="S12" s="78">
        <v>0.05</v>
      </c>
    </row>
    <row r="13" spans="2:65">
      <c r="B13" s="77" t="s">
        <v>2761</v>
      </c>
      <c r="D13" s="15"/>
      <c r="E13" s="15"/>
      <c r="F13" s="15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214</v>
      </c>
      <c r="C14" t="s">
        <v>214</v>
      </c>
      <c r="D14" s="15"/>
      <c r="E14" s="15"/>
      <c r="F14" t="s">
        <v>214</v>
      </c>
      <c r="G14" t="s">
        <v>214</v>
      </c>
      <c r="J14" s="76">
        <v>0</v>
      </c>
      <c r="K14" t="s">
        <v>214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2762</v>
      </c>
      <c r="D15" s="15"/>
      <c r="E15" s="15"/>
      <c r="F15" s="15"/>
      <c r="J15" s="78">
        <v>1.76</v>
      </c>
      <c r="M15" s="78">
        <v>-0.76</v>
      </c>
      <c r="N15" s="78">
        <v>452912.16</v>
      </c>
      <c r="P15" s="78">
        <v>459.93229847999999</v>
      </c>
      <c r="R15" s="78">
        <v>100</v>
      </c>
      <c r="S15" s="78">
        <v>0.05</v>
      </c>
    </row>
    <row r="16" spans="2:65">
      <c r="B16" t="s">
        <v>2763</v>
      </c>
      <c r="C16" t="s">
        <v>2764</v>
      </c>
      <c r="D16" s="15"/>
      <c r="E16" t="s">
        <v>461</v>
      </c>
      <c r="F16" t="s">
        <v>462</v>
      </c>
      <c r="G16" t="s">
        <v>478</v>
      </c>
      <c r="H16" t="s">
        <v>154</v>
      </c>
      <c r="I16" t="s">
        <v>989</v>
      </c>
      <c r="J16" s="76">
        <v>1.76</v>
      </c>
      <c r="K16" t="s">
        <v>105</v>
      </c>
      <c r="L16" s="76">
        <v>0.4</v>
      </c>
      <c r="M16" s="76">
        <v>-0.76</v>
      </c>
      <c r="N16" s="76">
        <v>452912.16</v>
      </c>
      <c r="O16" s="76">
        <v>101.55</v>
      </c>
      <c r="P16" s="76">
        <v>459.93229847999999</v>
      </c>
      <c r="Q16" s="76">
        <v>0</v>
      </c>
      <c r="R16" s="76">
        <v>100</v>
      </c>
      <c r="S16" s="76">
        <v>0.05</v>
      </c>
    </row>
    <row r="17" spans="2:19">
      <c r="B17" s="77" t="s">
        <v>416</v>
      </c>
      <c r="D17" s="15"/>
      <c r="E17" s="15"/>
      <c r="F17" s="15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214</v>
      </c>
      <c r="C18" t="s">
        <v>214</v>
      </c>
      <c r="D18" s="15"/>
      <c r="E18" s="15"/>
      <c r="F18" t="s">
        <v>214</v>
      </c>
      <c r="G18" t="s">
        <v>214</v>
      </c>
      <c r="J18" s="76">
        <v>0</v>
      </c>
      <c r="K18" t="s">
        <v>214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1289</v>
      </c>
      <c r="D19" s="15"/>
      <c r="E19" s="15"/>
      <c r="F19" s="15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214</v>
      </c>
      <c r="C20" t="s">
        <v>214</v>
      </c>
      <c r="D20" s="15"/>
      <c r="E20" s="15"/>
      <c r="F20" t="s">
        <v>214</v>
      </c>
      <c r="G20" t="s">
        <v>214</v>
      </c>
      <c r="J20" s="76">
        <v>0</v>
      </c>
      <c r="K20" t="s">
        <v>214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300</v>
      </c>
      <c r="D21" s="15"/>
      <c r="E21" s="15"/>
      <c r="F21" s="15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2765</v>
      </c>
      <c r="D22" s="15"/>
      <c r="E22" s="15"/>
      <c r="F22" s="15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214</v>
      </c>
      <c r="C23" t="s">
        <v>214</v>
      </c>
      <c r="D23" s="15"/>
      <c r="E23" s="15"/>
      <c r="F23" t="s">
        <v>214</v>
      </c>
      <c r="G23" t="s">
        <v>214</v>
      </c>
      <c r="J23" s="76">
        <v>0</v>
      </c>
      <c r="K23" t="s">
        <v>214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2766</v>
      </c>
      <c r="D24" s="15"/>
      <c r="E24" s="15"/>
      <c r="F24" s="15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214</v>
      </c>
      <c r="C25" t="s">
        <v>214</v>
      </c>
      <c r="D25" s="15"/>
      <c r="E25" s="15"/>
      <c r="F25" t="s">
        <v>214</v>
      </c>
      <c r="G25" t="s">
        <v>214</v>
      </c>
      <c r="J25" s="76">
        <v>0</v>
      </c>
      <c r="K25" t="s">
        <v>214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302</v>
      </c>
      <c r="D26" s="15"/>
      <c r="E26" s="15"/>
      <c r="F26" s="15"/>
    </row>
    <row r="27" spans="2:19">
      <c r="B27" t="s">
        <v>412</v>
      </c>
      <c r="D27" s="15"/>
      <c r="E27" s="15"/>
      <c r="F27" s="15"/>
    </row>
    <row r="28" spans="2:19">
      <c r="B28" t="s">
        <v>413</v>
      </c>
      <c r="D28" s="15"/>
      <c r="E28" s="15"/>
      <c r="F28" s="15"/>
    </row>
    <row r="29" spans="2:19">
      <c r="B29" t="s">
        <v>414</v>
      </c>
      <c r="D29" s="15"/>
      <c r="E29" s="15"/>
      <c r="F29" s="15"/>
    </row>
    <row r="30" spans="2:19">
      <c r="D30" s="15"/>
      <c r="E30" s="15"/>
      <c r="F30" s="15"/>
    </row>
    <row r="31" spans="2:19">
      <c r="D31" s="15"/>
      <c r="E31" s="15"/>
      <c r="F31" s="15"/>
    </row>
    <row r="32" spans="2:19">
      <c r="D32" s="15"/>
      <c r="E32" s="15"/>
      <c r="F32" s="15"/>
    </row>
    <row r="33" spans="4:6">
      <c r="D33" s="15"/>
      <c r="E33" s="15"/>
      <c r="F33" s="15"/>
    </row>
    <row r="34" spans="4:6">
      <c r="D34" s="15"/>
      <c r="E34" s="15"/>
      <c r="F34" s="15"/>
    </row>
    <row r="35" spans="4:6">
      <c r="D35" s="15"/>
      <c r="E35" s="15"/>
      <c r="F35" s="15"/>
    </row>
    <row r="36" spans="4:6">
      <c r="D36" s="15"/>
      <c r="E36" s="15"/>
      <c r="F36" s="15"/>
    </row>
    <row r="37" spans="4:6">
      <c r="D37" s="15"/>
      <c r="E37" s="15"/>
      <c r="F37" s="15"/>
    </row>
    <row r="38" spans="4:6">
      <c r="D38" s="15"/>
      <c r="E38" s="15"/>
      <c r="F38" s="15"/>
    </row>
    <row r="39" spans="4:6">
      <c r="D39" s="15"/>
      <c r="E39" s="15"/>
      <c r="F39" s="15"/>
    </row>
    <row r="40" spans="4:6">
      <c r="D40" s="15"/>
      <c r="E40" s="15"/>
      <c r="F40" s="15"/>
    </row>
    <row r="41" spans="4:6">
      <c r="D41" s="15"/>
      <c r="E41" s="15"/>
      <c r="F41" s="15"/>
    </row>
    <row r="42" spans="4:6">
      <c r="D42" s="15"/>
      <c r="E42" s="15"/>
      <c r="F42" s="15"/>
    </row>
    <row r="43" spans="4:6">
      <c r="D43" s="15"/>
      <c r="E43" s="15"/>
      <c r="F43" s="15"/>
    </row>
    <row r="44" spans="4:6">
      <c r="D44" s="15"/>
      <c r="E44" s="15"/>
      <c r="F44" s="15"/>
    </row>
    <row r="45" spans="4:6">
      <c r="D45" s="15"/>
      <c r="E45" s="15"/>
      <c r="F45" s="15"/>
    </row>
    <row r="46" spans="4:6">
      <c r="D46" s="15"/>
      <c r="E46" s="15"/>
      <c r="F46" s="15"/>
    </row>
    <row r="47" spans="4:6">
      <c r="D47" s="15"/>
      <c r="E47" s="15"/>
      <c r="F47" s="15"/>
    </row>
    <row r="48" spans="4:6">
      <c r="D48" s="15"/>
      <c r="E48" s="15"/>
      <c r="F48" s="15"/>
    </row>
    <row r="49" spans="4:6">
      <c r="D49" s="15"/>
      <c r="E49" s="15"/>
      <c r="F49" s="15"/>
    </row>
    <row r="50" spans="4:6">
      <c r="D50" s="15"/>
      <c r="E50" s="15"/>
      <c r="F50" s="15"/>
    </row>
    <row r="51" spans="4:6">
      <c r="D51" s="15"/>
      <c r="E51" s="15"/>
      <c r="F51" s="15"/>
    </row>
    <row r="52" spans="4:6">
      <c r="D52" s="15"/>
      <c r="E52" s="15"/>
      <c r="F52" s="15"/>
    </row>
    <row r="53" spans="4:6">
      <c r="D53" s="15"/>
      <c r="E53" s="15"/>
      <c r="F53" s="15"/>
    </row>
    <row r="54" spans="4:6">
      <c r="D54" s="15"/>
      <c r="E54" s="15"/>
      <c r="F54" s="15"/>
    </row>
    <row r="55" spans="4:6">
      <c r="D55" s="15"/>
      <c r="E55" s="15"/>
      <c r="F55" s="15"/>
    </row>
    <row r="56" spans="4:6">
      <c r="D56" s="15"/>
      <c r="E56" s="15"/>
      <c r="F56" s="15"/>
    </row>
    <row r="57" spans="4:6">
      <c r="D57" s="15"/>
      <c r="E57" s="15"/>
      <c r="F57" s="15"/>
    </row>
    <row r="58" spans="4:6">
      <c r="D58" s="15"/>
      <c r="E58" s="15"/>
      <c r="F58" s="15"/>
    </row>
    <row r="59" spans="4:6">
      <c r="D59" s="15"/>
      <c r="E59" s="15"/>
      <c r="F59" s="15"/>
    </row>
    <row r="60" spans="4:6">
      <c r="D60" s="15"/>
      <c r="E60" s="15"/>
      <c r="F60" s="15"/>
    </row>
    <row r="61" spans="4:6">
      <c r="D61" s="15"/>
      <c r="E61" s="15"/>
      <c r="F61" s="15"/>
    </row>
    <row r="62" spans="4:6">
      <c r="D62" s="15"/>
      <c r="E62" s="15"/>
      <c r="F62" s="15"/>
    </row>
    <row r="63" spans="4:6">
      <c r="D63" s="15"/>
      <c r="E63" s="15"/>
      <c r="F63" s="15"/>
    </row>
    <row r="64" spans="4:6">
      <c r="D64" s="15"/>
      <c r="E64" s="15"/>
      <c r="F64" s="15"/>
    </row>
    <row r="65" spans="4:6">
      <c r="D65" s="15"/>
      <c r="E65" s="15"/>
      <c r="F65" s="15"/>
    </row>
    <row r="66" spans="4:6">
      <c r="D66" s="15"/>
      <c r="E66" s="15"/>
      <c r="F66" s="15"/>
    </row>
    <row r="67" spans="4:6">
      <c r="D67" s="15"/>
      <c r="E67" s="15"/>
      <c r="F67" s="15"/>
    </row>
    <row r="68" spans="4:6">
      <c r="D68" s="15"/>
      <c r="E68" s="15"/>
      <c r="F68" s="15"/>
    </row>
    <row r="69" spans="4:6">
      <c r="D69" s="15"/>
      <c r="E69" s="15"/>
      <c r="F69" s="15"/>
    </row>
    <row r="70" spans="4:6">
      <c r="D70" s="15"/>
      <c r="E70" s="15"/>
      <c r="F70" s="15"/>
    </row>
    <row r="71" spans="4:6">
      <c r="D71" s="15"/>
      <c r="E71" s="15"/>
      <c r="F71" s="15"/>
    </row>
    <row r="72" spans="4:6">
      <c r="D72" s="15"/>
      <c r="E72" s="15"/>
      <c r="F72" s="15"/>
    </row>
    <row r="73" spans="4:6">
      <c r="D73" s="15"/>
      <c r="E73" s="15"/>
      <c r="F73" s="15"/>
    </row>
    <row r="74" spans="4:6">
      <c r="D74" s="15"/>
      <c r="E74" s="15"/>
      <c r="F74" s="15"/>
    </row>
    <row r="75" spans="4:6">
      <c r="D75" s="15"/>
      <c r="E75" s="15"/>
      <c r="F75" s="15"/>
    </row>
    <row r="76" spans="4:6">
      <c r="D76" s="15"/>
      <c r="E76" s="15"/>
      <c r="F76" s="15"/>
    </row>
    <row r="77" spans="4:6">
      <c r="D77" s="15"/>
      <c r="E77" s="15"/>
      <c r="F77" s="15"/>
    </row>
    <row r="78" spans="4:6">
      <c r="D78" s="15"/>
      <c r="E78" s="15"/>
      <c r="F78" s="15"/>
    </row>
    <row r="79" spans="4:6">
      <c r="D79" s="15"/>
      <c r="E79" s="15"/>
      <c r="F79" s="15"/>
    </row>
    <row r="80" spans="4:6">
      <c r="D80" s="15"/>
      <c r="E80" s="15"/>
      <c r="F80" s="15"/>
    </row>
    <row r="81" spans="4:6">
      <c r="D81" s="15"/>
      <c r="E81" s="15"/>
      <c r="F81" s="15"/>
    </row>
    <row r="82" spans="4:6">
      <c r="D82" s="15"/>
      <c r="E82" s="15"/>
      <c r="F82" s="15"/>
    </row>
    <row r="83" spans="4:6">
      <c r="D83" s="15"/>
      <c r="E83" s="15"/>
      <c r="F83" s="15"/>
    </row>
    <row r="84" spans="4:6">
      <c r="D84" s="15"/>
      <c r="E84" s="15"/>
      <c r="F84" s="15"/>
    </row>
    <row r="85" spans="4:6">
      <c r="D85" s="15"/>
      <c r="E85" s="15"/>
      <c r="F85" s="15"/>
    </row>
    <row r="86" spans="4:6">
      <c r="D86" s="15"/>
      <c r="E86" s="15"/>
      <c r="F86" s="15"/>
    </row>
    <row r="87" spans="4:6">
      <c r="D87" s="15"/>
      <c r="E87" s="15"/>
      <c r="F87" s="15"/>
    </row>
    <row r="88" spans="4:6">
      <c r="D88" s="15"/>
      <c r="E88" s="15"/>
      <c r="F88" s="15"/>
    </row>
    <row r="89" spans="4:6">
      <c r="D89" s="15"/>
      <c r="E89" s="15"/>
      <c r="F89" s="15"/>
    </row>
    <row r="90" spans="4:6">
      <c r="D90" s="15"/>
      <c r="E90" s="15"/>
      <c r="F90" s="15"/>
    </row>
    <row r="91" spans="4:6">
      <c r="D91" s="15"/>
      <c r="E91" s="15"/>
      <c r="F91" s="15"/>
    </row>
    <row r="92" spans="4:6">
      <c r="D92" s="15"/>
      <c r="E92" s="15"/>
      <c r="F92" s="15"/>
    </row>
    <row r="93" spans="4:6">
      <c r="D93" s="15"/>
      <c r="E93" s="15"/>
      <c r="F93" s="15"/>
    </row>
    <row r="94" spans="4:6">
      <c r="D94" s="15"/>
      <c r="E94" s="15"/>
      <c r="F94" s="15"/>
    </row>
    <row r="95" spans="4:6">
      <c r="D95" s="15"/>
      <c r="E95" s="15"/>
      <c r="F95" s="15"/>
    </row>
    <row r="96" spans="4:6">
      <c r="D96" s="15"/>
      <c r="E96" s="15"/>
      <c r="F96" s="15"/>
    </row>
    <row r="97" spans="4:6">
      <c r="D97" s="15"/>
      <c r="E97" s="15"/>
      <c r="F97" s="15"/>
    </row>
    <row r="98" spans="4:6">
      <c r="D98" s="15"/>
      <c r="E98" s="15"/>
      <c r="F98" s="15"/>
    </row>
    <row r="99" spans="4:6">
      <c r="D99" s="15"/>
      <c r="E99" s="15"/>
      <c r="F99" s="15"/>
    </row>
    <row r="100" spans="4:6">
      <c r="D100" s="15"/>
      <c r="E100" s="15"/>
      <c r="F100" s="15"/>
    </row>
    <row r="101" spans="4:6">
      <c r="D101" s="15"/>
      <c r="E101" s="15"/>
      <c r="F101" s="15"/>
    </row>
    <row r="102" spans="4:6">
      <c r="D102" s="15"/>
      <c r="E102" s="15"/>
      <c r="F102" s="15"/>
    </row>
    <row r="103" spans="4:6">
      <c r="D103" s="15"/>
      <c r="E103" s="15"/>
      <c r="F103" s="15"/>
    </row>
    <row r="104" spans="4:6">
      <c r="D104" s="15"/>
      <c r="E104" s="15"/>
      <c r="F104" s="15"/>
    </row>
    <row r="105" spans="4:6">
      <c r="D105" s="15"/>
      <c r="E105" s="15"/>
      <c r="F105" s="15"/>
    </row>
    <row r="106" spans="4:6">
      <c r="D106" s="15"/>
      <c r="E106" s="15"/>
      <c r="F106" s="15"/>
    </row>
    <row r="107" spans="4:6">
      <c r="D107" s="15"/>
      <c r="E107" s="15"/>
      <c r="F107" s="15"/>
    </row>
    <row r="108" spans="4:6">
      <c r="D108" s="15"/>
      <c r="E108" s="15"/>
      <c r="F108" s="15"/>
    </row>
    <row r="109" spans="4:6">
      <c r="D109" s="15"/>
      <c r="E109" s="15"/>
      <c r="F109" s="15"/>
    </row>
    <row r="110" spans="4:6">
      <c r="D110" s="15"/>
      <c r="E110" s="15"/>
      <c r="F110" s="15"/>
    </row>
    <row r="111" spans="4:6">
      <c r="D111" s="15"/>
      <c r="E111" s="15"/>
      <c r="F111" s="15"/>
    </row>
    <row r="112" spans="4:6">
      <c r="D112" s="15"/>
      <c r="E112" s="15"/>
      <c r="F112" s="15"/>
    </row>
    <row r="113" spans="4:6">
      <c r="D113" s="15"/>
      <c r="E113" s="15"/>
      <c r="F113" s="15"/>
    </row>
    <row r="114" spans="4:6">
      <c r="D114" s="15"/>
      <c r="E114" s="15"/>
      <c r="F114" s="15"/>
    </row>
    <row r="115" spans="4:6">
      <c r="D115" s="15"/>
      <c r="E115" s="15"/>
      <c r="F115" s="15"/>
    </row>
    <row r="116" spans="4:6">
      <c r="D116" s="15"/>
      <c r="E116" s="15"/>
      <c r="F116" s="15"/>
    </row>
    <row r="117" spans="4:6">
      <c r="D117" s="15"/>
      <c r="E117" s="15"/>
      <c r="F117" s="15"/>
    </row>
    <row r="118" spans="4:6">
      <c r="D118" s="15"/>
      <c r="E118" s="15"/>
      <c r="F118" s="15"/>
    </row>
    <row r="119" spans="4:6">
      <c r="D119" s="15"/>
      <c r="E119" s="15"/>
      <c r="F119" s="15"/>
    </row>
    <row r="120" spans="4:6">
      <c r="D120" s="15"/>
      <c r="E120" s="15"/>
      <c r="F120" s="15"/>
    </row>
    <row r="121" spans="4:6">
      <c r="D121" s="15"/>
      <c r="E121" s="15"/>
      <c r="F121" s="15"/>
    </row>
    <row r="122" spans="4:6">
      <c r="D122" s="15"/>
      <c r="E122" s="15"/>
      <c r="F122" s="15"/>
    </row>
    <row r="123" spans="4:6">
      <c r="D123" s="15"/>
      <c r="E123" s="15"/>
      <c r="F123" s="15"/>
    </row>
    <row r="124" spans="4:6">
      <c r="D124" s="15"/>
      <c r="E124" s="15"/>
      <c r="F124" s="15"/>
    </row>
    <row r="125" spans="4:6">
      <c r="D125" s="15"/>
      <c r="E125" s="15"/>
      <c r="F125" s="15"/>
    </row>
    <row r="126" spans="4:6">
      <c r="D126" s="15"/>
      <c r="E126" s="15"/>
      <c r="F126" s="15"/>
    </row>
    <row r="127" spans="4:6">
      <c r="D127" s="15"/>
      <c r="E127" s="15"/>
      <c r="F127" s="15"/>
    </row>
    <row r="128" spans="4:6">
      <c r="D128" s="15"/>
      <c r="E128" s="15"/>
      <c r="F128" s="15"/>
    </row>
    <row r="129" spans="4:6">
      <c r="D129" s="15"/>
      <c r="E129" s="15"/>
      <c r="F129" s="15"/>
    </row>
    <row r="130" spans="4:6">
      <c r="D130" s="15"/>
      <c r="E130" s="15"/>
      <c r="F130" s="15"/>
    </row>
    <row r="131" spans="4:6">
      <c r="D131" s="15"/>
      <c r="E131" s="15"/>
      <c r="F131" s="15"/>
    </row>
    <row r="132" spans="4:6">
      <c r="D132" s="15"/>
      <c r="E132" s="15"/>
      <c r="F132" s="15"/>
    </row>
    <row r="133" spans="4:6">
      <c r="D133" s="15"/>
      <c r="E133" s="15"/>
      <c r="F133" s="15"/>
    </row>
    <row r="134" spans="4:6">
      <c r="D134" s="15"/>
      <c r="E134" s="15"/>
      <c r="F134" s="15"/>
    </row>
    <row r="135" spans="4:6">
      <c r="D135" s="15"/>
      <c r="E135" s="15"/>
      <c r="F135" s="15"/>
    </row>
    <row r="136" spans="4:6">
      <c r="D136" s="15"/>
      <c r="E136" s="15"/>
      <c r="F136" s="15"/>
    </row>
    <row r="137" spans="4:6">
      <c r="D137" s="15"/>
      <c r="E137" s="15"/>
      <c r="F137" s="15"/>
    </row>
    <row r="138" spans="4:6">
      <c r="D138" s="15"/>
      <c r="E138" s="15"/>
      <c r="F138" s="15"/>
    </row>
    <row r="139" spans="4:6">
      <c r="D139" s="15"/>
      <c r="E139" s="15"/>
      <c r="F139" s="15"/>
    </row>
    <row r="140" spans="4:6">
      <c r="D140" s="15"/>
      <c r="E140" s="15"/>
      <c r="F140" s="15"/>
    </row>
    <row r="141" spans="4:6">
      <c r="D141" s="15"/>
      <c r="E141" s="15"/>
      <c r="F141" s="15"/>
    </row>
    <row r="142" spans="4:6">
      <c r="D142" s="15"/>
      <c r="E142" s="15"/>
      <c r="F142" s="15"/>
    </row>
    <row r="143" spans="4:6">
      <c r="D143" s="15"/>
      <c r="E143" s="15"/>
      <c r="F143" s="15"/>
    </row>
    <row r="144" spans="4:6">
      <c r="D144" s="15"/>
      <c r="E144" s="15"/>
      <c r="F144" s="15"/>
    </row>
    <row r="145" spans="4:6">
      <c r="D145" s="15"/>
      <c r="E145" s="15"/>
      <c r="F145" s="15"/>
    </row>
    <row r="146" spans="4:6">
      <c r="D146" s="15"/>
      <c r="E146" s="15"/>
      <c r="F146" s="15"/>
    </row>
    <row r="147" spans="4:6">
      <c r="D147" s="15"/>
      <c r="E147" s="15"/>
      <c r="F147" s="15"/>
    </row>
    <row r="148" spans="4:6">
      <c r="D148" s="15"/>
      <c r="E148" s="15"/>
      <c r="F148" s="15"/>
    </row>
    <row r="149" spans="4:6">
      <c r="D149" s="15"/>
      <c r="E149" s="15"/>
      <c r="F149" s="15"/>
    </row>
    <row r="150" spans="4:6">
      <c r="D150" s="15"/>
      <c r="E150" s="15"/>
      <c r="F150" s="15"/>
    </row>
    <row r="151" spans="4:6">
      <c r="D151" s="15"/>
      <c r="E151" s="15"/>
      <c r="F151" s="15"/>
    </row>
    <row r="152" spans="4:6">
      <c r="D152" s="15"/>
      <c r="E152" s="15"/>
      <c r="F152" s="15"/>
    </row>
    <row r="153" spans="4:6">
      <c r="D153" s="15"/>
      <c r="E153" s="15"/>
      <c r="F153" s="15"/>
    </row>
    <row r="154" spans="4:6">
      <c r="D154" s="15"/>
      <c r="E154" s="15"/>
      <c r="F154" s="15"/>
    </row>
    <row r="155" spans="4:6">
      <c r="D155" s="15"/>
      <c r="E155" s="15"/>
      <c r="F155" s="15"/>
    </row>
    <row r="156" spans="4:6">
      <c r="D156" s="15"/>
      <c r="E156" s="15"/>
      <c r="F156" s="15"/>
    </row>
    <row r="157" spans="4:6">
      <c r="D157" s="15"/>
      <c r="E157" s="15"/>
      <c r="F157" s="15"/>
    </row>
    <row r="158" spans="4:6">
      <c r="D158" s="15"/>
      <c r="E158" s="15"/>
      <c r="F158" s="15"/>
    </row>
    <row r="159" spans="4:6">
      <c r="D159" s="15"/>
      <c r="E159" s="15"/>
      <c r="F159" s="15"/>
    </row>
    <row r="160" spans="4:6">
      <c r="D160" s="15"/>
      <c r="E160" s="15"/>
      <c r="F160" s="15"/>
    </row>
    <row r="161" spans="4:6">
      <c r="D161" s="15"/>
      <c r="E161" s="15"/>
      <c r="F161" s="15"/>
    </row>
    <row r="162" spans="4:6">
      <c r="D162" s="15"/>
      <c r="E162" s="15"/>
      <c r="F162" s="15"/>
    </row>
    <row r="163" spans="4:6">
      <c r="D163" s="15"/>
      <c r="E163" s="15"/>
      <c r="F163" s="15"/>
    </row>
    <row r="164" spans="4:6">
      <c r="D164" s="15"/>
      <c r="E164" s="15"/>
      <c r="F164" s="15"/>
    </row>
    <row r="165" spans="4:6">
      <c r="D165" s="15"/>
      <c r="E165" s="15"/>
      <c r="F165" s="15"/>
    </row>
    <row r="166" spans="4:6">
      <c r="D166" s="15"/>
      <c r="E166" s="15"/>
      <c r="F166" s="15"/>
    </row>
    <row r="167" spans="4:6">
      <c r="D167" s="15"/>
      <c r="E167" s="15"/>
      <c r="F167" s="15"/>
    </row>
    <row r="168" spans="4:6">
      <c r="D168" s="15"/>
      <c r="E168" s="15"/>
      <c r="F168" s="15"/>
    </row>
    <row r="169" spans="4:6">
      <c r="D169" s="15"/>
      <c r="E169" s="15"/>
      <c r="F169" s="15"/>
    </row>
    <row r="170" spans="4:6">
      <c r="D170" s="15"/>
      <c r="E170" s="15"/>
      <c r="F170" s="15"/>
    </row>
    <row r="171" spans="4:6">
      <c r="D171" s="15"/>
      <c r="E171" s="15"/>
      <c r="F171" s="15"/>
    </row>
    <row r="172" spans="4:6">
      <c r="D172" s="15"/>
      <c r="E172" s="15"/>
      <c r="F172" s="15"/>
    </row>
    <row r="173" spans="4:6">
      <c r="D173" s="15"/>
      <c r="E173" s="15"/>
      <c r="F173" s="15"/>
    </row>
    <row r="174" spans="4:6">
      <c r="D174" s="15"/>
      <c r="E174" s="15"/>
      <c r="F174" s="15"/>
    </row>
    <row r="175" spans="4:6">
      <c r="D175" s="15"/>
      <c r="E175" s="15"/>
      <c r="F175" s="15"/>
    </row>
    <row r="176" spans="4:6">
      <c r="D176" s="15"/>
      <c r="E176" s="15"/>
      <c r="F176" s="15"/>
    </row>
    <row r="177" spans="4:6">
      <c r="D177" s="15"/>
      <c r="E177" s="15"/>
      <c r="F177" s="15"/>
    </row>
    <row r="178" spans="4:6">
      <c r="D178" s="15"/>
      <c r="E178" s="15"/>
      <c r="F178" s="15"/>
    </row>
    <row r="179" spans="4:6">
      <c r="D179" s="15"/>
      <c r="E179" s="15"/>
      <c r="F179" s="15"/>
    </row>
    <row r="180" spans="4:6">
      <c r="D180" s="15"/>
      <c r="E180" s="15"/>
      <c r="F180" s="15"/>
    </row>
    <row r="181" spans="4:6">
      <c r="D181" s="15"/>
      <c r="E181" s="15"/>
      <c r="F181" s="15"/>
    </row>
    <row r="182" spans="4:6">
      <c r="D182" s="15"/>
      <c r="E182" s="15"/>
      <c r="F182" s="15"/>
    </row>
    <row r="183" spans="4:6">
      <c r="D183" s="15"/>
      <c r="E183" s="15"/>
      <c r="F183" s="15"/>
    </row>
    <row r="184" spans="4:6">
      <c r="D184" s="15"/>
      <c r="E184" s="15"/>
      <c r="F184" s="15"/>
    </row>
    <row r="185" spans="4:6">
      <c r="D185" s="15"/>
      <c r="E185" s="15"/>
      <c r="F185" s="15"/>
    </row>
    <row r="186" spans="4:6">
      <c r="D186" s="15"/>
      <c r="E186" s="15"/>
      <c r="F186" s="15"/>
    </row>
    <row r="187" spans="4:6">
      <c r="D187" s="15"/>
      <c r="E187" s="15"/>
      <c r="F187" s="15"/>
    </row>
    <row r="188" spans="4:6">
      <c r="D188" s="15"/>
      <c r="E188" s="15"/>
      <c r="F188" s="15"/>
    </row>
    <row r="189" spans="4:6">
      <c r="D189" s="15"/>
      <c r="E189" s="15"/>
      <c r="F189" s="15"/>
    </row>
    <row r="190" spans="4:6">
      <c r="D190" s="15"/>
      <c r="E190" s="15"/>
      <c r="F190" s="15"/>
    </row>
    <row r="191" spans="4:6">
      <c r="D191" s="15"/>
      <c r="E191" s="15"/>
      <c r="F191" s="15"/>
    </row>
    <row r="192" spans="4:6">
      <c r="D192" s="15"/>
      <c r="E192" s="15"/>
      <c r="F192" s="15"/>
    </row>
    <row r="193" spans="4:6">
      <c r="D193" s="15"/>
      <c r="E193" s="15"/>
      <c r="F193" s="15"/>
    </row>
    <row r="194" spans="4:6">
      <c r="D194" s="15"/>
      <c r="E194" s="15"/>
      <c r="F194" s="15"/>
    </row>
    <row r="195" spans="4:6">
      <c r="D195" s="15"/>
      <c r="E195" s="15"/>
      <c r="F195" s="15"/>
    </row>
    <row r="196" spans="4:6">
      <c r="D196" s="15"/>
      <c r="E196" s="15"/>
      <c r="F196" s="15"/>
    </row>
    <row r="197" spans="4:6">
      <c r="D197" s="15"/>
      <c r="E197" s="15"/>
      <c r="F197" s="15"/>
    </row>
    <row r="198" spans="4:6">
      <c r="D198" s="15"/>
      <c r="E198" s="15"/>
      <c r="F198" s="15"/>
    </row>
    <row r="199" spans="4:6">
      <c r="D199" s="15"/>
      <c r="E199" s="15"/>
      <c r="F199" s="15"/>
    </row>
    <row r="200" spans="4:6">
      <c r="D200" s="15"/>
      <c r="E200" s="15"/>
      <c r="F200" s="15"/>
    </row>
    <row r="201" spans="4:6">
      <c r="D201" s="15"/>
      <c r="E201" s="15"/>
      <c r="F201" s="15"/>
    </row>
    <row r="202" spans="4:6">
      <c r="D202" s="15"/>
      <c r="E202" s="15"/>
      <c r="F202" s="15"/>
    </row>
    <row r="203" spans="4:6">
      <c r="D203" s="15"/>
      <c r="E203" s="15"/>
      <c r="F203" s="15"/>
    </row>
    <row r="204" spans="4:6">
      <c r="D204" s="15"/>
      <c r="E204" s="15"/>
      <c r="F204" s="15"/>
    </row>
    <row r="205" spans="4:6">
      <c r="D205" s="15"/>
      <c r="E205" s="15"/>
      <c r="F205" s="15"/>
    </row>
    <row r="206" spans="4:6">
      <c r="D206" s="15"/>
      <c r="E206" s="15"/>
      <c r="F206" s="15"/>
    </row>
    <row r="207" spans="4:6">
      <c r="D207" s="15"/>
      <c r="E207" s="15"/>
      <c r="F207" s="15"/>
    </row>
    <row r="208" spans="4:6">
      <c r="D208" s="15"/>
      <c r="E208" s="15"/>
      <c r="F208" s="15"/>
    </row>
    <row r="209" spans="4:6">
      <c r="D209" s="15"/>
      <c r="E209" s="15"/>
      <c r="F209" s="15"/>
    </row>
    <row r="210" spans="4:6">
      <c r="D210" s="15"/>
      <c r="E210" s="15"/>
      <c r="F210" s="15"/>
    </row>
    <row r="211" spans="4:6">
      <c r="D211" s="15"/>
      <c r="E211" s="15"/>
      <c r="F211" s="15"/>
    </row>
    <row r="212" spans="4:6">
      <c r="D212" s="15"/>
      <c r="E212" s="15"/>
      <c r="F212" s="15"/>
    </row>
    <row r="213" spans="4:6">
      <c r="D213" s="15"/>
      <c r="E213" s="15"/>
      <c r="F213" s="15"/>
    </row>
    <row r="214" spans="4:6">
      <c r="D214" s="15"/>
      <c r="E214" s="15"/>
      <c r="F214" s="15"/>
    </row>
    <row r="215" spans="4:6">
      <c r="D215" s="15"/>
      <c r="E215" s="15"/>
      <c r="F215" s="15"/>
    </row>
    <row r="216" spans="4:6">
      <c r="D216" s="15"/>
      <c r="E216" s="15"/>
      <c r="F216" s="15"/>
    </row>
    <row r="217" spans="4:6">
      <c r="D217" s="15"/>
      <c r="E217" s="15"/>
      <c r="F217" s="15"/>
    </row>
    <row r="218" spans="4:6">
      <c r="D218" s="15"/>
      <c r="E218" s="15"/>
      <c r="F218" s="15"/>
    </row>
    <row r="219" spans="4:6">
      <c r="D219" s="15"/>
      <c r="E219" s="15"/>
      <c r="F219" s="15"/>
    </row>
    <row r="220" spans="4:6">
      <c r="D220" s="15"/>
      <c r="E220" s="15"/>
      <c r="F220" s="15"/>
    </row>
    <row r="221" spans="4:6">
      <c r="D221" s="15"/>
      <c r="E221" s="15"/>
      <c r="F221" s="15"/>
    </row>
    <row r="222" spans="4:6">
      <c r="D222" s="15"/>
      <c r="E222" s="15"/>
      <c r="F222" s="15"/>
    </row>
    <row r="223" spans="4:6">
      <c r="D223" s="15"/>
      <c r="E223" s="15"/>
      <c r="F223" s="15"/>
    </row>
    <row r="224" spans="4:6">
      <c r="D224" s="15"/>
      <c r="E224" s="15"/>
      <c r="F224" s="15"/>
    </row>
    <row r="225" spans="4:6">
      <c r="D225" s="15"/>
      <c r="E225" s="15"/>
      <c r="F225" s="15"/>
    </row>
    <row r="226" spans="4:6">
      <c r="D226" s="15"/>
      <c r="E226" s="15"/>
      <c r="F226" s="15"/>
    </row>
    <row r="227" spans="4:6">
      <c r="D227" s="15"/>
      <c r="E227" s="15"/>
      <c r="F227" s="15"/>
    </row>
    <row r="228" spans="4:6">
      <c r="D228" s="15"/>
      <c r="E228" s="15"/>
      <c r="F228" s="15"/>
    </row>
    <row r="229" spans="4:6">
      <c r="D229" s="15"/>
      <c r="E229" s="15"/>
      <c r="F229" s="15"/>
    </row>
    <row r="230" spans="4:6">
      <c r="D230" s="15"/>
      <c r="E230" s="15"/>
      <c r="F230" s="15"/>
    </row>
    <row r="231" spans="4:6">
      <c r="D231" s="15"/>
      <c r="E231" s="15"/>
      <c r="F231" s="15"/>
    </row>
    <row r="232" spans="4:6">
      <c r="D232" s="15"/>
      <c r="E232" s="15"/>
      <c r="F232" s="15"/>
    </row>
    <row r="233" spans="4:6">
      <c r="D233" s="15"/>
      <c r="E233" s="15"/>
      <c r="F233" s="15"/>
    </row>
    <row r="234" spans="4:6">
      <c r="D234" s="15"/>
      <c r="E234" s="15"/>
      <c r="F234" s="15"/>
    </row>
    <row r="235" spans="4:6">
      <c r="D235" s="15"/>
      <c r="E235" s="15"/>
      <c r="F235" s="15"/>
    </row>
    <row r="236" spans="4:6">
      <c r="D236" s="15"/>
      <c r="E236" s="15"/>
      <c r="F236" s="15"/>
    </row>
    <row r="237" spans="4:6">
      <c r="D237" s="15"/>
      <c r="E237" s="15"/>
      <c r="F237" s="15"/>
    </row>
    <row r="238" spans="4:6">
      <c r="D238" s="15"/>
      <c r="E238" s="15"/>
      <c r="F238" s="15"/>
    </row>
    <row r="239" spans="4:6">
      <c r="D239" s="15"/>
      <c r="E239" s="15"/>
      <c r="F239" s="15"/>
    </row>
    <row r="240" spans="4:6">
      <c r="D240" s="15"/>
      <c r="E240" s="15"/>
      <c r="F240" s="15"/>
    </row>
    <row r="241" spans="4:6">
      <c r="D241" s="15"/>
      <c r="E241" s="15"/>
      <c r="F241" s="15"/>
    </row>
    <row r="242" spans="4:6">
      <c r="D242" s="15"/>
      <c r="E242" s="15"/>
      <c r="F242" s="15"/>
    </row>
    <row r="243" spans="4:6">
      <c r="D243" s="15"/>
      <c r="E243" s="15"/>
      <c r="F243" s="15"/>
    </row>
    <row r="244" spans="4:6">
      <c r="D244" s="15"/>
      <c r="E244" s="15"/>
      <c r="F244" s="15"/>
    </row>
    <row r="245" spans="4:6">
      <c r="D245" s="15"/>
      <c r="E245" s="15"/>
      <c r="F245" s="15"/>
    </row>
    <row r="246" spans="4:6">
      <c r="D246" s="15"/>
      <c r="E246" s="15"/>
      <c r="F246" s="15"/>
    </row>
    <row r="247" spans="4:6">
      <c r="D247" s="15"/>
      <c r="E247" s="15"/>
      <c r="F247" s="15"/>
    </row>
    <row r="248" spans="4:6">
      <c r="D248" s="15"/>
      <c r="E248" s="15"/>
      <c r="F248" s="15"/>
    </row>
    <row r="249" spans="4:6">
      <c r="D249" s="15"/>
      <c r="E249" s="15"/>
      <c r="F249" s="15"/>
    </row>
    <row r="250" spans="4:6">
      <c r="D250" s="15"/>
      <c r="E250" s="15"/>
      <c r="F250" s="15"/>
    </row>
    <row r="251" spans="4:6">
      <c r="D251" s="15"/>
      <c r="E251" s="15"/>
      <c r="F251" s="15"/>
    </row>
    <row r="252" spans="4:6">
      <c r="D252" s="15"/>
      <c r="E252" s="15"/>
      <c r="F252" s="15"/>
    </row>
    <row r="253" spans="4:6">
      <c r="D253" s="15"/>
      <c r="E253" s="15"/>
      <c r="F253" s="15"/>
    </row>
    <row r="254" spans="4:6">
      <c r="D254" s="15"/>
      <c r="E254" s="15"/>
      <c r="F254" s="15"/>
    </row>
    <row r="255" spans="4:6">
      <c r="D255" s="15"/>
      <c r="E255" s="15"/>
      <c r="F255" s="15"/>
    </row>
    <row r="256" spans="4:6">
      <c r="D256" s="15"/>
      <c r="E256" s="15"/>
      <c r="F256" s="15"/>
    </row>
    <row r="257" spans="4:6">
      <c r="D257" s="15"/>
      <c r="E257" s="15"/>
      <c r="F257" s="15"/>
    </row>
    <row r="258" spans="4:6">
      <c r="D258" s="15"/>
      <c r="E258" s="15"/>
      <c r="F258" s="15"/>
    </row>
    <row r="259" spans="4:6">
      <c r="D259" s="15"/>
      <c r="E259" s="15"/>
      <c r="F259" s="15"/>
    </row>
    <row r="260" spans="4:6">
      <c r="D260" s="15"/>
      <c r="E260" s="15"/>
      <c r="F260" s="15"/>
    </row>
    <row r="261" spans="4:6">
      <c r="D261" s="15"/>
      <c r="E261" s="15"/>
      <c r="F261" s="15"/>
    </row>
    <row r="262" spans="4:6">
      <c r="D262" s="15"/>
      <c r="E262" s="15"/>
      <c r="F262" s="15"/>
    </row>
    <row r="263" spans="4:6">
      <c r="D263" s="15"/>
      <c r="E263" s="15"/>
      <c r="F263" s="15"/>
    </row>
    <row r="264" spans="4:6">
      <c r="D264" s="15"/>
      <c r="E264" s="15"/>
      <c r="F264" s="15"/>
    </row>
    <row r="265" spans="4:6">
      <c r="D265" s="15"/>
      <c r="E265" s="15"/>
      <c r="F265" s="15"/>
    </row>
    <row r="266" spans="4:6">
      <c r="D266" s="15"/>
      <c r="E266" s="15"/>
      <c r="F266" s="15"/>
    </row>
    <row r="267" spans="4:6">
      <c r="D267" s="15"/>
      <c r="E267" s="15"/>
      <c r="F267" s="15"/>
    </row>
    <row r="268" spans="4:6">
      <c r="D268" s="15"/>
      <c r="E268" s="15"/>
      <c r="F268" s="15"/>
    </row>
    <row r="269" spans="4:6">
      <c r="D269" s="15"/>
      <c r="E269" s="15"/>
      <c r="F269" s="15"/>
    </row>
    <row r="270" spans="4:6">
      <c r="D270" s="15"/>
      <c r="E270" s="15"/>
      <c r="F270" s="15"/>
    </row>
    <row r="271" spans="4:6">
      <c r="D271" s="15"/>
      <c r="E271" s="15"/>
      <c r="F271" s="15"/>
    </row>
    <row r="272" spans="4:6">
      <c r="D272" s="15"/>
      <c r="E272" s="15"/>
      <c r="F272" s="15"/>
    </row>
    <row r="273" spans="4:6">
      <c r="D273" s="15"/>
      <c r="E273" s="15"/>
      <c r="F273" s="15"/>
    </row>
    <row r="274" spans="4:6">
      <c r="D274" s="15"/>
      <c r="E274" s="15"/>
      <c r="F274" s="15"/>
    </row>
    <row r="275" spans="4:6">
      <c r="D275" s="15"/>
      <c r="E275" s="15"/>
      <c r="F275" s="15"/>
    </row>
    <row r="276" spans="4:6">
      <c r="D276" s="15"/>
      <c r="E276" s="15"/>
      <c r="F276" s="15"/>
    </row>
    <row r="277" spans="4:6">
      <c r="D277" s="15"/>
      <c r="E277" s="15"/>
      <c r="F277" s="15"/>
    </row>
    <row r="278" spans="4:6">
      <c r="D278" s="15"/>
      <c r="E278" s="15"/>
      <c r="F278" s="15"/>
    </row>
    <row r="279" spans="4:6">
      <c r="D279" s="15"/>
      <c r="E279" s="15"/>
      <c r="F279" s="15"/>
    </row>
    <row r="280" spans="4:6">
      <c r="D280" s="15"/>
      <c r="E280" s="15"/>
      <c r="F280" s="15"/>
    </row>
    <row r="281" spans="4:6">
      <c r="D281" s="15"/>
      <c r="E281" s="15"/>
      <c r="F281" s="15"/>
    </row>
    <row r="282" spans="4:6">
      <c r="D282" s="15"/>
      <c r="E282" s="15"/>
      <c r="F282" s="15"/>
    </row>
    <row r="283" spans="4:6">
      <c r="D283" s="15"/>
      <c r="E283" s="15"/>
      <c r="F283" s="15"/>
    </row>
    <row r="284" spans="4:6">
      <c r="D284" s="15"/>
      <c r="E284" s="15"/>
      <c r="F284" s="15"/>
    </row>
    <row r="285" spans="4:6">
      <c r="D285" s="15"/>
      <c r="E285" s="15"/>
      <c r="F285" s="15"/>
    </row>
    <row r="286" spans="4:6">
      <c r="D286" s="15"/>
      <c r="E286" s="15"/>
      <c r="F286" s="15"/>
    </row>
    <row r="287" spans="4:6">
      <c r="D287" s="15"/>
      <c r="E287" s="15"/>
      <c r="F287" s="15"/>
    </row>
    <row r="288" spans="4:6">
      <c r="D288" s="15"/>
      <c r="E288" s="15"/>
      <c r="F288" s="15"/>
    </row>
    <row r="289" spans="4:6">
      <c r="D289" s="15"/>
      <c r="E289" s="15"/>
      <c r="F289" s="15"/>
    </row>
    <row r="290" spans="4:6">
      <c r="D290" s="15"/>
      <c r="E290" s="15"/>
      <c r="F290" s="15"/>
    </row>
    <row r="291" spans="4:6">
      <c r="D291" s="15"/>
      <c r="E291" s="15"/>
      <c r="F291" s="15"/>
    </row>
    <row r="292" spans="4:6">
      <c r="D292" s="15"/>
      <c r="E292" s="15"/>
      <c r="F292" s="15"/>
    </row>
    <row r="293" spans="4:6">
      <c r="D293" s="15"/>
      <c r="E293" s="15"/>
      <c r="F293" s="15"/>
    </row>
    <row r="294" spans="4:6">
      <c r="D294" s="15"/>
      <c r="E294" s="15"/>
      <c r="F294" s="15"/>
    </row>
    <row r="295" spans="4:6">
      <c r="D295" s="15"/>
      <c r="E295" s="15"/>
      <c r="F295" s="15"/>
    </row>
    <row r="296" spans="4:6">
      <c r="D296" s="15"/>
      <c r="E296" s="15"/>
      <c r="F296" s="15"/>
    </row>
    <row r="297" spans="4:6">
      <c r="D297" s="15"/>
      <c r="E297" s="15"/>
      <c r="F297" s="15"/>
    </row>
    <row r="298" spans="4:6">
      <c r="D298" s="15"/>
      <c r="E298" s="15"/>
      <c r="F298" s="15"/>
    </row>
    <row r="299" spans="4:6">
      <c r="D299" s="15"/>
      <c r="E299" s="15"/>
      <c r="F299" s="15"/>
    </row>
    <row r="300" spans="4:6">
      <c r="D300" s="15"/>
      <c r="E300" s="15"/>
      <c r="F300" s="15"/>
    </row>
    <row r="301" spans="4:6">
      <c r="D301" s="15"/>
      <c r="E301" s="15"/>
      <c r="F301" s="15"/>
    </row>
    <row r="302" spans="4:6">
      <c r="D302" s="15"/>
      <c r="E302" s="15"/>
      <c r="F302" s="15"/>
    </row>
    <row r="303" spans="4:6">
      <c r="D303" s="15"/>
      <c r="E303" s="15"/>
      <c r="F303" s="15"/>
    </row>
    <row r="304" spans="4:6">
      <c r="D304" s="15"/>
      <c r="E304" s="15"/>
      <c r="F304" s="15"/>
    </row>
    <row r="305" spans="4:6">
      <c r="D305" s="15"/>
      <c r="E305" s="15"/>
      <c r="F305" s="15"/>
    </row>
    <row r="306" spans="4:6">
      <c r="D306" s="15"/>
      <c r="E306" s="15"/>
      <c r="F306" s="15"/>
    </row>
    <row r="307" spans="4:6">
      <c r="D307" s="15"/>
      <c r="E307" s="15"/>
      <c r="F307" s="15"/>
    </row>
    <row r="308" spans="4:6">
      <c r="D308" s="15"/>
      <c r="E308" s="15"/>
      <c r="F308" s="15"/>
    </row>
    <row r="309" spans="4:6">
      <c r="D309" s="15"/>
      <c r="E309" s="15"/>
      <c r="F309" s="15"/>
    </row>
    <row r="310" spans="4:6">
      <c r="D310" s="15"/>
      <c r="E310" s="15"/>
      <c r="F310" s="15"/>
    </row>
    <row r="311" spans="4:6">
      <c r="D311" s="15"/>
      <c r="E311" s="15"/>
      <c r="F311" s="15"/>
    </row>
    <row r="312" spans="4:6">
      <c r="D312" s="15"/>
      <c r="E312" s="15"/>
      <c r="F312" s="15"/>
    </row>
    <row r="313" spans="4:6">
      <c r="D313" s="15"/>
      <c r="E313" s="15"/>
      <c r="F313" s="15"/>
    </row>
    <row r="314" spans="4:6">
      <c r="D314" s="15"/>
      <c r="E314" s="15"/>
      <c r="F314" s="15"/>
    </row>
    <row r="315" spans="4:6">
      <c r="D315" s="15"/>
      <c r="E315" s="15"/>
      <c r="F315" s="15"/>
    </row>
    <row r="316" spans="4:6">
      <c r="D316" s="15"/>
      <c r="E316" s="15"/>
      <c r="F316" s="15"/>
    </row>
    <row r="317" spans="4:6">
      <c r="D317" s="15"/>
      <c r="E317" s="15"/>
      <c r="F317" s="15"/>
    </row>
    <row r="318" spans="4:6">
      <c r="D318" s="15"/>
      <c r="E318" s="15"/>
      <c r="F318" s="15"/>
    </row>
    <row r="319" spans="4:6">
      <c r="D319" s="15"/>
      <c r="E319" s="15"/>
      <c r="F319" s="15"/>
    </row>
    <row r="320" spans="4:6">
      <c r="D320" s="15"/>
      <c r="E320" s="15"/>
      <c r="F320" s="15"/>
    </row>
    <row r="321" spans="4:6">
      <c r="D321" s="15"/>
      <c r="E321" s="15"/>
      <c r="F321" s="15"/>
    </row>
    <row r="322" spans="4:6">
      <c r="D322" s="15"/>
      <c r="E322" s="15"/>
      <c r="F322" s="15"/>
    </row>
    <row r="323" spans="4:6">
      <c r="D323" s="15"/>
      <c r="E323" s="15"/>
      <c r="F323" s="15"/>
    </row>
    <row r="324" spans="4:6">
      <c r="D324" s="15"/>
      <c r="E324" s="15"/>
      <c r="F324" s="15"/>
    </row>
    <row r="325" spans="4:6">
      <c r="D325" s="15"/>
      <c r="E325" s="15"/>
      <c r="F325" s="15"/>
    </row>
    <row r="326" spans="4:6">
      <c r="D326" s="15"/>
      <c r="E326" s="15"/>
      <c r="F326" s="15"/>
    </row>
    <row r="327" spans="4:6">
      <c r="D327" s="15"/>
      <c r="E327" s="15"/>
      <c r="F327" s="15"/>
    </row>
    <row r="328" spans="4:6">
      <c r="D328" s="15"/>
      <c r="E328" s="15"/>
      <c r="F328" s="15"/>
    </row>
    <row r="329" spans="4:6">
      <c r="D329" s="15"/>
      <c r="E329" s="15"/>
      <c r="F329" s="15"/>
    </row>
    <row r="330" spans="4:6">
      <c r="D330" s="15"/>
      <c r="E330" s="15"/>
      <c r="F330" s="15"/>
    </row>
    <row r="331" spans="4:6">
      <c r="D331" s="15"/>
      <c r="E331" s="15"/>
      <c r="F331" s="15"/>
    </row>
    <row r="332" spans="4:6">
      <c r="D332" s="15"/>
      <c r="E332" s="15"/>
      <c r="F332" s="15"/>
    </row>
    <row r="333" spans="4:6">
      <c r="D333" s="15"/>
      <c r="E333" s="15"/>
      <c r="F333" s="15"/>
    </row>
    <row r="334" spans="4:6">
      <c r="D334" s="15"/>
      <c r="E334" s="15"/>
      <c r="F334" s="15"/>
    </row>
    <row r="335" spans="4:6">
      <c r="D335" s="15"/>
      <c r="E335" s="15"/>
      <c r="F335" s="15"/>
    </row>
    <row r="336" spans="4:6">
      <c r="D336" s="15"/>
      <c r="E336" s="15"/>
      <c r="F336" s="15"/>
    </row>
    <row r="337" spans="4:6">
      <c r="D337" s="15"/>
      <c r="E337" s="15"/>
      <c r="F337" s="15"/>
    </row>
    <row r="338" spans="4:6">
      <c r="D338" s="15"/>
      <c r="E338" s="15"/>
      <c r="F338" s="15"/>
    </row>
    <row r="339" spans="4:6">
      <c r="D339" s="15"/>
      <c r="E339" s="15"/>
      <c r="F339" s="15"/>
    </row>
    <row r="340" spans="4:6">
      <c r="D340" s="15"/>
      <c r="E340" s="15"/>
      <c r="F340" s="15"/>
    </row>
    <row r="341" spans="4:6">
      <c r="D341" s="15"/>
      <c r="E341" s="15"/>
      <c r="F341" s="15"/>
    </row>
    <row r="342" spans="4:6">
      <c r="D342" s="15"/>
      <c r="E342" s="15"/>
      <c r="F342" s="15"/>
    </row>
    <row r="343" spans="4:6">
      <c r="D343" s="15"/>
      <c r="E343" s="15"/>
      <c r="F343" s="15"/>
    </row>
    <row r="344" spans="4:6">
      <c r="D344" s="15"/>
      <c r="E344" s="15"/>
      <c r="F344" s="15"/>
    </row>
    <row r="345" spans="4:6">
      <c r="D345" s="15"/>
      <c r="E345" s="15"/>
      <c r="F345" s="15"/>
    </row>
    <row r="346" spans="4:6">
      <c r="D346" s="15"/>
      <c r="E346" s="15"/>
      <c r="F346" s="15"/>
    </row>
    <row r="347" spans="4:6">
      <c r="D347" s="15"/>
      <c r="E347" s="15"/>
      <c r="F347" s="15"/>
    </row>
    <row r="348" spans="4:6">
      <c r="D348" s="15"/>
      <c r="E348" s="15"/>
      <c r="F348" s="15"/>
    </row>
    <row r="349" spans="4:6">
      <c r="D349" s="15"/>
      <c r="E349" s="15"/>
      <c r="F349" s="15"/>
    </row>
    <row r="350" spans="4:6">
      <c r="D350" s="15"/>
      <c r="E350" s="15"/>
      <c r="F350" s="15"/>
    </row>
    <row r="351" spans="4:6">
      <c r="D351" s="15"/>
      <c r="E351" s="15"/>
      <c r="F351" s="15"/>
    </row>
    <row r="352" spans="4:6">
      <c r="D352" s="15"/>
      <c r="E352" s="15"/>
      <c r="F352" s="15"/>
    </row>
    <row r="353" spans="2:6">
      <c r="D353" s="15"/>
      <c r="E353" s="15"/>
      <c r="F353" s="15"/>
    </row>
    <row r="354" spans="2:6">
      <c r="D354" s="15"/>
      <c r="E354" s="15"/>
      <c r="F354" s="15"/>
    </row>
    <row r="355" spans="2:6">
      <c r="D355" s="15"/>
      <c r="E355" s="15"/>
      <c r="F355" s="15"/>
    </row>
    <row r="356" spans="2:6">
      <c r="D356" s="15"/>
      <c r="E356" s="15"/>
      <c r="F356" s="15"/>
    </row>
    <row r="357" spans="2:6">
      <c r="D357" s="15"/>
      <c r="E357" s="15"/>
      <c r="F357" s="15"/>
    </row>
    <row r="358" spans="2:6">
      <c r="D358" s="15"/>
      <c r="E358" s="15"/>
      <c r="F358" s="15"/>
    </row>
    <row r="359" spans="2:6">
      <c r="D359" s="15"/>
      <c r="E359" s="15"/>
      <c r="F359" s="15"/>
    </row>
    <row r="360" spans="2:6">
      <c r="D360" s="15"/>
      <c r="E360" s="15"/>
      <c r="F360" s="15"/>
    </row>
    <row r="361" spans="2:6">
      <c r="D361" s="15"/>
      <c r="E361" s="15"/>
      <c r="F361" s="15"/>
    </row>
    <row r="362" spans="2:6">
      <c r="D362" s="15"/>
      <c r="E362" s="15"/>
      <c r="F362" s="15"/>
    </row>
    <row r="363" spans="2:6">
      <c r="D363" s="15"/>
      <c r="E363" s="15"/>
      <c r="F363" s="15"/>
    </row>
    <row r="364" spans="2:6">
      <c r="D364" s="15"/>
      <c r="E364" s="15"/>
      <c r="F364" s="15"/>
    </row>
    <row r="365" spans="2:6">
      <c r="D365" s="15"/>
      <c r="E365" s="15"/>
      <c r="F365" s="15"/>
    </row>
    <row r="366" spans="2:6">
      <c r="D366" s="15"/>
      <c r="E366" s="15"/>
      <c r="F366" s="15"/>
    </row>
    <row r="367" spans="2:6">
      <c r="B367" s="15"/>
      <c r="D367" s="15"/>
      <c r="E367" s="15"/>
      <c r="F367" s="15"/>
    </row>
    <row r="368" spans="2:6">
      <c r="B368" s="15"/>
      <c r="D368" s="15"/>
      <c r="E368" s="15"/>
      <c r="F368" s="15"/>
    </row>
    <row r="369" spans="2:6">
      <c r="B369" s="18"/>
      <c r="D369" s="15"/>
      <c r="E369" s="15"/>
      <c r="F369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9"/>
  <sheetViews>
    <sheetView rightToLeft="1" zoomScale="75" zoomScaleNormal="75" workbookViewId="0">
      <selection activeCell="B6" sqref="B6:S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5" width="10.7109375" style="14" customWidth="1"/>
    <col min="6" max="13" width="10.7109375" style="15" customWidth="1"/>
    <col min="14" max="14" width="14.7109375" style="15" customWidth="1"/>
    <col min="15" max="15" width="11.7109375" style="15" customWidth="1"/>
    <col min="16" max="16" width="14.7109375" style="15" customWidth="1"/>
    <col min="17" max="19" width="10.7109375" style="15" customWidth="1"/>
    <col min="20" max="20" width="7.5703125" style="15" customWidth="1"/>
    <col min="21" max="21" width="6.7109375" style="15" customWidth="1"/>
    <col min="22" max="22" width="7.7109375" style="15" customWidth="1"/>
    <col min="23" max="23" width="7.140625" style="15" customWidth="1"/>
    <col min="24" max="24" width="6" style="15" customWidth="1"/>
    <col min="25" max="25" width="7.85546875" style="15" customWidth="1"/>
    <col min="26" max="26" width="8.140625" style="15" customWidth="1"/>
    <col min="27" max="27" width="6.28515625" style="15" customWidth="1"/>
    <col min="28" max="28" width="8" style="15" customWidth="1"/>
    <col min="29" max="29" width="8.7109375" style="15" customWidth="1"/>
    <col min="30" max="30" width="10" style="15" customWidth="1"/>
    <col min="31" max="31" width="9.5703125" style="15" customWidth="1"/>
    <col min="32" max="32" width="6.140625" style="15" customWidth="1"/>
    <col min="33" max="34" width="5.7109375" style="15" customWidth="1"/>
    <col min="35" max="35" width="6.85546875" style="15" customWidth="1"/>
    <col min="36" max="36" width="6.42578125" style="15" customWidth="1"/>
    <col min="37" max="37" width="6.7109375" style="15" customWidth="1"/>
    <col min="38" max="38" width="7.28515625" style="15" customWidth="1"/>
    <col min="39" max="50" width="5.7109375" style="15" customWidth="1"/>
    <col min="51" max="16384" width="9.140625" style="15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82" t="s">
        <v>3570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4" t="s">
        <v>199</v>
      </c>
      <c r="C5" t="s">
        <v>200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8" customFormat="1" ht="63">
      <c r="B8" s="4" t="s">
        <v>99</v>
      </c>
      <c r="C8" s="27" t="s">
        <v>50</v>
      </c>
      <c r="D8" s="27" t="s">
        <v>140</v>
      </c>
      <c r="E8" s="27" t="s">
        <v>51</v>
      </c>
      <c r="F8" s="27" t="s">
        <v>85</v>
      </c>
      <c r="G8" s="27" t="s">
        <v>52</v>
      </c>
      <c r="H8" s="27" t="s">
        <v>53</v>
      </c>
      <c r="I8" s="27" t="s">
        <v>72</v>
      </c>
      <c r="J8" s="27" t="s">
        <v>73</v>
      </c>
      <c r="K8" s="27" t="s">
        <v>54</v>
      </c>
      <c r="L8" s="27" t="s">
        <v>55</v>
      </c>
      <c r="M8" s="28" t="s">
        <v>56</v>
      </c>
      <c r="N8" s="28" t="s">
        <v>190</v>
      </c>
      <c r="O8" s="27" t="s">
        <v>191</v>
      </c>
      <c r="P8" s="27" t="s">
        <v>5</v>
      </c>
      <c r="Q8" s="27" t="s">
        <v>74</v>
      </c>
      <c r="R8" s="27" t="s">
        <v>58</v>
      </c>
      <c r="S8" s="35" t="s">
        <v>186</v>
      </c>
      <c r="U8" s="15"/>
      <c r="BZ8" s="15"/>
    </row>
    <row r="9" spans="2:81" s="18" customFormat="1" ht="19.5" customHeight="1">
      <c r="B9" s="19"/>
      <c r="C9" s="30"/>
      <c r="D9" s="20"/>
      <c r="E9" s="20"/>
      <c r="F9" s="30"/>
      <c r="G9" s="30"/>
      <c r="H9" s="30"/>
      <c r="I9" s="30" t="s">
        <v>75</v>
      </c>
      <c r="J9" s="30" t="s">
        <v>76</v>
      </c>
      <c r="K9" s="30"/>
      <c r="L9" s="30" t="s">
        <v>7</v>
      </c>
      <c r="M9" s="30" t="s">
        <v>7</v>
      </c>
      <c r="N9" s="30" t="s">
        <v>187</v>
      </c>
      <c r="O9" s="30"/>
      <c r="P9" s="30" t="s">
        <v>6</v>
      </c>
      <c r="Q9" s="30" t="s">
        <v>7</v>
      </c>
      <c r="R9" s="30" t="s">
        <v>7</v>
      </c>
      <c r="S9" s="31" t="s">
        <v>7</v>
      </c>
      <c r="BZ9" s="15"/>
    </row>
    <row r="10" spans="2:8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3" t="s">
        <v>86</v>
      </c>
      <c r="S10" s="33" t="s">
        <v>87</v>
      </c>
      <c r="T10" s="34"/>
      <c r="BZ10" s="15"/>
    </row>
    <row r="11" spans="2:81" s="22" customFormat="1" ht="18" customHeight="1">
      <c r="B11" s="23" t="s">
        <v>141</v>
      </c>
      <c r="C11" s="7"/>
      <c r="D11" s="7"/>
      <c r="E11" s="7"/>
      <c r="F11" s="7"/>
      <c r="G11" s="7"/>
      <c r="H11" s="7"/>
      <c r="I11" s="7"/>
      <c r="J11" s="75">
        <v>6.19</v>
      </c>
      <c r="K11" s="7"/>
      <c r="L11" s="7"/>
      <c r="M11" s="75">
        <v>2.79</v>
      </c>
      <c r="N11" s="75">
        <f>+N12</f>
        <v>38098394.759999998</v>
      </c>
      <c r="O11" s="7"/>
      <c r="P11" s="75">
        <f>+P12</f>
        <v>43212.661884376583</v>
      </c>
      <c r="Q11" s="7"/>
      <c r="R11" s="75">
        <f>+R12</f>
        <v>99.999999999999972</v>
      </c>
      <c r="S11" s="75">
        <f>+S12</f>
        <v>4.2427814817840854</v>
      </c>
      <c r="T11" s="34"/>
      <c r="BZ11" s="15"/>
      <c r="CC11" s="15"/>
    </row>
    <row r="12" spans="2:81">
      <c r="B12" s="77" t="s">
        <v>209</v>
      </c>
      <c r="C12" s="15"/>
      <c r="D12" s="15"/>
      <c r="E12" s="15"/>
      <c r="J12" s="78">
        <v>6.19</v>
      </c>
      <c r="M12" s="78">
        <v>2.79</v>
      </c>
      <c r="N12" s="78">
        <f>+N13+N84+N89</f>
        <v>38098394.759999998</v>
      </c>
      <c r="P12" s="78">
        <f>+P13+P84+P89</f>
        <v>43212.661884376583</v>
      </c>
      <c r="R12" s="78">
        <f>+R13+R84+R89</f>
        <v>99.999999999999972</v>
      </c>
      <c r="S12" s="78">
        <f>+S13+S84+S89</f>
        <v>4.2427814817840854</v>
      </c>
    </row>
    <row r="13" spans="2:81">
      <c r="B13" s="77" t="s">
        <v>2761</v>
      </c>
      <c r="C13" s="15"/>
      <c r="D13" s="15"/>
      <c r="E13" s="15"/>
      <c r="J13" s="78">
        <v>6.05</v>
      </c>
      <c r="M13" s="78">
        <v>3.02</v>
      </c>
      <c r="N13" s="78">
        <f>SUM(N14:N83)</f>
        <v>30377368.189999998</v>
      </c>
      <c r="P13" s="78">
        <f>SUM(P14:P83)</f>
        <v>35023.600331202433</v>
      </c>
      <c r="R13" s="78">
        <f>SUM(R14:R83)</f>
        <v>81.049393404448224</v>
      </c>
      <c r="S13" s="78">
        <f>SUM(S14:S83)</f>
        <v>3.4387486544622621</v>
      </c>
    </row>
    <row r="14" spans="2:81">
      <c r="B14" t="s">
        <v>2767</v>
      </c>
      <c r="C14" t="s">
        <v>2768</v>
      </c>
      <c r="D14" s="15"/>
      <c r="E14" t="s">
        <v>2769</v>
      </c>
      <c r="F14" t="s">
        <v>130</v>
      </c>
      <c r="G14" t="s">
        <v>398</v>
      </c>
      <c r="H14" t="s">
        <v>152</v>
      </c>
      <c r="I14" t="s">
        <v>989</v>
      </c>
      <c r="J14" s="76">
        <v>2.21</v>
      </c>
      <c r="K14" t="s">
        <v>105</v>
      </c>
      <c r="L14" s="76">
        <v>5</v>
      </c>
      <c r="M14" s="76">
        <v>-0.48</v>
      </c>
      <c r="N14" s="76">
        <v>1430.96</v>
      </c>
      <c r="O14" s="76">
        <v>128.58000000000001</v>
      </c>
      <c r="P14" s="76">
        <v>1.839928368</v>
      </c>
      <c r="Q14" s="76">
        <v>0</v>
      </c>
      <c r="R14" s="76">
        <f>+P14/$P$11*100</f>
        <v>4.2578454734472646E-3</v>
      </c>
      <c r="S14" s="76">
        <f>+P14/'סכום נכסי הקרן'!$C$42*100</f>
        <v>1.8065107927040254E-4</v>
      </c>
    </row>
    <row r="15" spans="2:81">
      <c r="B15" t="s">
        <v>2770</v>
      </c>
      <c r="C15" t="s">
        <v>2771</v>
      </c>
      <c r="D15" s="15"/>
      <c r="E15" t="s">
        <v>441</v>
      </c>
      <c r="F15" t="s">
        <v>422</v>
      </c>
      <c r="G15" t="s">
        <v>478</v>
      </c>
      <c r="H15" t="s">
        <v>152</v>
      </c>
      <c r="I15" t="s">
        <v>835</v>
      </c>
      <c r="J15" s="76">
        <v>7.35</v>
      </c>
      <c r="K15" t="s">
        <v>105</v>
      </c>
      <c r="L15" s="76">
        <v>5</v>
      </c>
      <c r="M15" s="76">
        <v>-1.82</v>
      </c>
      <c r="N15" s="76">
        <v>1245361.3999999999</v>
      </c>
      <c r="O15" s="76">
        <v>147</v>
      </c>
      <c r="P15" s="76">
        <v>1830.6812580000001</v>
      </c>
      <c r="Q15" s="76">
        <v>0</v>
      </c>
      <c r="R15" s="76">
        <f t="shared" ref="R15:R78" si="0">+P15/$P$11*100</f>
        <v>4.2364463982763301</v>
      </c>
      <c r="S15" s="76">
        <f>+P15/'סכום נכסי הקרן'!$C$42*100</f>
        <v>0.17974316327177703</v>
      </c>
    </row>
    <row r="16" spans="2:81">
      <c r="B16" t="s">
        <v>2772</v>
      </c>
      <c r="C16" t="s">
        <v>2773</v>
      </c>
      <c r="D16" s="15"/>
      <c r="E16" t="s">
        <v>421</v>
      </c>
      <c r="F16" t="s">
        <v>422</v>
      </c>
      <c r="G16" t="s">
        <v>478</v>
      </c>
      <c r="H16" t="s">
        <v>152</v>
      </c>
      <c r="I16" t="s">
        <v>835</v>
      </c>
      <c r="J16" s="76">
        <v>0.93</v>
      </c>
      <c r="K16" t="s">
        <v>105</v>
      </c>
      <c r="L16" s="76">
        <v>5.0999999999999996</v>
      </c>
      <c r="M16" s="76">
        <v>-0.36</v>
      </c>
      <c r="N16" s="76">
        <v>100000</v>
      </c>
      <c r="O16" s="76">
        <v>144.38999999999999</v>
      </c>
      <c r="P16" s="76">
        <v>144.38999999999999</v>
      </c>
      <c r="Q16" s="76">
        <v>0</v>
      </c>
      <c r="R16" s="76">
        <f t="shared" si="0"/>
        <v>0.33413817548741148</v>
      </c>
      <c r="S16" s="76">
        <f>+P16/'סכום נכסי הקרן'!$C$42*100</f>
        <v>1.4176752633151107E-2</v>
      </c>
    </row>
    <row r="17" spans="2:19">
      <c r="B17" t="s">
        <v>2774</v>
      </c>
      <c r="C17" t="s">
        <v>2775</v>
      </c>
      <c r="D17" s="15"/>
      <c r="E17" t="s">
        <v>421</v>
      </c>
      <c r="F17" t="s">
        <v>422</v>
      </c>
      <c r="G17" t="s">
        <v>478</v>
      </c>
      <c r="H17" t="s">
        <v>152</v>
      </c>
      <c r="I17" t="s">
        <v>835</v>
      </c>
      <c r="J17" s="76">
        <v>6.5</v>
      </c>
      <c r="K17" t="s">
        <v>105</v>
      </c>
      <c r="L17" s="76">
        <v>6.6</v>
      </c>
      <c r="M17" s="76">
        <v>-0.53</v>
      </c>
      <c r="N17" s="76">
        <v>500000</v>
      </c>
      <c r="O17" s="76">
        <v>155.27000000000001</v>
      </c>
      <c r="P17" s="76">
        <v>776.35</v>
      </c>
      <c r="Q17" s="76">
        <v>0</v>
      </c>
      <c r="R17" s="76">
        <f t="shared" si="0"/>
        <v>1.7965799053926996</v>
      </c>
      <c r="S17" s="76">
        <f>+P17/'סכום נכסי הקרן'!$C$42*100</f>
        <v>7.6224959531455527E-2</v>
      </c>
    </row>
    <row r="18" spans="2:19">
      <c r="B18" t="s">
        <v>2776</v>
      </c>
      <c r="C18" t="s">
        <v>2777</v>
      </c>
      <c r="D18" s="15"/>
      <c r="E18" t="s">
        <v>2778</v>
      </c>
      <c r="F18" t="s">
        <v>126</v>
      </c>
      <c r="G18" t="s">
        <v>478</v>
      </c>
      <c r="H18" t="s">
        <v>152</v>
      </c>
      <c r="I18" t="s">
        <v>989</v>
      </c>
      <c r="J18" s="76">
        <v>2.0099999999999998</v>
      </c>
      <c r="K18" t="s">
        <v>105</v>
      </c>
      <c r="L18" s="76">
        <v>4.95</v>
      </c>
      <c r="M18" s="76">
        <v>-0.99</v>
      </c>
      <c r="N18" s="76">
        <v>6342.03</v>
      </c>
      <c r="O18" s="76">
        <v>130.72999999999999</v>
      </c>
      <c r="P18" s="76">
        <v>8.2909358189999995</v>
      </c>
      <c r="Q18" s="76">
        <v>0</v>
      </c>
      <c r="R18" s="76">
        <f t="shared" si="0"/>
        <v>1.9186357556921444E-2</v>
      </c>
      <c r="S18" s="76">
        <f>+P18/'סכום נכסי הקרן'!$C$42*100</f>
        <v>8.1403522545394486E-4</v>
      </c>
    </row>
    <row r="19" spans="2:19">
      <c r="B19" t="s">
        <v>2779</v>
      </c>
      <c r="C19" t="s">
        <v>2780</v>
      </c>
      <c r="D19" s="15"/>
      <c r="E19" t="s">
        <v>2781</v>
      </c>
      <c r="F19" t="s">
        <v>135</v>
      </c>
      <c r="G19" t="s">
        <v>478</v>
      </c>
      <c r="H19" t="s">
        <v>152</v>
      </c>
      <c r="I19" t="s">
        <v>989</v>
      </c>
      <c r="J19" s="76">
        <v>0</v>
      </c>
      <c r="K19" t="s">
        <v>105</v>
      </c>
      <c r="L19" s="76">
        <v>8.4</v>
      </c>
      <c r="M19" s="76">
        <v>0</v>
      </c>
      <c r="N19" s="76">
        <v>0.02</v>
      </c>
      <c r="O19" s="76">
        <v>124.04</v>
      </c>
      <c r="P19" s="76">
        <v>2.4808E-5</v>
      </c>
      <c r="Q19" s="76">
        <v>0</v>
      </c>
      <c r="R19" s="76">
        <f t="shared" si="0"/>
        <v>5.7409099366242147E-8</v>
      </c>
      <c r="S19" s="76">
        <f>+P19/'סכום נכסי הקרן'!$C$42*100</f>
        <v>2.4357426367699473E-9</v>
      </c>
    </row>
    <row r="20" spans="2:19">
      <c r="B20" t="s">
        <v>2782</v>
      </c>
      <c r="C20" t="s">
        <v>2783</v>
      </c>
      <c r="D20" s="15"/>
      <c r="E20" t="s">
        <v>544</v>
      </c>
      <c r="F20" t="s">
        <v>531</v>
      </c>
      <c r="G20" t="s">
        <v>478</v>
      </c>
      <c r="H20" t="s">
        <v>154</v>
      </c>
      <c r="I20" t="s">
        <v>989</v>
      </c>
      <c r="J20" s="76">
        <v>0</v>
      </c>
      <c r="K20" t="s">
        <v>105</v>
      </c>
      <c r="L20" s="76">
        <v>5.55</v>
      </c>
      <c r="M20" s="76">
        <v>0</v>
      </c>
      <c r="N20" s="76">
        <v>22821.91</v>
      </c>
      <c r="O20" s="76">
        <v>132.79</v>
      </c>
      <c r="P20" s="76">
        <v>30.305214288999998</v>
      </c>
      <c r="Q20" s="76">
        <v>0.04</v>
      </c>
      <c r="R20" s="76">
        <f t="shared" si="0"/>
        <v>7.0130403838780331E-2</v>
      </c>
      <c r="S20" s="76">
        <f>+P20/'סכום נכסי הקרן'!$C$42*100</f>
        <v>2.9754797871721678E-3</v>
      </c>
    </row>
    <row r="21" spans="2:19">
      <c r="B21" t="s">
        <v>2784</v>
      </c>
      <c r="C21" t="s">
        <v>2785</v>
      </c>
      <c r="D21" s="15"/>
      <c r="E21" t="s">
        <v>530</v>
      </c>
      <c r="F21" t="s">
        <v>531</v>
      </c>
      <c r="G21" t="s">
        <v>478</v>
      </c>
      <c r="H21" t="s">
        <v>152</v>
      </c>
      <c r="I21" t="s">
        <v>989</v>
      </c>
      <c r="J21" s="76">
        <v>0</v>
      </c>
      <c r="K21" t="s">
        <v>105</v>
      </c>
      <c r="L21" s="76">
        <v>7</v>
      </c>
      <c r="M21" s="76">
        <v>0</v>
      </c>
      <c r="N21" s="76">
        <v>286.89999999999998</v>
      </c>
      <c r="O21" s="76">
        <v>128.96</v>
      </c>
      <c r="P21" s="76">
        <v>0.36998624000000002</v>
      </c>
      <c r="Q21" s="76">
        <v>0</v>
      </c>
      <c r="R21" s="76">
        <f t="shared" si="0"/>
        <v>8.5619867850299561E-4</v>
      </c>
      <c r="S21" s="76">
        <f>+P21/'סכום נכסי הקרן'!$C$42*100</f>
        <v>3.6326638978805168E-5</v>
      </c>
    </row>
    <row r="22" spans="2:19">
      <c r="B22" t="s">
        <v>2786</v>
      </c>
      <c r="C22" t="s">
        <v>2785</v>
      </c>
      <c r="D22" s="15"/>
      <c r="E22" t="s">
        <v>530</v>
      </c>
      <c r="F22" t="s">
        <v>531</v>
      </c>
      <c r="G22" t="s">
        <v>487</v>
      </c>
      <c r="H22" t="s">
        <v>153</v>
      </c>
      <c r="I22" t="s">
        <v>989</v>
      </c>
      <c r="J22" s="76">
        <v>0</v>
      </c>
      <c r="K22" t="s">
        <v>105</v>
      </c>
      <c r="L22" s="76">
        <v>7</v>
      </c>
      <c r="M22" s="76">
        <v>0</v>
      </c>
      <c r="N22" s="76">
        <v>1864.87</v>
      </c>
      <c r="O22" s="76">
        <v>128.96</v>
      </c>
      <c r="P22" s="76">
        <v>2.404936352</v>
      </c>
      <c r="Q22" s="76">
        <v>0</v>
      </c>
      <c r="R22" s="76">
        <f t="shared" si="0"/>
        <v>5.5653510964791967E-3</v>
      </c>
      <c r="S22" s="76">
        <f>+P22/'סכום נכסי הקרן'!$C$42*100</f>
        <v>2.3612568571768696E-4</v>
      </c>
    </row>
    <row r="23" spans="2:19">
      <c r="B23" t="s">
        <v>2787</v>
      </c>
      <c r="C23" t="s">
        <v>2785</v>
      </c>
      <c r="D23" s="15"/>
      <c r="E23" t="s">
        <v>530</v>
      </c>
      <c r="F23" t="s">
        <v>531</v>
      </c>
      <c r="G23" t="s">
        <v>487</v>
      </c>
      <c r="H23" t="s">
        <v>153</v>
      </c>
      <c r="I23" t="s">
        <v>989</v>
      </c>
      <c r="J23" s="76">
        <v>0</v>
      </c>
      <c r="K23" t="s">
        <v>105</v>
      </c>
      <c r="L23" s="76">
        <v>7</v>
      </c>
      <c r="M23" s="76">
        <v>0</v>
      </c>
      <c r="N23" s="76">
        <v>286.89999999999998</v>
      </c>
      <c r="O23" s="76">
        <v>128.96</v>
      </c>
      <c r="P23" s="76">
        <v>0.36998624000000002</v>
      </c>
      <c r="Q23" s="76">
        <v>0</v>
      </c>
      <c r="R23" s="76">
        <f t="shared" si="0"/>
        <v>8.5619867850299561E-4</v>
      </c>
      <c r="S23" s="76">
        <f>+P23/'סכום נכסי הקרן'!$C$42*100</f>
        <v>3.6326638978805168E-5</v>
      </c>
    </row>
    <row r="24" spans="2:19">
      <c r="B24" t="s">
        <v>2788</v>
      </c>
      <c r="C24" t="s">
        <v>2785</v>
      </c>
      <c r="D24" s="15"/>
      <c r="E24" t="s">
        <v>530</v>
      </c>
      <c r="F24" t="s">
        <v>531</v>
      </c>
      <c r="G24" t="s">
        <v>478</v>
      </c>
      <c r="H24" t="s">
        <v>152</v>
      </c>
      <c r="I24" t="s">
        <v>989</v>
      </c>
      <c r="J24" s="76">
        <v>0.34</v>
      </c>
      <c r="K24" t="s">
        <v>105</v>
      </c>
      <c r="L24" s="76">
        <v>7</v>
      </c>
      <c r="M24" s="76">
        <v>2.36</v>
      </c>
      <c r="N24" s="76">
        <v>37901.08</v>
      </c>
      <c r="O24" s="76">
        <v>128.96</v>
      </c>
      <c r="P24" s="76">
        <v>48.877232767999999</v>
      </c>
      <c r="Q24" s="76">
        <v>0</v>
      </c>
      <c r="R24" s="76">
        <f t="shared" si="0"/>
        <v>0.11310859048391886</v>
      </c>
      <c r="S24" s="76">
        <f>+P24/'סכום נכסי הקרן'!$C$42*100</f>
        <v>4.7989503313587058E-3</v>
      </c>
    </row>
    <row r="25" spans="2:19">
      <c r="B25" t="s">
        <v>2789</v>
      </c>
      <c r="C25" t="s">
        <v>2790</v>
      </c>
      <c r="D25" s="15"/>
      <c r="E25" t="s">
        <v>2791</v>
      </c>
      <c r="F25" t="s">
        <v>130</v>
      </c>
      <c r="G25" t="s">
        <v>478</v>
      </c>
      <c r="H25" t="s">
        <v>154</v>
      </c>
      <c r="I25" t="s">
        <v>989</v>
      </c>
      <c r="J25" s="76">
        <v>0.73</v>
      </c>
      <c r="K25" t="s">
        <v>105</v>
      </c>
      <c r="L25" s="76">
        <v>4.9000000000000004</v>
      </c>
      <c r="M25" s="76">
        <v>1.42</v>
      </c>
      <c r="N25" s="76">
        <v>166055.78</v>
      </c>
      <c r="O25" s="76">
        <v>126.71</v>
      </c>
      <c r="P25" s="76">
        <v>210.40927883800001</v>
      </c>
      <c r="Q25" s="76">
        <v>0.06</v>
      </c>
      <c r="R25" s="76">
        <f t="shared" si="0"/>
        <v>0.48691580120888805</v>
      </c>
      <c r="S25" s="76">
        <f>+P25/'סכום נכסי הקרן'!$C$42*100</f>
        <v>2.0658773445571314E-2</v>
      </c>
    </row>
    <row r="26" spans="2:19">
      <c r="B26" t="s">
        <v>2792</v>
      </c>
      <c r="C26" t="s">
        <v>2793</v>
      </c>
      <c r="D26" s="15"/>
      <c r="E26" t="s">
        <v>2791</v>
      </c>
      <c r="F26" t="s">
        <v>130</v>
      </c>
      <c r="G26" t="s">
        <v>478</v>
      </c>
      <c r="H26" t="s">
        <v>154</v>
      </c>
      <c r="I26" t="s">
        <v>989</v>
      </c>
      <c r="J26" s="76">
        <v>26.37</v>
      </c>
      <c r="K26" t="s">
        <v>105</v>
      </c>
      <c r="L26" s="76">
        <v>4.0999999999999996</v>
      </c>
      <c r="M26" s="76">
        <v>-0.25</v>
      </c>
      <c r="N26" s="76">
        <v>396980.23</v>
      </c>
      <c r="O26" s="76">
        <v>129.03</v>
      </c>
      <c r="P26" s="76">
        <v>512.223590769</v>
      </c>
      <c r="Q26" s="76">
        <v>0.01</v>
      </c>
      <c r="R26" s="76">
        <f t="shared" si="0"/>
        <v>1.1853553297400385</v>
      </c>
      <c r="S26" s="76">
        <f>+P26/'סכום נכסי הקרן'!$C$42*100</f>
        <v>5.0292036423551047E-2</v>
      </c>
    </row>
    <row r="27" spans="2:19">
      <c r="B27" t="s">
        <v>2794</v>
      </c>
      <c r="C27" t="s">
        <v>2795</v>
      </c>
      <c r="D27" s="15"/>
      <c r="E27" t="s">
        <v>2796</v>
      </c>
      <c r="F27" t="s">
        <v>967</v>
      </c>
      <c r="G27" t="s">
        <v>478</v>
      </c>
      <c r="H27" t="s">
        <v>152</v>
      </c>
      <c r="I27" t="s">
        <v>989</v>
      </c>
      <c r="J27" s="76">
        <v>7.4</v>
      </c>
      <c r="K27" t="s">
        <v>105</v>
      </c>
      <c r="L27" s="76">
        <v>5.6</v>
      </c>
      <c r="M27" s="76">
        <v>-1.56</v>
      </c>
      <c r="N27" s="76">
        <v>611800.86</v>
      </c>
      <c r="O27" s="76">
        <v>151.51</v>
      </c>
      <c r="P27" s="76">
        <v>926.93948298600003</v>
      </c>
      <c r="Q27" s="76">
        <v>0.06</v>
      </c>
      <c r="R27" s="76">
        <f t="shared" si="0"/>
        <v>2.1450645310075944</v>
      </c>
      <c r="S27" s="76">
        <f>+P27/'סכום נכסי הקרן'!$C$42*100</f>
        <v>9.101040069390888E-2</v>
      </c>
    </row>
    <row r="28" spans="2:19">
      <c r="B28" t="s">
        <v>2797</v>
      </c>
      <c r="C28" t="s">
        <v>2798</v>
      </c>
      <c r="D28" s="15"/>
      <c r="E28" t="s">
        <v>2796</v>
      </c>
      <c r="F28" t="s">
        <v>967</v>
      </c>
      <c r="G28" t="s">
        <v>478</v>
      </c>
      <c r="H28" t="s">
        <v>152</v>
      </c>
      <c r="I28" t="s">
        <v>989</v>
      </c>
      <c r="J28" s="76">
        <v>12.34</v>
      </c>
      <c r="K28" t="s">
        <v>105</v>
      </c>
      <c r="L28" s="76">
        <v>4.8</v>
      </c>
      <c r="M28" s="76">
        <v>-1.44</v>
      </c>
      <c r="N28" s="76">
        <v>241899.11</v>
      </c>
      <c r="O28" s="76">
        <v>135.32</v>
      </c>
      <c r="P28" s="76">
        <v>327.33787565199998</v>
      </c>
      <c r="Q28" s="76">
        <v>0.03</v>
      </c>
      <c r="R28" s="76">
        <f t="shared" si="0"/>
        <v>0.7575045400532201</v>
      </c>
      <c r="S28" s="76">
        <f>+P28/'סכום נכסי הקרן'!$C$42*100</f>
        <v>3.2139262349051741E-2</v>
      </c>
    </row>
    <row r="29" spans="2:19">
      <c r="B29" t="s">
        <v>2799</v>
      </c>
      <c r="C29" t="s">
        <v>2800</v>
      </c>
      <c r="D29" s="15"/>
      <c r="E29" t="s">
        <v>2796</v>
      </c>
      <c r="F29" t="s">
        <v>967</v>
      </c>
      <c r="G29" t="s">
        <v>478</v>
      </c>
      <c r="H29" t="s">
        <v>152</v>
      </c>
      <c r="I29" t="s">
        <v>989</v>
      </c>
      <c r="J29" s="76">
        <v>11.02</v>
      </c>
      <c r="K29" t="s">
        <v>105</v>
      </c>
      <c r="L29" s="76">
        <v>2.95</v>
      </c>
      <c r="M29" s="76">
        <v>-0.04</v>
      </c>
      <c r="N29" s="76">
        <v>256495.68</v>
      </c>
      <c r="O29" s="76">
        <v>116.86</v>
      </c>
      <c r="P29" s="76">
        <v>299.74085164799999</v>
      </c>
      <c r="Q29" s="76">
        <v>0.02</v>
      </c>
      <c r="R29" s="76">
        <f t="shared" si="0"/>
        <v>0.69364125831917445</v>
      </c>
      <c r="S29" s="76">
        <f>+P29/'סכום נכסי הקרן'!$C$42*100</f>
        <v>2.942968285798005E-2</v>
      </c>
    </row>
    <row r="30" spans="2:19">
      <c r="B30" t="s">
        <v>2801</v>
      </c>
      <c r="C30" t="s">
        <v>2802</v>
      </c>
      <c r="D30" s="15"/>
      <c r="E30" t="s">
        <v>461</v>
      </c>
      <c r="F30" t="s">
        <v>462</v>
      </c>
      <c r="G30" t="s">
        <v>478</v>
      </c>
      <c r="H30" t="s">
        <v>154</v>
      </c>
      <c r="I30" t="s">
        <v>989</v>
      </c>
      <c r="J30" s="76">
        <v>0</v>
      </c>
      <c r="K30" t="s">
        <v>105</v>
      </c>
      <c r="L30" s="76">
        <v>4.8</v>
      </c>
      <c r="M30" s="76">
        <v>0</v>
      </c>
      <c r="N30" s="76">
        <v>-0.31</v>
      </c>
      <c r="O30" s="76">
        <v>121.09</v>
      </c>
      <c r="P30" s="76">
        <v>-3.7537900000000001E-4</v>
      </c>
      <c r="Q30" s="76">
        <v>0</v>
      </c>
      <c r="R30" s="76">
        <f t="shared" si="0"/>
        <v>-8.6867826148825431E-7</v>
      </c>
      <c r="S30" s="76">
        <f>+P30/'סכום נכסי הקרן'!$C$42*100</f>
        <v>-3.6856120414707597E-8</v>
      </c>
    </row>
    <row r="31" spans="2:19">
      <c r="B31" t="s">
        <v>2787</v>
      </c>
      <c r="C31" t="s">
        <v>2785</v>
      </c>
      <c r="D31" s="15"/>
      <c r="E31" t="s">
        <v>530</v>
      </c>
      <c r="F31" t="s">
        <v>531</v>
      </c>
      <c r="G31" t="s">
        <v>478</v>
      </c>
      <c r="H31" t="s">
        <v>152</v>
      </c>
      <c r="I31" t="s">
        <v>989</v>
      </c>
      <c r="J31" s="76">
        <v>0</v>
      </c>
      <c r="K31" t="s">
        <v>105</v>
      </c>
      <c r="L31" s="76">
        <v>7</v>
      </c>
      <c r="M31" s="76">
        <v>0</v>
      </c>
      <c r="N31" s="76">
        <v>1864.87</v>
      </c>
      <c r="O31" s="76">
        <v>128.96</v>
      </c>
      <c r="P31" s="76">
        <v>2.404936352</v>
      </c>
      <c r="Q31" s="76">
        <v>0</v>
      </c>
      <c r="R31" s="76">
        <f t="shared" si="0"/>
        <v>5.5653510964791967E-3</v>
      </c>
      <c r="S31" s="76">
        <f>+P31/'סכום נכסי הקרן'!$C$42*100</f>
        <v>2.3612568571768696E-4</v>
      </c>
    </row>
    <row r="32" spans="2:19">
      <c r="B32" t="s">
        <v>2803</v>
      </c>
      <c r="C32" t="s">
        <v>2804</v>
      </c>
      <c r="D32" s="15"/>
      <c r="E32" t="s">
        <v>450</v>
      </c>
      <c r="F32" t="s">
        <v>422</v>
      </c>
      <c r="G32" t="s">
        <v>545</v>
      </c>
      <c r="H32" t="s">
        <v>152</v>
      </c>
      <c r="I32" t="s">
        <v>835</v>
      </c>
      <c r="J32" s="76">
        <v>0.28000000000000003</v>
      </c>
      <c r="K32" t="s">
        <v>105</v>
      </c>
      <c r="L32" s="76">
        <v>6.8</v>
      </c>
      <c r="M32" s="76">
        <v>9.19</v>
      </c>
      <c r="N32" s="76">
        <v>200000</v>
      </c>
      <c r="O32" s="76">
        <v>126.22</v>
      </c>
      <c r="P32" s="76">
        <v>252.44</v>
      </c>
      <c r="Q32" s="76">
        <v>0</v>
      </c>
      <c r="R32" s="76">
        <f t="shared" si="0"/>
        <v>0.58418062899121925</v>
      </c>
      <c r="S32" s="76">
        <f>+P32/'סכום נכסי הקרן'!$C$42*100</f>
        <v>2.4785507547009252E-2</v>
      </c>
    </row>
    <row r="33" spans="2:19">
      <c r="B33" t="s">
        <v>2805</v>
      </c>
      <c r="C33" t="s">
        <v>2806</v>
      </c>
      <c r="D33" s="15"/>
      <c r="E33" t="s">
        <v>527</v>
      </c>
      <c r="F33" t="s">
        <v>130</v>
      </c>
      <c r="G33" t="s">
        <v>545</v>
      </c>
      <c r="H33" t="s">
        <v>152</v>
      </c>
      <c r="I33" t="s">
        <v>989</v>
      </c>
      <c r="J33" s="76">
        <v>5.0599999999999996</v>
      </c>
      <c r="K33" t="s">
        <v>105</v>
      </c>
      <c r="L33" s="76">
        <v>6</v>
      </c>
      <c r="M33" s="76">
        <v>-2.94</v>
      </c>
      <c r="N33" s="76">
        <v>2191610.0099999998</v>
      </c>
      <c r="O33" s="76">
        <v>126.92</v>
      </c>
      <c r="P33" s="76">
        <v>2781.5914246920001</v>
      </c>
      <c r="Q33" s="76">
        <v>0.06</v>
      </c>
      <c r="R33" s="76">
        <f t="shared" si="0"/>
        <v>6.4369823644159192</v>
      </c>
      <c r="S33" s="76">
        <f>+P33/'סכום נכסי הקרן'!$C$42*100</f>
        <v>0.27310709574314607</v>
      </c>
    </row>
    <row r="34" spans="2:19">
      <c r="B34" t="s">
        <v>2807</v>
      </c>
      <c r="C34" t="s">
        <v>2808</v>
      </c>
      <c r="D34" s="15"/>
      <c r="E34" t="s">
        <v>527</v>
      </c>
      <c r="F34" t="s">
        <v>130</v>
      </c>
      <c r="G34" t="s">
        <v>545</v>
      </c>
      <c r="H34" t="s">
        <v>154</v>
      </c>
      <c r="I34" t="s">
        <v>989</v>
      </c>
      <c r="J34" s="76">
        <v>9.27</v>
      </c>
      <c r="K34" t="s">
        <v>105</v>
      </c>
      <c r="L34" s="76">
        <v>6</v>
      </c>
      <c r="M34" s="76">
        <v>-0.42</v>
      </c>
      <c r="N34" s="76">
        <v>856216.22</v>
      </c>
      <c r="O34" s="76">
        <v>131.5</v>
      </c>
      <c r="P34" s="76">
        <v>1125.9243293</v>
      </c>
      <c r="Q34" s="76">
        <v>0.11</v>
      </c>
      <c r="R34" s="76">
        <f t="shared" si="0"/>
        <v>2.605542635426203</v>
      </c>
      <c r="S34" s="76">
        <f>+P34/'סכום נכסי הקרן'!$C$42*100</f>
        <v>0.11054748043585198</v>
      </c>
    </row>
    <row r="35" spans="2:19">
      <c r="B35" t="s">
        <v>2809</v>
      </c>
      <c r="C35" t="s">
        <v>2810</v>
      </c>
      <c r="D35" s="15"/>
      <c r="E35" t="s">
        <v>972</v>
      </c>
      <c r="F35" t="s">
        <v>531</v>
      </c>
      <c r="G35" t="s">
        <v>549</v>
      </c>
      <c r="H35" t="s">
        <v>153</v>
      </c>
      <c r="I35" t="s">
        <v>989</v>
      </c>
      <c r="J35" s="76">
        <v>1.23</v>
      </c>
      <c r="K35" t="s">
        <v>105</v>
      </c>
      <c r="L35" s="76">
        <v>3.5</v>
      </c>
      <c r="M35" s="76">
        <v>1.61</v>
      </c>
      <c r="N35" s="76">
        <v>247731.18</v>
      </c>
      <c r="O35" s="76">
        <v>105.52</v>
      </c>
      <c r="P35" s="76">
        <v>261.40594113600002</v>
      </c>
      <c r="Q35" s="76">
        <v>0.05</v>
      </c>
      <c r="R35" s="76">
        <f t="shared" si="0"/>
        <v>0.60492904101913381</v>
      </c>
      <c r="S35" s="76">
        <f>+P35/'סכום נכסי הקרן'!$C$42*100</f>
        <v>2.5665817330293866E-2</v>
      </c>
    </row>
    <row r="36" spans="2:19">
      <c r="B36" t="s">
        <v>2811</v>
      </c>
      <c r="C36" t="s">
        <v>2812</v>
      </c>
      <c r="D36" s="15"/>
      <c r="E36" t="s">
        <v>972</v>
      </c>
      <c r="F36" t="s">
        <v>531</v>
      </c>
      <c r="G36" t="s">
        <v>549</v>
      </c>
      <c r="H36" t="s">
        <v>153</v>
      </c>
      <c r="I36" t="s">
        <v>989</v>
      </c>
      <c r="J36" s="76">
        <v>7.26</v>
      </c>
      <c r="K36" t="s">
        <v>105</v>
      </c>
      <c r="L36" s="76">
        <v>2.35</v>
      </c>
      <c r="M36" s="76">
        <v>0.02</v>
      </c>
      <c r="N36" s="76">
        <v>202245.23</v>
      </c>
      <c r="O36" s="76">
        <v>101.86</v>
      </c>
      <c r="P36" s="76">
        <v>206.00699127799999</v>
      </c>
      <c r="Q36" s="76">
        <v>0.06</v>
      </c>
      <c r="R36" s="76">
        <f t="shared" si="0"/>
        <v>0.47672830669216709</v>
      </c>
      <c r="S36" s="76">
        <f>+P36/'סכום נכסי הקרן'!$C$42*100</f>
        <v>2.022654031475811E-2</v>
      </c>
    </row>
    <row r="37" spans="2:19">
      <c r="B37" t="s">
        <v>2813</v>
      </c>
      <c r="C37" t="s">
        <v>2814</v>
      </c>
      <c r="D37" s="15"/>
      <c r="E37" t="s">
        <v>622</v>
      </c>
      <c r="F37" t="s">
        <v>531</v>
      </c>
      <c r="G37" t="s">
        <v>549</v>
      </c>
      <c r="H37" t="s">
        <v>153</v>
      </c>
      <c r="I37" t="s">
        <v>989</v>
      </c>
      <c r="J37" s="76">
        <v>4.0599999999999996</v>
      </c>
      <c r="K37" t="s">
        <v>105</v>
      </c>
      <c r="L37" s="76">
        <v>4.5</v>
      </c>
      <c r="M37" s="76">
        <v>-0.82</v>
      </c>
      <c r="N37" s="76">
        <v>608148.76</v>
      </c>
      <c r="O37" s="76">
        <v>118.77</v>
      </c>
      <c r="P37" s="76">
        <v>722.29828225200004</v>
      </c>
      <c r="Q37" s="76">
        <v>0.24</v>
      </c>
      <c r="R37" s="76">
        <f t="shared" si="0"/>
        <v>1.6714968501237943</v>
      </c>
      <c r="S37" s="76">
        <f>+P37/'סכום נכסי הקרן'!$C$42*100</f>
        <v>7.0917958825656643E-2</v>
      </c>
    </row>
    <row r="38" spans="2:19">
      <c r="B38" t="s">
        <v>2815</v>
      </c>
      <c r="C38" t="s">
        <v>2816</v>
      </c>
      <c r="D38" s="15"/>
      <c r="E38" t="s">
        <v>441</v>
      </c>
      <c r="F38" t="s">
        <v>422</v>
      </c>
      <c r="G38" t="s">
        <v>645</v>
      </c>
      <c r="H38" t="s">
        <v>152</v>
      </c>
      <c r="I38" t="s">
        <v>989</v>
      </c>
      <c r="J38" s="76">
        <v>1.29</v>
      </c>
      <c r="K38" t="s">
        <v>105</v>
      </c>
      <c r="L38" s="76">
        <v>5.75</v>
      </c>
      <c r="M38" s="76">
        <v>1.4</v>
      </c>
      <c r="N38" s="76">
        <v>160980.54999999999</v>
      </c>
      <c r="O38" s="76">
        <v>132.13999999999999</v>
      </c>
      <c r="P38" s="76">
        <v>212.71969877000001</v>
      </c>
      <c r="Q38" s="76">
        <v>0</v>
      </c>
      <c r="R38" s="76">
        <f t="shared" si="0"/>
        <v>0.49226242840390316</v>
      </c>
      <c r="S38" s="76">
        <f>+P38/'סכום נכסי הקרן'!$C$42*100</f>
        <v>2.0885619154101448E-2</v>
      </c>
    </row>
    <row r="39" spans="2:19">
      <c r="B39" t="s">
        <v>2817</v>
      </c>
      <c r="C39" t="s">
        <v>2818</v>
      </c>
      <c r="D39" s="15"/>
      <c r="E39" s="15"/>
      <c r="F39" t="s">
        <v>462</v>
      </c>
      <c r="G39" t="s">
        <v>645</v>
      </c>
      <c r="H39" t="s">
        <v>152</v>
      </c>
      <c r="I39" t="s">
        <v>989</v>
      </c>
      <c r="J39" s="76">
        <v>2.67</v>
      </c>
      <c r="K39" t="s">
        <v>105</v>
      </c>
      <c r="L39" s="76">
        <v>5.3</v>
      </c>
      <c r="M39" s="76">
        <v>-9.77</v>
      </c>
      <c r="N39" s="76">
        <v>17835.11</v>
      </c>
      <c r="O39" s="76">
        <v>135.94999999999999</v>
      </c>
      <c r="P39" s="76">
        <v>24.246832045000001</v>
      </c>
      <c r="Q39" s="76">
        <v>0.03</v>
      </c>
      <c r="R39" s="76">
        <f t="shared" si="0"/>
        <v>5.6110480094646462E-2</v>
      </c>
      <c r="S39" s="76">
        <f>+P39/'סכום נכסי הקרן'!$C$42*100</f>
        <v>2.3806450587958061E-3</v>
      </c>
    </row>
    <row r="40" spans="2:19">
      <c r="B40" t="s">
        <v>2819</v>
      </c>
      <c r="C40" t="s">
        <v>2820</v>
      </c>
      <c r="D40" s="15"/>
      <c r="E40" t="s">
        <v>441</v>
      </c>
      <c r="F40" t="s">
        <v>422</v>
      </c>
      <c r="G40" t="s">
        <v>645</v>
      </c>
      <c r="H40" t="s">
        <v>152</v>
      </c>
      <c r="I40" t="s">
        <v>989</v>
      </c>
      <c r="J40" s="76">
        <v>4.6399999999999997</v>
      </c>
      <c r="K40" t="s">
        <v>105</v>
      </c>
      <c r="L40" s="76">
        <v>5.75</v>
      </c>
      <c r="M40" s="76">
        <v>-0.44</v>
      </c>
      <c r="N40" s="76">
        <v>10833.29</v>
      </c>
      <c r="O40" s="76">
        <v>148.51</v>
      </c>
      <c r="P40" s="76">
        <v>16.088518979</v>
      </c>
      <c r="Q40" s="76">
        <v>0</v>
      </c>
      <c r="R40" s="76">
        <f t="shared" si="0"/>
        <v>3.7231029696915663E-2</v>
      </c>
      <c r="S40" s="76">
        <f>+P40/'סכום נכסי הקרן'!$C$42*100</f>
        <v>1.5796312334582716E-3</v>
      </c>
    </row>
    <row r="41" spans="2:19">
      <c r="B41" t="s">
        <v>2821</v>
      </c>
      <c r="C41" t="s">
        <v>2822</v>
      </c>
      <c r="D41" s="15"/>
      <c r="E41" t="s">
        <v>2823</v>
      </c>
      <c r="F41" t="s">
        <v>1165</v>
      </c>
      <c r="G41" t="s">
        <v>632</v>
      </c>
      <c r="H41" t="s">
        <v>153</v>
      </c>
      <c r="I41" t="s">
        <v>989</v>
      </c>
      <c r="J41" s="76">
        <v>6.28</v>
      </c>
      <c r="K41" t="s">
        <v>105</v>
      </c>
      <c r="L41" s="76">
        <v>3.9</v>
      </c>
      <c r="M41" s="76">
        <v>-1.01</v>
      </c>
      <c r="N41" s="76">
        <v>93905.32</v>
      </c>
      <c r="O41" s="76">
        <v>109.71</v>
      </c>
      <c r="P41" s="76">
        <v>103.02352657199999</v>
      </c>
      <c r="Q41" s="76">
        <v>0.08</v>
      </c>
      <c r="R41" s="76">
        <f t="shared" si="0"/>
        <v>0.2384105076601353</v>
      </c>
      <c r="S41" s="76">
        <f>+P41/'סכום נכסי הקרן'!$C$42*100</f>
        <v>1.0115236869631651E-2</v>
      </c>
    </row>
    <row r="42" spans="2:19">
      <c r="B42" t="s">
        <v>2824</v>
      </c>
      <c r="C42" t="s">
        <v>2825</v>
      </c>
      <c r="D42" s="15"/>
      <c r="E42" t="s">
        <v>2826</v>
      </c>
      <c r="F42" t="s">
        <v>422</v>
      </c>
      <c r="G42" t="s">
        <v>645</v>
      </c>
      <c r="H42" t="s">
        <v>152</v>
      </c>
      <c r="I42" t="s">
        <v>2827</v>
      </c>
      <c r="J42" s="76">
        <v>8.89</v>
      </c>
      <c r="K42" t="s">
        <v>105</v>
      </c>
      <c r="L42" s="76">
        <v>3.36</v>
      </c>
      <c r="M42" s="76">
        <v>2.11</v>
      </c>
      <c r="N42" s="76">
        <v>3171664.08</v>
      </c>
      <c r="O42" s="76">
        <v>99.94</v>
      </c>
      <c r="P42" s="76">
        <v>3169.7610815520002</v>
      </c>
      <c r="Q42" s="76">
        <v>0</v>
      </c>
      <c r="R42" s="76">
        <f t="shared" si="0"/>
        <v>7.335259952356739</v>
      </c>
      <c r="S42" s="76">
        <f>+P42/'סכום נכסי הקרן'!$C$42*100</f>
        <v>0.3112190508993159</v>
      </c>
    </row>
    <row r="43" spans="2:19">
      <c r="B43" t="s">
        <v>2828</v>
      </c>
      <c r="C43" t="s">
        <v>2816</v>
      </c>
      <c r="D43" s="15"/>
      <c r="E43" t="s">
        <v>441</v>
      </c>
      <c r="F43" t="s">
        <v>422</v>
      </c>
      <c r="G43" t="s">
        <v>645</v>
      </c>
      <c r="H43" t="s">
        <v>152</v>
      </c>
      <c r="I43" t="s">
        <v>989</v>
      </c>
      <c r="J43" s="76">
        <v>0</v>
      </c>
      <c r="K43" t="s">
        <v>105</v>
      </c>
      <c r="L43" s="76">
        <v>5.75</v>
      </c>
      <c r="M43" s="76">
        <v>0</v>
      </c>
      <c r="N43" s="76">
        <v>62603.55</v>
      </c>
      <c r="O43" s="76">
        <v>132.13999999999999</v>
      </c>
      <c r="P43" s="76">
        <v>82.724330969999997</v>
      </c>
      <c r="Q43" s="76">
        <v>0</v>
      </c>
      <c r="R43" s="76">
        <f t="shared" si="0"/>
        <v>0.19143539731790682</v>
      </c>
      <c r="S43" s="76">
        <f>+P43/'סכום נכסי הקרן'!$C$42*100</f>
        <v>8.1221855869839411E-3</v>
      </c>
    </row>
    <row r="44" spans="2:19">
      <c r="B44" t="s">
        <v>2829</v>
      </c>
      <c r="C44" t="s">
        <v>2820</v>
      </c>
      <c r="D44" s="15"/>
      <c r="E44" t="s">
        <v>441</v>
      </c>
      <c r="F44" t="s">
        <v>422</v>
      </c>
      <c r="G44" t="s">
        <v>645</v>
      </c>
      <c r="H44" t="s">
        <v>152</v>
      </c>
      <c r="I44" t="s">
        <v>989</v>
      </c>
      <c r="J44" s="76">
        <v>5.0999999999999996</v>
      </c>
      <c r="K44" t="s">
        <v>105</v>
      </c>
      <c r="L44" s="76">
        <v>5.75</v>
      </c>
      <c r="M44" s="76">
        <v>-4.3099999999999996</v>
      </c>
      <c r="N44" s="76">
        <v>27083.19</v>
      </c>
      <c r="O44" s="76">
        <v>148.51</v>
      </c>
      <c r="P44" s="76">
        <v>40.221245469000003</v>
      </c>
      <c r="Q44" s="76">
        <v>0</v>
      </c>
      <c r="R44" s="76">
        <f t="shared" si="0"/>
        <v>9.3077453956942835E-2</v>
      </c>
      <c r="S44" s="76">
        <f>+P44/'סכום נכסי הקרן'!$C$42*100</f>
        <v>3.94907298020128E-3</v>
      </c>
    </row>
    <row r="45" spans="2:19">
      <c r="B45" t="s">
        <v>2830</v>
      </c>
      <c r="C45" t="s">
        <v>2816</v>
      </c>
      <c r="D45" s="15"/>
      <c r="E45" t="s">
        <v>441</v>
      </c>
      <c r="F45" t="s">
        <v>422</v>
      </c>
      <c r="G45" t="s">
        <v>645</v>
      </c>
      <c r="H45" t="s">
        <v>152</v>
      </c>
      <c r="I45" t="s">
        <v>989</v>
      </c>
      <c r="J45" s="76">
        <v>0</v>
      </c>
      <c r="K45" t="s">
        <v>105</v>
      </c>
      <c r="L45" s="76">
        <v>5.75</v>
      </c>
      <c r="M45" s="76">
        <v>0</v>
      </c>
      <c r="N45" s="76">
        <v>71546.91</v>
      </c>
      <c r="O45" s="76">
        <v>132.13999999999999</v>
      </c>
      <c r="P45" s="76">
        <v>94.542086874000006</v>
      </c>
      <c r="Q45" s="76">
        <v>0</v>
      </c>
      <c r="R45" s="76">
        <f t="shared" si="0"/>
        <v>0.21878329811517916</v>
      </c>
      <c r="S45" s="76">
        <f>+P45/'סכום נכסי הקרן'!$C$42*100</f>
        <v>9.2824972576672927E-3</v>
      </c>
    </row>
    <row r="46" spans="2:19">
      <c r="B46" t="s">
        <v>2831</v>
      </c>
      <c r="C46" t="s">
        <v>2816</v>
      </c>
      <c r="D46" s="15"/>
      <c r="E46" t="s">
        <v>441</v>
      </c>
      <c r="F46" t="s">
        <v>422</v>
      </c>
      <c r="G46" t="s">
        <v>645</v>
      </c>
      <c r="H46" t="s">
        <v>152</v>
      </c>
      <c r="I46" t="s">
        <v>989</v>
      </c>
      <c r="J46" s="76">
        <v>1.35</v>
      </c>
      <c r="K46" t="s">
        <v>105</v>
      </c>
      <c r="L46" s="76">
        <v>5.75</v>
      </c>
      <c r="M46" s="76">
        <v>-3.7</v>
      </c>
      <c r="N46" s="76">
        <v>89433.64</v>
      </c>
      <c r="O46" s="76">
        <v>132.13999999999999</v>
      </c>
      <c r="P46" s="76">
        <v>118.177611896</v>
      </c>
      <c r="Q46" s="76">
        <v>0</v>
      </c>
      <c r="R46" s="76">
        <f t="shared" si="0"/>
        <v>0.273479130288724</v>
      </c>
      <c r="S46" s="76">
        <f>+P46/'סכום נכסי הקרן'!$C$42*100</f>
        <v>1.1603121896434155E-2</v>
      </c>
    </row>
    <row r="47" spans="2:19">
      <c r="B47" t="s">
        <v>2832</v>
      </c>
      <c r="C47" t="s">
        <v>2820</v>
      </c>
      <c r="D47" s="15"/>
      <c r="E47" t="s">
        <v>441</v>
      </c>
      <c r="F47" t="s">
        <v>422</v>
      </c>
      <c r="G47" t="s">
        <v>645</v>
      </c>
      <c r="H47" t="s">
        <v>152</v>
      </c>
      <c r="I47" t="s">
        <v>989</v>
      </c>
      <c r="J47" s="76">
        <v>5.01</v>
      </c>
      <c r="K47" t="s">
        <v>105</v>
      </c>
      <c r="L47" s="76">
        <v>5.75</v>
      </c>
      <c r="M47" s="76">
        <v>-3.88</v>
      </c>
      <c r="N47" s="76">
        <v>126101.43</v>
      </c>
      <c r="O47" s="76">
        <v>148.51</v>
      </c>
      <c r="P47" s="76">
        <v>187.27323369300001</v>
      </c>
      <c r="Q47" s="76">
        <v>0.01</v>
      </c>
      <c r="R47" s="76">
        <f t="shared" si="0"/>
        <v>0.43337583367135296</v>
      </c>
      <c r="S47" s="76">
        <f>+P47/'סכום נכסי הקרן'!$C$42*100</f>
        <v>1.838718961753557E-2</v>
      </c>
    </row>
    <row r="48" spans="2:19">
      <c r="B48" t="s">
        <v>2833</v>
      </c>
      <c r="C48" t="s">
        <v>2820</v>
      </c>
      <c r="D48" s="15"/>
      <c r="E48" t="s">
        <v>441</v>
      </c>
      <c r="F48" t="s">
        <v>422</v>
      </c>
      <c r="G48" t="s">
        <v>645</v>
      </c>
      <c r="H48" t="s">
        <v>152</v>
      </c>
      <c r="I48" t="s">
        <v>989</v>
      </c>
      <c r="J48" s="76">
        <v>4.9800000000000004</v>
      </c>
      <c r="K48" t="s">
        <v>105</v>
      </c>
      <c r="L48" s="76">
        <v>5.75</v>
      </c>
      <c r="M48" s="76">
        <v>-3.62</v>
      </c>
      <c r="N48" s="76">
        <v>135416.03</v>
      </c>
      <c r="O48" s="76">
        <v>148.51</v>
      </c>
      <c r="P48" s="76">
        <v>201.106346153</v>
      </c>
      <c r="Q48" s="76">
        <v>0</v>
      </c>
      <c r="R48" s="76">
        <f t="shared" si="0"/>
        <v>0.46538754472264859</v>
      </c>
      <c r="S48" s="76">
        <f>+P48/'סכום נכסי הקרן'!$C$42*100</f>
        <v>1.9745376566022169E-2</v>
      </c>
    </row>
    <row r="49" spans="2:19">
      <c r="B49" t="s">
        <v>2833</v>
      </c>
      <c r="C49" t="s">
        <v>2820</v>
      </c>
      <c r="D49" s="15"/>
      <c r="E49" t="s">
        <v>441</v>
      </c>
      <c r="F49" t="s">
        <v>422</v>
      </c>
      <c r="G49" t="s">
        <v>645</v>
      </c>
      <c r="H49" t="s">
        <v>152</v>
      </c>
      <c r="I49" t="s">
        <v>989</v>
      </c>
      <c r="J49" s="76">
        <v>4.87</v>
      </c>
      <c r="K49" t="s">
        <v>105</v>
      </c>
      <c r="L49" s="76">
        <v>5.75</v>
      </c>
      <c r="M49" s="76">
        <v>-2.65</v>
      </c>
      <c r="N49" s="76">
        <v>18055.47</v>
      </c>
      <c r="O49" s="76">
        <v>148.51</v>
      </c>
      <c r="P49" s="76">
        <v>26.814178497</v>
      </c>
      <c r="Q49" s="76">
        <v>0</v>
      </c>
      <c r="R49" s="76">
        <f t="shared" si="0"/>
        <v>6.2051670338537035E-2</v>
      </c>
      <c r="S49" s="76">
        <f>+P49/'סכום נכסי הקרן'!$C$42*100</f>
        <v>2.632716778261158E-3</v>
      </c>
    </row>
    <row r="50" spans="2:19">
      <c r="B50" t="s">
        <v>2834</v>
      </c>
      <c r="C50" t="s">
        <v>2835</v>
      </c>
      <c r="D50" s="15"/>
      <c r="E50" t="s">
        <v>2836</v>
      </c>
      <c r="F50" t="s">
        <v>131</v>
      </c>
      <c r="G50" t="s">
        <v>702</v>
      </c>
      <c r="H50" t="s">
        <v>153</v>
      </c>
      <c r="I50" t="s">
        <v>989</v>
      </c>
      <c r="J50" s="76">
        <v>3.52</v>
      </c>
      <c r="K50" t="s">
        <v>105</v>
      </c>
      <c r="L50" s="76">
        <v>3.15</v>
      </c>
      <c r="M50" s="76">
        <v>2.19</v>
      </c>
      <c r="N50" s="76">
        <v>534623.43999999994</v>
      </c>
      <c r="O50" s="76">
        <v>100.25</v>
      </c>
      <c r="P50" s="76">
        <v>535.95999859999995</v>
      </c>
      <c r="Q50" s="76">
        <v>0.18</v>
      </c>
      <c r="R50" s="76">
        <f t="shared" si="0"/>
        <v>1.2402846185084813</v>
      </c>
      <c r="S50" s="76">
        <f>+P50/'סכום נכסי הקרן'!$C$42*100</f>
        <v>5.2622566115494235E-2</v>
      </c>
    </row>
    <row r="51" spans="2:19">
      <c r="B51" t="s">
        <v>2837</v>
      </c>
      <c r="C51" t="s">
        <v>2838</v>
      </c>
      <c r="D51" s="15"/>
      <c r="E51" t="s">
        <v>2839</v>
      </c>
      <c r="F51" t="s">
        <v>126</v>
      </c>
      <c r="G51" t="s">
        <v>706</v>
      </c>
      <c r="H51" t="s">
        <v>154</v>
      </c>
      <c r="I51" t="s">
        <v>989</v>
      </c>
      <c r="J51" s="76">
        <v>6.48</v>
      </c>
      <c r="K51" t="s">
        <v>105</v>
      </c>
      <c r="L51" s="76">
        <v>4.9000000000000004</v>
      </c>
      <c r="M51" s="76">
        <v>-1.45</v>
      </c>
      <c r="N51" s="76">
        <v>249596.42</v>
      </c>
      <c r="O51" s="76">
        <v>140.56</v>
      </c>
      <c r="P51" s="76">
        <v>350.83272795200003</v>
      </c>
      <c r="Q51" s="76">
        <v>0</v>
      </c>
      <c r="R51" s="76">
        <f t="shared" si="0"/>
        <v>0.81187483634013913</v>
      </c>
      <c r="S51" s="76">
        <f>+P51/'סכום נכסי הקרן'!$C$42*100</f>
        <v>3.4446075211504279E-2</v>
      </c>
    </row>
    <row r="52" spans="2:19">
      <c r="B52" t="s">
        <v>2840</v>
      </c>
      <c r="C52" t="s">
        <v>2841</v>
      </c>
      <c r="D52" s="15"/>
      <c r="E52" s="15"/>
      <c r="F52" t="s">
        <v>131</v>
      </c>
      <c r="G52" t="s">
        <v>706</v>
      </c>
      <c r="H52" t="s">
        <v>152</v>
      </c>
      <c r="J52" s="76">
        <v>0</v>
      </c>
      <c r="K52" t="s">
        <v>109</v>
      </c>
      <c r="L52" s="76">
        <v>0</v>
      </c>
      <c r="M52" s="76">
        <v>0</v>
      </c>
      <c r="N52" s="76">
        <v>300000</v>
      </c>
      <c r="O52" s="76">
        <v>0</v>
      </c>
      <c r="P52" s="76">
        <v>0</v>
      </c>
      <c r="Q52" s="76">
        <v>0</v>
      </c>
      <c r="R52" s="76">
        <f t="shared" si="0"/>
        <v>0</v>
      </c>
      <c r="S52" s="76">
        <f>+P52/'סכום נכסי הקרן'!$C$42*100</f>
        <v>0</v>
      </c>
    </row>
    <row r="53" spans="2:19">
      <c r="B53" t="s">
        <v>2842</v>
      </c>
      <c r="C53" t="s">
        <v>2843</v>
      </c>
      <c r="D53" s="15"/>
      <c r="E53" t="s">
        <v>2844</v>
      </c>
      <c r="F53" t="s">
        <v>126</v>
      </c>
      <c r="G53" t="s">
        <v>402</v>
      </c>
      <c r="H53" t="s">
        <v>153</v>
      </c>
      <c r="I53" t="s">
        <v>989</v>
      </c>
      <c r="J53" s="76">
        <v>2.06</v>
      </c>
      <c r="K53" t="s">
        <v>105</v>
      </c>
      <c r="L53" s="76">
        <v>6.45</v>
      </c>
      <c r="M53" s="76">
        <v>-4.63</v>
      </c>
      <c r="N53" s="76">
        <v>16359.07</v>
      </c>
      <c r="O53" s="76">
        <v>138.27000000000001</v>
      </c>
      <c r="P53" s="76">
        <v>22.619686089000002</v>
      </c>
      <c r="Q53" s="76">
        <v>0</v>
      </c>
      <c r="R53" s="76">
        <f t="shared" si="0"/>
        <v>5.2345042176580391E-2</v>
      </c>
      <c r="S53" s="76">
        <f>+P53/'סכום נכסי הקרן'!$C$42*100</f>
        <v>2.2208857561000226E-3</v>
      </c>
    </row>
    <row r="54" spans="2:19">
      <c r="B54" t="s">
        <v>2845</v>
      </c>
      <c r="C54" t="s">
        <v>2843</v>
      </c>
      <c r="D54" s="15"/>
      <c r="E54" t="s">
        <v>2844</v>
      </c>
      <c r="F54" t="s">
        <v>126</v>
      </c>
      <c r="G54" t="s">
        <v>402</v>
      </c>
      <c r="H54" t="s">
        <v>153</v>
      </c>
      <c r="I54" t="s">
        <v>989</v>
      </c>
      <c r="J54" s="76">
        <v>1.92</v>
      </c>
      <c r="K54" t="s">
        <v>105</v>
      </c>
      <c r="L54" s="76">
        <v>6.45</v>
      </c>
      <c r="M54" s="76">
        <v>0.94</v>
      </c>
      <c r="N54" s="76">
        <v>8451.48</v>
      </c>
      <c r="O54" s="76">
        <v>139.57</v>
      </c>
      <c r="P54" s="76">
        <v>11.795730636</v>
      </c>
      <c r="Q54" s="76">
        <v>0</v>
      </c>
      <c r="R54" s="76">
        <f t="shared" si="0"/>
        <v>2.7296931319717461E-2</v>
      </c>
      <c r="S54" s="76">
        <f>+P54/'סכום נכסי הקרן'!$C$42*100</f>
        <v>1.1581491471282929E-3</v>
      </c>
    </row>
    <row r="55" spans="2:19">
      <c r="B55" t="s">
        <v>2846</v>
      </c>
      <c r="C55" t="s">
        <v>2843</v>
      </c>
      <c r="D55" s="15"/>
      <c r="E55" t="s">
        <v>2844</v>
      </c>
      <c r="F55" t="s">
        <v>126</v>
      </c>
      <c r="G55" t="s">
        <v>777</v>
      </c>
      <c r="H55" t="s">
        <v>152</v>
      </c>
      <c r="I55" t="s">
        <v>989</v>
      </c>
      <c r="J55" s="76">
        <v>1.96</v>
      </c>
      <c r="K55" t="s">
        <v>105</v>
      </c>
      <c r="L55" s="76">
        <v>6.45</v>
      </c>
      <c r="M55" s="76">
        <v>-0.52</v>
      </c>
      <c r="N55" s="76">
        <v>12520.71</v>
      </c>
      <c r="O55" s="76">
        <v>139.57</v>
      </c>
      <c r="P55" s="76">
        <v>17.475154947</v>
      </c>
      <c r="Q55" s="76">
        <v>0</v>
      </c>
      <c r="R55" s="76">
        <f t="shared" si="0"/>
        <v>4.043989466272175E-2</v>
      </c>
      <c r="S55" s="76">
        <f>+P55/'סכום נכסי הקרן'!$C$42*100</f>
        <v>1.7157763620029496E-3</v>
      </c>
    </row>
    <row r="56" spans="2:19">
      <c r="B56" t="s">
        <v>2847</v>
      </c>
      <c r="C56" t="s">
        <v>2843</v>
      </c>
      <c r="D56" s="15"/>
      <c r="E56" t="s">
        <v>2844</v>
      </c>
      <c r="F56" t="s">
        <v>126</v>
      </c>
      <c r="G56" t="s">
        <v>777</v>
      </c>
      <c r="H56" t="s">
        <v>152</v>
      </c>
      <c r="I56" t="s">
        <v>989</v>
      </c>
      <c r="J56" s="76">
        <v>0</v>
      </c>
      <c r="K56" t="s">
        <v>105</v>
      </c>
      <c r="L56" s="76">
        <v>6.45</v>
      </c>
      <c r="M56" s="76">
        <v>0</v>
      </c>
      <c r="N56" s="76">
        <v>5466.6</v>
      </c>
      <c r="O56" s="76">
        <v>133.83000000000001</v>
      </c>
      <c r="P56" s="76">
        <v>7.3159507799999997</v>
      </c>
      <c r="Q56" s="76">
        <v>0</v>
      </c>
      <c r="R56" s="76">
        <f t="shared" si="0"/>
        <v>1.6930109048998578E-2</v>
      </c>
      <c r="S56" s="76">
        <f>+P56/'סכום נכסי הקרן'!$C$42*100</f>
        <v>7.1830753157676357E-4</v>
      </c>
    </row>
    <row r="57" spans="2:19">
      <c r="B57" t="s">
        <v>2848</v>
      </c>
      <c r="C57" t="s">
        <v>2843</v>
      </c>
      <c r="D57" s="15"/>
      <c r="E57" t="s">
        <v>2844</v>
      </c>
      <c r="F57" t="s">
        <v>126</v>
      </c>
      <c r="G57" t="s">
        <v>777</v>
      </c>
      <c r="H57" t="s">
        <v>152</v>
      </c>
      <c r="I57" t="s">
        <v>989</v>
      </c>
      <c r="J57" s="76">
        <v>1.97</v>
      </c>
      <c r="K57" t="s">
        <v>105</v>
      </c>
      <c r="L57" s="76">
        <v>6.45</v>
      </c>
      <c r="M57" s="76">
        <v>-0.52</v>
      </c>
      <c r="N57" s="76">
        <v>29110.65</v>
      </c>
      <c r="O57" s="76">
        <v>139.57</v>
      </c>
      <c r="P57" s="76">
        <v>40.629734204999998</v>
      </c>
      <c r="Q57" s="76">
        <v>0</v>
      </c>
      <c r="R57" s="76">
        <f t="shared" si="0"/>
        <v>9.4022752668447784E-2</v>
      </c>
      <c r="S57" s="76">
        <f>+P57/'סכום נכסי הקרן'!$C$42*100</f>
        <v>3.9891799388805556E-3</v>
      </c>
    </row>
    <row r="58" spans="2:19">
      <c r="B58" t="s">
        <v>2848</v>
      </c>
      <c r="C58" t="s">
        <v>2849</v>
      </c>
      <c r="D58" s="15"/>
      <c r="E58" t="s">
        <v>2844</v>
      </c>
      <c r="F58" t="s">
        <v>126</v>
      </c>
      <c r="G58" t="s">
        <v>777</v>
      </c>
      <c r="H58" t="s">
        <v>152</v>
      </c>
      <c r="I58" t="s">
        <v>989</v>
      </c>
      <c r="J58" s="76">
        <v>2.06</v>
      </c>
      <c r="K58" t="s">
        <v>105</v>
      </c>
      <c r="L58" s="76">
        <v>6.45</v>
      </c>
      <c r="M58" s="76">
        <v>-4.7300000000000004</v>
      </c>
      <c r="N58" s="76">
        <v>33492.9</v>
      </c>
      <c r="O58" s="76">
        <v>139.57</v>
      </c>
      <c r="P58" s="76">
        <v>46.746040530000002</v>
      </c>
      <c r="Q58" s="76">
        <v>0</v>
      </c>
      <c r="R58" s="76">
        <f t="shared" si="0"/>
        <v>0.10817672064516094</v>
      </c>
      <c r="S58" s="76">
        <f>+P58/'סכום נכסי הקרן'!$C$42*100</f>
        <v>4.5897018711341915E-3</v>
      </c>
    </row>
    <row r="59" spans="2:19">
      <c r="B59" t="s">
        <v>2848</v>
      </c>
      <c r="C59" t="s">
        <v>2843</v>
      </c>
      <c r="D59" s="15"/>
      <c r="E59" t="s">
        <v>2844</v>
      </c>
      <c r="F59" t="s">
        <v>126</v>
      </c>
      <c r="G59" t="s">
        <v>777</v>
      </c>
      <c r="H59" t="s">
        <v>152</v>
      </c>
      <c r="I59" t="s">
        <v>989</v>
      </c>
      <c r="J59" s="76">
        <v>0</v>
      </c>
      <c r="K59" t="s">
        <v>105</v>
      </c>
      <c r="L59" s="76">
        <v>6.45</v>
      </c>
      <c r="M59" s="76">
        <v>0</v>
      </c>
      <c r="N59" s="76">
        <v>6289.83</v>
      </c>
      <c r="O59" s="76">
        <v>133.83000000000001</v>
      </c>
      <c r="P59" s="76">
        <v>8.4176794889999993</v>
      </c>
      <c r="Q59" s="76">
        <v>0</v>
      </c>
      <c r="R59" s="76">
        <f t="shared" si="0"/>
        <v>1.9479659715300683E-2</v>
      </c>
      <c r="S59" s="76">
        <f>+P59/'סכום נכסי הקרן'!$C$42*100</f>
        <v>8.2647939511533224E-4</v>
      </c>
    </row>
    <row r="60" spans="2:19">
      <c r="B60" t="s">
        <v>2848</v>
      </c>
      <c r="C60" t="s">
        <v>2843</v>
      </c>
      <c r="D60" s="15"/>
      <c r="E60" t="s">
        <v>2844</v>
      </c>
      <c r="F60" t="s">
        <v>126</v>
      </c>
      <c r="G60" t="s">
        <v>777</v>
      </c>
      <c r="H60" t="s">
        <v>152</v>
      </c>
      <c r="I60" t="s">
        <v>989</v>
      </c>
      <c r="J60" s="76">
        <v>0</v>
      </c>
      <c r="K60" t="s">
        <v>105</v>
      </c>
      <c r="L60" s="76">
        <v>6.45</v>
      </c>
      <c r="M60" s="76">
        <v>0</v>
      </c>
      <c r="N60" s="76">
        <v>1586.49</v>
      </c>
      <c r="O60" s="76">
        <v>133.83000000000001</v>
      </c>
      <c r="P60" s="76">
        <v>2.1231995669999999</v>
      </c>
      <c r="Q60" s="76">
        <v>0</v>
      </c>
      <c r="R60" s="76">
        <f t="shared" si="0"/>
        <v>4.9133737067182078E-3</v>
      </c>
      <c r="S60" s="76">
        <f>+P60/'סכום נכסי הקרן'!$C$42*100</f>
        <v>2.084637097594885E-4</v>
      </c>
    </row>
    <row r="61" spans="2:19">
      <c r="B61" t="s">
        <v>2850</v>
      </c>
      <c r="C61" t="s">
        <v>2843</v>
      </c>
      <c r="D61" s="15"/>
      <c r="E61" t="s">
        <v>2844</v>
      </c>
      <c r="F61" t="s">
        <v>126</v>
      </c>
      <c r="G61" t="s">
        <v>402</v>
      </c>
      <c r="H61" t="s">
        <v>153</v>
      </c>
      <c r="I61" t="s">
        <v>989</v>
      </c>
      <c r="J61" s="76">
        <v>0</v>
      </c>
      <c r="K61" t="s">
        <v>105</v>
      </c>
      <c r="L61" s="76">
        <v>6.45</v>
      </c>
      <c r="M61" s="76">
        <v>0</v>
      </c>
      <c r="N61" s="76">
        <v>2351.2399999999998</v>
      </c>
      <c r="O61" s="76">
        <v>133.83000000000001</v>
      </c>
      <c r="P61" s="76">
        <v>3.1466644920000002</v>
      </c>
      <c r="Q61" s="76">
        <v>0</v>
      </c>
      <c r="R61" s="76">
        <f t="shared" si="0"/>
        <v>7.2818112904488022E-3</v>
      </c>
      <c r="S61" s="76">
        <f>+P61/'סכום נכסי הקרן'!$C$42*100</f>
        <v>3.0895134096962457E-4</v>
      </c>
    </row>
    <row r="62" spans="2:19">
      <c r="B62" t="s">
        <v>2851</v>
      </c>
      <c r="C62" t="s">
        <v>2852</v>
      </c>
      <c r="D62" s="15"/>
      <c r="E62" t="s">
        <v>2853</v>
      </c>
      <c r="F62" t="s">
        <v>462</v>
      </c>
      <c r="G62" t="s">
        <v>777</v>
      </c>
      <c r="H62" t="s">
        <v>154</v>
      </c>
      <c r="I62" t="s">
        <v>989</v>
      </c>
      <c r="J62" s="76">
        <v>0.17</v>
      </c>
      <c r="K62" t="s">
        <v>105</v>
      </c>
      <c r="L62" s="76">
        <v>8.25</v>
      </c>
      <c r="M62" s="76">
        <v>2.44</v>
      </c>
      <c r="N62" s="76">
        <v>83092.800000000003</v>
      </c>
      <c r="O62" s="76">
        <v>105.92</v>
      </c>
      <c r="P62" s="76">
        <v>88.011893760000007</v>
      </c>
      <c r="Q62" s="76">
        <v>0.15</v>
      </c>
      <c r="R62" s="76">
        <f t="shared" si="0"/>
        <v>0.20367153959525106</v>
      </c>
      <c r="S62" s="76">
        <f>+P62/'סכום נכסי הקרן'!$C$42*100</f>
        <v>8.6413383656118534E-3</v>
      </c>
    </row>
    <row r="63" spans="2:19">
      <c r="B63" t="s">
        <v>2854</v>
      </c>
      <c r="C63" t="s">
        <v>2855</v>
      </c>
      <c r="D63" s="15"/>
      <c r="E63" t="s">
        <v>2856</v>
      </c>
      <c r="F63" t="s">
        <v>130</v>
      </c>
      <c r="G63" t="s">
        <v>777</v>
      </c>
      <c r="H63" t="s">
        <v>152</v>
      </c>
      <c r="I63" t="s">
        <v>835</v>
      </c>
      <c r="J63" s="76">
        <v>5.98</v>
      </c>
      <c r="K63" t="s">
        <v>105</v>
      </c>
      <c r="L63" s="76">
        <v>7.15</v>
      </c>
      <c r="M63" s="76">
        <v>-1.45</v>
      </c>
      <c r="N63" s="76">
        <v>10205122.76</v>
      </c>
      <c r="O63" s="76">
        <v>140.13999999999999</v>
      </c>
      <c r="P63" s="76">
        <v>14301.459035864</v>
      </c>
      <c r="Q63" s="76">
        <v>0</v>
      </c>
      <c r="R63" s="76">
        <f t="shared" si="0"/>
        <v>33.095528977433005</v>
      </c>
      <c r="S63" s="76">
        <f>+P63/'סכום נכסי הקרן'!$C$42*100</f>
        <v>1.4041709747530138</v>
      </c>
    </row>
    <row r="64" spans="2:19">
      <c r="B64" t="s">
        <v>2857</v>
      </c>
      <c r="C64" t="s">
        <v>2858</v>
      </c>
      <c r="D64" s="15"/>
      <c r="E64" t="s">
        <v>2856</v>
      </c>
      <c r="F64" t="s">
        <v>130</v>
      </c>
      <c r="G64" t="s">
        <v>777</v>
      </c>
      <c r="H64" t="s">
        <v>152</v>
      </c>
      <c r="I64" t="s">
        <v>835</v>
      </c>
      <c r="J64" s="76">
        <v>2.4700000000000002</v>
      </c>
      <c r="K64" t="s">
        <v>105</v>
      </c>
      <c r="L64" s="76">
        <v>0.82</v>
      </c>
      <c r="M64" s="76">
        <v>-5.04</v>
      </c>
      <c r="N64" s="76">
        <v>797750.7</v>
      </c>
      <c r="O64" s="76">
        <v>137.86000000000001</v>
      </c>
      <c r="P64" s="76">
        <v>1099.7791150200001</v>
      </c>
      <c r="Q64" s="76">
        <v>0</v>
      </c>
      <c r="R64" s="76">
        <f t="shared" si="0"/>
        <v>2.5450390396283877</v>
      </c>
      <c r="S64" s="76">
        <f>+P64/'סכום נכסי הקרן'!$C$42*100</f>
        <v>0.1079804450775288</v>
      </c>
    </row>
    <row r="65" spans="2:19">
      <c r="B65" t="s">
        <v>2859</v>
      </c>
      <c r="C65" t="s">
        <v>2860</v>
      </c>
      <c r="D65" s="15"/>
      <c r="E65" t="s">
        <v>2853</v>
      </c>
      <c r="F65" t="s">
        <v>462</v>
      </c>
      <c r="G65" t="s">
        <v>777</v>
      </c>
      <c r="H65" t="s">
        <v>154</v>
      </c>
      <c r="I65" t="s">
        <v>989</v>
      </c>
      <c r="J65" s="76">
        <v>1.63</v>
      </c>
      <c r="K65" t="s">
        <v>105</v>
      </c>
      <c r="L65" s="76">
        <v>5.25</v>
      </c>
      <c r="M65" s="76">
        <v>1.89</v>
      </c>
      <c r="N65" s="76">
        <v>93905.32</v>
      </c>
      <c r="O65" s="76">
        <v>105.47</v>
      </c>
      <c r="P65" s="76">
        <v>99.041941003999995</v>
      </c>
      <c r="Q65" s="76">
        <v>0.11</v>
      </c>
      <c r="R65" s="76">
        <f t="shared" si="0"/>
        <v>0.22919657499694163</v>
      </c>
      <c r="S65" s="76">
        <f>+P65/'סכום נכסי הקרן'!$C$42*100</f>
        <v>9.7243098408536163E-3</v>
      </c>
    </row>
    <row r="66" spans="2:19">
      <c r="B66" t="s">
        <v>2861</v>
      </c>
      <c r="C66" t="s">
        <v>2862</v>
      </c>
      <c r="D66" s="15"/>
      <c r="E66" t="s">
        <v>2853</v>
      </c>
      <c r="F66" t="s">
        <v>462</v>
      </c>
      <c r="G66" t="s">
        <v>777</v>
      </c>
      <c r="H66" t="s">
        <v>154</v>
      </c>
      <c r="I66" t="s">
        <v>989</v>
      </c>
      <c r="J66" s="76">
        <v>2.0099999999999998</v>
      </c>
      <c r="K66" t="s">
        <v>105</v>
      </c>
      <c r="L66" s="76">
        <v>5.25</v>
      </c>
      <c r="M66" s="76">
        <v>0.65</v>
      </c>
      <c r="N66" s="76">
        <v>187810.64</v>
      </c>
      <c r="O66" s="76">
        <v>106.81</v>
      </c>
      <c r="P66" s="76">
        <v>200.600544584</v>
      </c>
      <c r="Q66" s="76">
        <v>0.28999999999999998</v>
      </c>
      <c r="R66" s="76">
        <f t="shared" si="0"/>
        <v>0.46421705082816611</v>
      </c>
      <c r="S66" s="76">
        <f>+P66/'סכום נכסי הקרן'!$C$42*100</f>
        <v>1.969571506782165E-2</v>
      </c>
    </row>
    <row r="67" spans="2:19">
      <c r="B67" t="s">
        <v>2863</v>
      </c>
      <c r="C67" t="s">
        <v>2864</v>
      </c>
      <c r="D67" s="15"/>
      <c r="E67" t="s">
        <v>795</v>
      </c>
      <c r="F67" t="s">
        <v>130</v>
      </c>
      <c r="G67" t="s">
        <v>834</v>
      </c>
      <c r="H67" t="s">
        <v>152</v>
      </c>
      <c r="I67" t="s">
        <v>989</v>
      </c>
      <c r="J67" s="76">
        <v>0.08</v>
      </c>
      <c r="K67" t="s">
        <v>105</v>
      </c>
      <c r="L67" s="76">
        <v>5.7</v>
      </c>
      <c r="M67" s="76">
        <v>1000</v>
      </c>
      <c r="N67" s="76">
        <v>12478.71</v>
      </c>
      <c r="O67" s="76">
        <v>128.78</v>
      </c>
      <c r="P67" s="76">
        <v>16.070082738</v>
      </c>
      <c r="Q67" s="76">
        <v>0</v>
      </c>
      <c r="R67" s="76">
        <f t="shared" si="0"/>
        <v>3.7188365717896431E-2</v>
      </c>
      <c r="S67" s="76">
        <f>+P67/'סכום נכסי הקרן'!$C$42*100</f>
        <v>1.5778210940570515E-3</v>
      </c>
    </row>
    <row r="68" spans="2:19">
      <c r="B68" t="s">
        <v>2865</v>
      </c>
      <c r="C68" t="s">
        <v>2866</v>
      </c>
      <c r="D68" s="15"/>
      <c r="E68" t="s">
        <v>800</v>
      </c>
      <c r="F68" t="s">
        <v>462</v>
      </c>
      <c r="G68" t="s">
        <v>834</v>
      </c>
      <c r="H68" t="s">
        <v>152</v>
      </c>
      <c r="I68" t="s">
        <v>989</v>
      </c>
      <c r="J68" s="76">
        <v>1.22</v>
      </c>
      <c r="K68" t="s">
        <v>105</v>
      </c>
      <c r="L68" s="76">
        <v>6.5</v>
      </c>
      <c r="M68" s="76">
        <v>-0.28000000000000003</v>
      </c>
      <c r="N68" s="76">
        <v>342.91</v>
      </c>
      <c r="O68" s="76">
        <v>125.63</v>
      </c>
      <c r="P68" s="76">
        <v>0.43079783300000002</v>
      </c>
      <c r="Q68" s="76">
        <v>0</v>
      </c>
      <c r="R68" s="76">
        <f t="shared" si="0"/>
        <v>9.9692500812071879E-4</v>
      </c>
      <c r="S68" s="76">
        <f>+P68/'סכום נכסי הקרן'!$C$42*100</f>
        <v>4.2297349631820361E-5</v>
      </c>
    </row>
    <row r="69" spans="2:19">
      <c r="B69" t="s">
        <v>2867</v>
      </c>
      <c r="C69" t="s">
        <v>2868</v>
      </c>
      <c r="D69" s="15"/>
      <c r="E69" t="s">
        <v>2869</v>
      </c>
      <c r="F69" t="s">
        <v>696</v>
      </c>
      <c r="G69" t="s">
        <v>828</v>
      </c>
      <c r="H69" t="s">
        <v>153</v>
      </c>
      <c r="I69" t="s">
        <v>989</v>
      </c>
      <c r="J69" s="76">
        <v>2.61</v>
      </c>
      <c r="K69" t="s">
        <v>105</v>
      </c>
      <c r="L69" s="76">
        <v>4.63</v>
      </c>
      <c r="M69" s="76">
        <v>0.12</v>
      </c>
      <c r="N69" s="76">
        <v>181103.14</v>
      </c>
      <c r="O69" s="76">
        <v>116.92</v>
      </c>
      <c r="P69" s="76">
        <v>211.74579128799999</v>
      </c>
      <c r="Q69" s="76">
        <v>0.09</v>
      </c>
      <c r="R69" s="76">
        <f t="shared" si="0"/>
        <v>0.49000867351001143</v>
      </c>
      <c r="S69" s="76">
        <f>+P69/'סכום נכסי הקרן'!$C$42*100</f>
        <v>2.078999725881861E-2</v>
      </c>
    </row>
    <row r="70" spans="2:19">
      <c r="B70" t="s">
        <v>2870</v>
      </c>
      <c r="C70" t="s">
        <v>2871</v>
      </c>
      <c r="D70" s="15"/>
      <c r="E70" t="s">
        <v>2872</v>
      </c>
      <c r="F70" t="s">
        <v>462</v>
      </c>
      <c r="G70" t="s">
        <v>861</v>
      </c>
      <c r="H70" t="s">
        <v>154</v>
      </c>
      <c r="I70" t="s">
        <v>989</v>
      </c>
      <c r="J70" s="76">
        <v>2.5299999999999998</v>
      </c>
      <c r="K70" t="s">
        <v>105</v>
      </c>
      <c r="L70" s="76">
        <v>6.7</v>
      </c>
      <c r="M70" s="76">
        <v>0.69</v>
      </c>
      <c r="N70" s="76">
        <v>73174.460000000006</v>
      </c>
      <c r="O70" s="76">
        <v>131.12</v>
      </c>
      <c r="P70" s="76">
        <v>95.946351952000001</v>
      </c>
      <c r="Q70" s="76">
        <v>0.08</v>
      </c>
      <c r="R70" s="76">
        <f t="shared" si="0"/>
        <v>0.22203295924866209</v>
      </c>
      <c r="S70" s="76">
        <f>+P70/'סכום נכסי הקרן'!$C$42*100</f>
        <v>9.4203732784594423E-3</v>
      </c>
    </row>
    <row r="71" spans="2:19">
      <c r="B71" t="s">
        <v>2873</v>
      </c>
      <c r="C71" t="s">
        <v>2874</v>
      </c>
      <c r="D71" s="15"/>
      <c r="E71" t="s">
        <v>2872</v>
      </c>
      <c r="F71" t="s">
        <v>462</v>
      </c>
      <c r="G71" t="s">
        <v>861</v>
      </c>
      <c r="H71" t="s">
        <v>154</v>
      </c>
      <c r="I71" t="s">
        <v>989</v>
      </c>
      <c r="J71" s="76">
        <v>2.7</v>
      </c>
      <c r="K71" t="s">
        <v>105</v>
      </c>
      <c r="L71" s="76">
        <v>6.7</v>
      </c>
      <c r="M71" s="76">
        <v>0.15</v>
      </c>
      <c r="N71" s="76">
        <v>48603.16</v>
      </c>
      <c r="O71" s="76">
        <v>130.88999999999999</v>
      </c>
      <c r="P71" s="76">
        <v>63.616676124000001</v>
      </c>
      <c r="Q71" s="76">
        <v>0.02</v>
      </c>
      <c r="R71" s="76">
        <f t="shared" si="0"/>
        <v>0.14721767498197197</v>
      </c>
      <c r="S71" s="76">
        <f>+P71/'סכום נכסי הקרן'!$C$42*100</f>
        <v>6.2461242520481909E-3</v>
      </c>
    </row>
    <row r="72" spans="2:19">
      <c r="B72" t="s">
        <v>2875</v>
      </c>
      <c r="C72" t="s">
        <v>2876</v>
      </c>
      <c r="D72" s="15"/>
      <c r="E72" t="s">
        <v>864</v>
      </c>
      <c r="F72" t="s">
        <v>462</v>
      </c>
      <c r="G72" t="s">
        <v>884</v>
      </c>
      <c r="H72" t="s">
        <v>152</v>
      </c>
      <c r="I72" t="s">
        <v>989</v>
      </c>
      <c r="J72" s="76">
        <v>1.4</v>
      </c>
      <c r="K72" t="s">
        <v>105</v>
      </c>
      <c r="L72" s="76">
        <v>5.6</v>
      </c>
      <c r="M72" s="76">
        <v>3.13</v>
      </c>
      <c r="N72" s="76">
        <v>48697.17</v>
      </c>
      <c r="O72" s="76">
        <v>124.34</v>
      </c>
      <c r="P72" s="76">
        <v>60.550061178</v>
      </c>
      <c r="Q72" s="76">
        <v>0.17</v>
      </c>
      <c r="R72" s="76">
        <f t="shared" si="0"/>
        <v>0.1401211092711965</v>
      </c>
      <c r="S72" s="76">
        <f>+P72/'סכום נכסי הקרן'!$C$42*100</f>
        <v>5.9450324762287702E-3</v>
      </c>
    </row>
    <row r="73" spans="2:19">
      <c r="B73" t="s">
        <v>2877</v>
      </c>
      <c r="C73" t="s">
        <v>2878</v>
      </c>
      <c r="D73" s="15"/>
      <c r="E73" t="s">
        <v>2879</v>
      </c>
      <c r="F73" t="s">
        <v>696</v>
      </c>
      <c r="G73" t="s">
        <v>905</v>
      </c>
      <c r="H73" t="s">
        <v>154</v>
      </c>
      <c r="J73" s="76">
        <v>0.12</v>
      </c>
      <c r="K73" t="s">
        <v>105</v>
      </c>
      <c r="L73" s="76">
        <v>6.6</v>
      </c>
      <c r="M73" s="76">
        <v>1000</v>
      </c>
      <c r="N73" s="76">
        <v>446704.99</v>
      </c>
      <c r="O73" s="76">
        <v>25.6</v>
      </c>
      <c r="P73" s="76">
        <v>114.35647744000001</v>
      </c>
      <c r="Q73" s="76">
        <v>0.91</v>
      </c>
      <c r="R73" s="76">
        <f t="shared" si="0"/>
        <v>0.264636503407223</v>
      </c>
      <c r="S73" s="76">
        <f>+P73/'סכום נכסי הקרן'!$C$42*100</f>
        <v>1.1227948560602571E-2</v>
      </c>
    </row>
    <row r="74" spans="2:19">
      <c r="B74" t="s">
        <v>2880</v>
      </c>
      <c r="C74" t="s">
        <v>2878</v>
      </c>
      <c r="D74" s="15"/>
      <c r="E74" t="s">
        <v>2879</v>
      </c>
      <c r="F74" t="s">
        <v>696</v>
      </c>
      <c r="G74" t="s">
        <v>905</v>
      </c>
      <c r="H74" t="s">
        <v>154</v>
      </c>
      <c r="I74" t="s">
        <v>2881</v>
      </c>
      <c r="K74" t="s">
        <v>105</v>
      </c>
      <c r="L74" s="76">
        <v>0</v>
      </c>
      <c r="M74" s="76">
        <v>0</v>
      </c>
      <c r="N74" s="76">
        <v>156469.60999999999</v>
      </c>
      <c r="O74" s="76">
        <v>100</v>
      </c>
      <c r="P74" s="76">
        <v>156.46960999999999</v>
      </c>
      <c r="Q74" s="76">
        <v>0</v>
      </c>
      <c r="R74" s="76">
        <f t="shared" si="0"/>
        <v>0.36209204241725074</v>
      </c>
      <c r="S74" s="76">
        <f>+P74/'סכום נכסי הקרן'!$C$42*100</f>
        <v>1.5362774122692891E-2</v>
      </c>
    </row>
    <row r="75" spans="2:19">
      <c r="B75" t="s">
        <v>2882</v>
      </c>
      <c r="C75" t="s">
        <v>2883</v>
      </c>
      <c r="D75" s="15"/>
      <c r="E75" t="s">
        <v>2884</v>
      </c>
      <c r="F75" t="s">
        <v>541</v>
      </c>
      <c r="G75" t="s">
        <v>922</v>
      </c>
      <c r="H75" t="s">
        <v>154</v>
      </c>
      <c r="J75" s="76">
        <v>0</v>
      </c>
      <c r="K75" t="s">
        <v>105</v>
      </c>
      <c r="L75" s="76">
        <v>9.9</v>
      </c>
      <c r="M75" s="76">
        <v>0</v>
      </c>
      <c r="N75" s="76">
        <v>1302674.47</v>
      </c>
      <c r="O75" s="76">
        <v>1.0000000000000001E-5</v>
      </c>
      <c r="P75" s="76">
        <v>1.3026744699999999E-4</v>
      </c>
      <c r="Q75" s="76">
        <v>1.3</v>
      </c>
      <c r="R75" s="76">
        <f t="shared" si="0"/>
        <v>3.0145665950538867E-7</v>
      </c>
      <c r="S75" s="76">
        <f>+P75/'סכום נכסי הקרן'!$C$42*100</f>
        <v>1.2790147325099538E-8</v>
      </c>
    </row>
    <row r="76" spans="2:19">
      <c r="B76" t="s">
        <v>2885</v>
      </c>
      <c r="C76" t="s">
        <v>2886</v>
      </c>
      <c r="D76" s="15"/>
      <c r="E76" t="s">
        <v>2884</v>
      </c>
      <c r="F76" t="s">
        <v>696</v>
      </c>
      <c r="G76" t="s">
        <v>922</v>
      </c>
      <c r="H76" t="s">
        <v>154</v>
      </c>
      <c r="I76" t="s">
        <v>989</v>
      </c>
      <c r="J76" s="76">
        <v>0</v>
      </c>
      <c r="K76" t="s">
        <v>105</v>
      </c>
      <c r="L76" s="76">
        <v>6.15</v>
      </c>
      <c r="M76" s="76">
        <v>0</v>
      </c>
      <c r="N76" s="76">
        <v>260981.97</v>
      </c>
      <c r="O76" s="76">
        <v>1E-4</v>
      </c>
      <c r="P76" s="76">
        <v>2.6098197E-4</v>
      </c>
      <c r="Q76" s="76">
        <v>0</v>
      </c>
      <c r="R76" s="76">
        <f t="shared" si="0"/>
        <v>6.0394791392001088E-7</v>
      </c>
      <c r="S76" s="76">
        <f>+P76/'סכום נכסי הקרן'!$C$42*100</f>
        <v>2.5624190251419512E-8</v>
      </c>
    </row>
    <row r="77" spans="2:19">
      <c r="B77" t="s">
        <v>2887</v>
      </c>
      <c r="C77" t="s">
        <v>2888</v>
      </c>
      <c r="D77" s="15"/>
      <c r="E77" t="s">
        <v>1655</v>
      </c>
      <c r="F77" t="s">
        <v>115</v>
      </c>
      <c r="G77" t="s">
        <v>922</v>
      </c>
      <c r="H77" t="s">
        <v>154</v>
      </c>
      <c r="I77" t="s">
        <v>2889</v>
      </c>
      <c r="J77" s="76">
        <v>0.8</v>
      </c>
      <c r="K77" t="s">
        <v>105</v>
      </c>
      <c r="L77" s="76">
        <v>5.6</v>
      </c>
      <c r="M77" s="76">
        <v>5.53</v>
      </c>
      <c r="N77" s="76">
        <v>106783.4</v>
      </c>
      <c r="O77" s="76">
        <v>120.99</v>
      </c>
      <c r="P77" s="76">
        <v>129.19723565999999</v>
      </c>
      <c r="Q77" s="76">
        <v>0</v>
      </c>
      <c r="R77" s="76">
        <f t="shared" si="0"/>
        <v>0.2989800443344382</v>
      </c>
      <c r="S77" s="76">
        <f>+P77/'סכום נכסי הקרן'!$C$42*100</f>
        <v>1.2685069955251397E-2</v>
      </c>
    </row>
    <row r="78" spans="2:19">
      <c r="B78" t="s">
        <v>2890</v>
      </c>
      <c r="C78" t="s">
        <v>2888</v>
      </c>
      <c r="D78" s="15"/>
      <c r="E78" t="s">
        <v>1655</v>
      </c>
      <c r="F78" t="s">
        <v>115</v>
      </c>
      <c r="G78" t="s">
        <v>922</v>
      </c>
      <c r="H78" t="s">
        <v>154</v>
      </c>
      <c r="I78" t="s">
        <v>2889</v>
      </c>
      <c r="J78" s="76">
        <v>3.56</v>
      </c>
      <c r="K78" t="s">
        <v>105</v>
      </c>
      <c r="L78" s="76">
        <v>5.6</v>
      </c>
      <c r="M78" s="76">
        <v>2.5299999999999998</v>
      </c>
      <c r="N78" s="76">
        <v>2300957.15</v>
      </c>
      <c r="O78" s="76">
        <v>120.99</v>
      </c>
      <c r="P78" s="76">
        <v>2783.9280557850002</v>
      </c>
      <c r="Q78" s="76">
        <v>0</v>
      </c>
      <c r="R78" s="76">
        <f t="shared" si="0"/>
        <v>6.4423896478164462</v>
      </c>
      <c r="S78" s="76">
        <f>+P78/'סכום נכסי הקרן'!$C$42*100</f>
        <v>0.27333651496193118</v>
      </c>
    </row>
    <row r="79" spans="2:19">
      <c r="B79" t="s">
        <v>2891</v>
      </c>
      <c r="C79" t="s">
        <v>2892</v>
      </c>
      <c r="D79" s="15"/>
      <c r="E79" t="s">
        <v>1655</v>
      </c>
      <c r="F79" t="s">
        <v>115</v>
      </c>
      <c r="G79" t="s">
        <v>922</v>
      </c>
      <c r="H79" t="s">
        <v>154</v>
      </c>
      <c r="I79" t="s">
        <v>308</v>
      </c>
      <c r="K79" t="s">
        <v>105</v>
      </c>
      <c r="L79" s="76">
        <v>0</v>
      </c>
      <c r="M79" s="76">
        <v>0</v>
      </c>
      <c r="N79" s="76">
        <v>-212649.73</v>
      </c>
      <c r="O79" s="76">
        <v>100</v>
      </c>
      <c r="P79" s="76">
        <v>-212.64973000000001</v>
      </c>
      <c r="Q79" s="76">
        <v>0</v>
      </c>
      <c r="R79" s="76">
        <f t="shared" ref="R79:R83" si="1">+P79/$P$11*100</f>
        <v>-0.49210051111635617</v>
      </c>
      <c r="S79" s="76">
        <f>+P79/'סכום נכסי הקרן'!$C$42*100</f>
        <v>-2.08787493574096E-2</v>
      </c>
    </row>
    <row r="80" spans="2:19">
      <c r="B80" t="s">
        <v>2893</v>
      </c>
      <c r="C80" t="s">
        <v>2894</v>
      </c>
      <c r="D80" s="15"/>
      <c r="E80" s="15"/>
      <c r="F80" t="s">
        <v>131</v>
      </c>
      <c r="G80" t="s">
        <v>214</v>
      </c>
      <c r="H80" t="s">
        <v>215</v>
      </c>
      <c r="I80" t="s">
        <v>835</v>
      </c>
      <c r="J80" s="76">
        <v>0</v>
      </c>
      <c r="K80" t="s">
        <v>109</v>
      </c>
      <c r="L80" s="76">
        <v>0</v>
      </c>
      <c r="M80" s="76">
        <v>0</v>
      </c>
      <c r="N80" s="76">
        <v>1053500</v>
      </c>
      <c r="O80" s="76">
        <v>9.9999999999999995E-7</v>
      </c>
      <c r="P80" s="76">
        <v>3.7178015000000003E-5</v>
      </c>
      <c r="Q80" s="76">
        <v>0</v>
      </c>
      <c r="R80" s="76">
        <f t="shared" si="1"/>
        <v>8.6035003118939109E-8</v>
      </c>
      <c r="S80" s="76">
        <f>+P80/'סכום נכסי הקרן'!$C$42*100</f>
        <v>3.6502771801827095E-9</v>
      </c>
    </row>
    <row r="81" spans="2:19">
      <c r="B81" t="s">
        <v>831</v>
      </c>
      <c r="C81" t="s">
        <v>832</v>
      </c>
      <c r="D81" s="15"/>
      <c r="E81" t="s">
        <v>833</v>
      </c>
      <c r="F81" t="s">
        <v>462</v>
      </c>
      <c r="G81" t="s">
        <v>834</v>
      </c>
      <c r="H81" t="s">
        <v>154</v>
      </c>
      <c r="I81" t="s">
        <v>835</v>
      </c>
      <c r="J81" s="76">
        <v>0</v>
      </c>
      <c r="K81" t="s">
        <v>105</v>
      </c>
      <c r="L81" s="76">
        <v>5</v>
      </c>
      <c r="M81" s="76">
        <v>0</v>
      </c>
      <c r="N81" s="76">
        <v>81058.05</v>
      </c>
      <c r="O81" s="76">
        <v>17.100000000000001</v>
      </c>
      <c r="P81" s="76">
        <v>13.86092655</v>
      </c>
      <c r="Q81" s="76">
        <v>0</v>
      </c>
      <c r="R81" s="76">
        <f t="shared" si="1"/>
        <v>3.2076076653383342E-2</v>
      </c>
      <c r="S81" s="76">
        <f>+P81/'סכום נכסי הקרן'!$C$42*100</f>
        <v>1.3609178403326172E-3</v>
      </c>
    </row>
    <row r="82" spans="2:19">
      <c r="B82" t="s">
        <v>836</v>
      </c>
      <c r="C82" t="s">
        <v>837</v>
      </c>
      <c r="D82" s="15"/>
      <c r="E82" t="s">
        <v>833</v>
      </c>
      <c r="F82" t="s">
        <v>462</v>
      </c>
      <c r="G82" t="s">
        <v>834</v>
      </c>
      <c r="H82" t="s">
        <v>154</v>
      </c>
      <c r="I82" t="s">
        <v>835</v>
      </c>
      <c r="J82" s="76">
        <v>0</v>
      </c>
      <c r="K82" t="s">
        <v>105</v>
      </c>
      <c r="L82" s="76">
        <v>5.5</v>
      </c>
      <c r="M82" s="76">
        <v>0</v>
      </c>
      <c r="N82" s="76">
        <v>58839.199999999997</v>
      </c>
      <c r="O82" s="76">
        <v>6</v>
      </c>
      <c r="P82" s="76">
        <v>3.5303520000000002</v>
      </c>
      <c r="Q82" s="76">
        <v>0</v>
      </c>
      <c r="R82" s="76">
        <f t="shared" si="1"/>
        <v>8.1697165739201758E-3</v>
      </c>
      <c r="S82" s="76">
        <f>+P82/'סכום נכסי הקרן'!$C$42*100</f>
        <v>3.4662322191253057E-4</v>
      </c>
    </row>
    <row r="83" spans="2:19">
      <c r="B83" t="s">
        <v>858</v>
      </c>
      <c r="C83" t="s">
        <v>859</v>
      </c>
      <c r="D83" s="15"/>
      <c r="E83" t="s">
        <v>860</v>
      </c>
      <c r="F83" t="s">
        <v>462</v>
      </c>
      <c r="G83" t="s">
        <v>861</v>
      </c>
      <c r="H83" t="s">
        <v>152</v>
      </c>
      <c r="I83" t="s">
        <v>835</v>
      </c>
      <c r="J83" s="76">
        <v>0</v>
      </c>
      <c r="K83" t="s">
        <v>105</v>
      </c>
      <c r="L83" s="76">
        <v>0</v>
      </c>
      <c r="M83" s="76">
        <v>0</v>
      </c>
      <c r="N83" s="76">
        <v>7316.22</v>
      </c>
      <c r="O83" s="76">
        <v>17.649999999999999</v>
      </c>
      <c r="P83" s="76">
        <v>1.2913128300000001</v>
      </c>
      <c r="Q83" s="76">
        <v>0</v>
      </c>
      <c r="R83" s="76">
        <f t="shared" si="1"/>
        <v>2.9882742087380424E-3</v>
      </c>
      <c r="S83" s="76">
        <f>+P83/'סכום נכסי הקרן'!$C$42*100</f>
        <v>1.2678594475326762E-4</v>
      </c>
    </row>
    <row r="84" spans="2:19">
      <c r="B84" s="77" t="s">
        <v>2762</v>
      </c>
      <c r="C84" s="15"/>
      <c r="D84" s="15"/>
      <c r="E84" s="15"/>
      <c r="J84" s="78">
        <v>6.73</v>
      </c>
      <c r="M84" s="78">
        <v>2.0699999999999998</v>
      </c>
      <c r="N84" s="78">
        <f>SUM(N85:N88)</f>
        <v>7509389.1400000006</v>
      </c>
      <c r="P84" s="78">
        <f>SUM(P85:P88)</f>
        <v>7294.2022135859997</v>
      </c>
      <c r="R84" s="78">
        <f>SUM(R85:R88)</f>
        <v>16.879779896695506</v>
      </c>
      <c r="S84" s="78">
        <f>SUM(S85:S88)</f>
        <v>0.71617217562291002</v>
      </c>
    </row>
    <row r="85" spans="2:19">
      <c r="B85" t="s">
        <v>2895</v>
      </c>
      <c r="C85" t="s">
        <v>2896</v>
      </c>
      <c r="D85" s="15"/>
      <c r="E85" t="s">
        <v>2897</v>
      </c>
      <c r="F85" t="s">
        <v>126</v>
      </c>
      <c r="G85" t="s">
        <v>223</v>
      </c>
      <c r="H85" t="s">
        <v>154</v>
      </c>
      <c r="I85" t="s">
        <v>2898</v>
      </c>
      <c r="J85" s="76">
        <v>14.11</v>
      </c>
      <c r="K85" t="s">
        <v>105</v>
      </c>
      <c r="L85" s="76">
        <v>3.74</v>
      </c>
      <c r="M85" s="76">
        <v>0.17</v>
      </c>
      <c r="N85" s="76">
        <v>304152.51</v>
      </c>
      <c r="O85" s="76">
        <v>106.37</v>
      </c>
      <c r="P85" s="76">
        <v>323.52702488699998</v>
      </c>
      <c r="Q85" s="76">
        <v>0</v>
      </c>
      <c r="R85" s="76">
        <f t="shared" ref="R85:R88" si="2">+P85/$P$11*100</f>
        <v>0.74868571103686221</v>
      </c>
      <c r="S85" s="76">
        <f>+P85/'סכום נכסי הקרן'!$C$42*100</f>
        <v>3.1765098704635508E-2</v>
      </c>
    </row>
    <row r="86" spans="2:19">
      <c r="B86" t="s">
        <v>2899</v>
      </c>
      <c r="C86" t="s">
        <v>2900</v>
      </c>
      <c r="D86" s="15"/>
      <c r="E86" t="s">
        <v>2901</v>
      </c>
      <c r="F86" t="s">
        <v>126</v>
      </c>
      <c r="G86" t="s">
        <v>632</v>
      </c>
      <c r="H86" t="s">
        <v>153</v>
      </c>
      <c r="I86" t="s">
        <v>2902</v>
      </c>
      <c r="J86" s="76">
        <v>6.46</v>
      </c>
      <c r="K86" t="s">
        <v>105</v>
      </c>
      <c r="L86" s="76">
        <v>3.85</v>
      </c>
      <c r="M86" s="76">
        <v>2.11</v>
      </c>
      <c r="N86" s="76">
        <v>6675000</v>
      </c>
      <c r="O86" s="76">
        <v>95.71</v>
      </c>
      <c r="P86" s="76">
        <v>6388.6424999999999</v>
      </c>
      <c r="Q86" s="76">
        <v>0</v>
      </c>
      <c r="R86" s="76">
        <f t="shared" si="2"/>
        <v>14.784191071343827</v>
      </c>
      <c r="S86" s="76">
        <f>+P86/'סכום נכסי הקרן'!$C$42*100</f>
        <v>0.62726092100655229</v>
      </c>
    </row>
    <row r="87" spans="2:19">
      <c r="B87" t="s">
        <v>2903</v>
      </c>
      <c r="C87" t="s">
        <v>2904</v>
      </c>
      <c r="D87" s="15"/>
      <c r="E87" t="s">
        <v>1674</v>
      </c>
      <c r="F87" t="s">
        <v>115</v>
      </c>
      <c r="G87" t="s">
        <v>702</v>
      </c>
      <c r="H87" t="s">
        <v>153</v>
      </c>
      <c r="I87" t="s">
        <v>989</v>
      </c>
      <c r="J87" s="76">
        <v>6.32</v>
      </c>
      <c r="K87" t="s">
        <v>105</v>
      </c>
      <c r="L87" s="76">
        <v>4.5999999999999996</v>
      </c>
      <c r="M87" s="76">
        <v>3.25</v>
      </c>
      <c r="N87" s="76">
        <v>416134.73</v>
      </c>
      <c r="O87" s="76">
        <v>110.13</v>
      </c>
      <c r="P87" s="76">
        <v>458.28917814900001</v>
      </c>
      <c r="Q87" s="76">
        <v>0.06</v>
      </c>
      <c r="R87" s="76">
        <f t="shared" si="2"/>
        <v>1.0605437345545548</v>
      </c>
      <c r="S87" s="76">
        <f>+P87/'סכום נכסי הקרן'!$C$42*100</f>
        <v>4.4996553175902024E-2</v>
      </c>
    </row>
    <row r="88" spans="2:19">
      <c r="B88" t="s">
        <v>2905</v>
      </c>
      <c r="C88" t="s">
        <v>2906</v>
      </c>
      <c r="D88" s="15"/>
      <c r="E88" t="s">
        <v>2907</v>
      </c>
      <c r="F88" t="s">
        <v>462</v>
      </c>
      <c r="G88" t="s">
        <v>402</v>
      </c>
      <c r="H88" t="s">
        <v>153</v>
      </c>
      <c r="I88" t="s">
        <v>989</v>
      </c>
      <c r="J88" s="76">
        <v>2.78</v>
      </c>
      <c r="K88" t="s">
        <v>105</v>
      </c>
      <c r="L88" s="76">
        <v>5.15</v>
      </c>
      <c r="M88" s="76">
        <v>0.6</v>
      </c>
      <c r="N88" s="76">
        <v>114101.9</v>
      </c>
      <c r="O88" s="76">
        <v>108.45</v>
      </c>
      <c r="P88" s="76">
        <v>123.74351055</v>
      </c>
      <c r="Q88" s="76">
        <v>0.09</v>
      </c>
      <c r="R88" s="76">
        <f t="shared" si="2"/>
        <v>0.28635937976026216</v>
      </c>
      <c r="S88" s="76">
        <f>+P88/'סכום נכסי הקרן'!$C$42*100</f>
        <v>1.2149602735820169E-2</v>
      </c>
    </row>
    <row r="89" spans="2:19">
      <c r="B89" s="77" t="s">
        <v>416</v>
      </c>
      <c r="C89" s="15"/>
      <c r="D89" s="15"/>
      <c r="E89" s="15"/>
      <c r="J89" s="78">
        <v>7.01</v>
      </c>
      <c r="M89" s="78">
        <v>-0.31</v>
      </c>
      <c r="N89" s="78">
        <f>SUM(N90:N94)</f>
        <v>211637.43</v>
      </c>
      <c r="P89" s="78">
        <f>SUM(P90:P94)</f>
        <v>894.85933958814599</v>
      </c>
      <c r="R89" s="78">
        <f>SUM(R90:R94)</f>
        <v>2.0708266988562443</v>
      </c>
      <c r="S89" s="78">
        <f>SUM(S90:S94)</f>
        <v>8.7860651698913425E-2</v>
      </c>
    </row>
    <row r="90" spans="2:19">
      <c r="B90" t="s">
        <v>2908</v>
      </c>
      <c r="C90" t="s">
        <v>2909</v>
      </c>
      <c r="D90" s="15"/>
      <c r="E90" t="s">
        <v>2910</v>
      </c>
      <c r="F90" t="s">
        <v>130</v>
      </c>
      <c r="G90" t="s">
        <v>487</v>
      </c>
      <c r="H90" t="s">
        <v>153</v>
      </c>
      <c r="I90" t="s">
        <v>989</v>
      </c>
      <c r="J90" s="76">
        <v>9.1199999999999992</v>
      </c>
      <c r="K90" t="s">
        <v>109</v>
      </c>
      <c r="L90" s="76">
        <v>7.97</v>
      </c>
      <c r="M90" s="76">
        <v>-1.62</v>
      </c>
      <c r="N90" s="76">
        <v>101429.5</v>
      </c>
      <c r="O90" s="76">
        <v>124.94</v>
      </c>
      <c r="P90" s="76">
        <v>447.2161150517</v>
      </c>
      <c r="Q90" s="76">
        <v>0</v>
      </c>
      <c r="R90" s="76">
        <f t="shared" ref="R90:R94" si="3">+P90/$P$11*100</f>
        <v>1.0349191545948011</v>
      </c>
      <c r="S90" s="76">
        <f>+P90/'סכום נכסי הקרן'!$C$42*100</f>
        <v>4.3909358242584642E-2</v>
      </c>
    </row>
    <row r="91" spans="2:19">
      <c r="B91" t="s">
        <v>2908</v>
      </c>
      <c r="C91" t="s">
        <v>2909</v>
      </c>
      <c r="D91" s="15"/>
      <c r="E91" t="s">
        <v>2910</v>
      </c>
      <c r="F91" t="s">
        <v>130</v>
      </c>
      <c r="G91" t="s">
        <v>478</v>
      </c>
      <c r="H91" t="s">
        <v>152</v>
      </c>
      <c r="I91" t="s">
        <v>989</v>
      </c>
      <c r="J91" s="76">
        <v>7.83</v>
      </c>
      <c r="K91" t="s">
        <v>109</v>
      </c>
      <c r="L91" s="76">
        <v>7.97</v>
      </c>
      <c r="M91" s="76">
        <v>-0.85</v>
      </c>
      <c r="N91" s="76">
        <v>294.11</v>
      </c>
      <c r="O91" s="76">
        <v>124.94</v>
      </c>
      <c r="P91" s="76">
        <v>1.296769988986</v>
      </c>
      <c r="Q91" s="76">
        <v>0</v>
      </c>
      <c r="R91" s="76">
        <f t="shared" si="3"/>
        <v>3.0009028197701556E-3</v>
      </c>
      <c r="S91" s="76">
        <f>+P91/'סכום נכסי הקרן'!$C$42*100</f>
        <v>1.2732174912354462E-4</v>
      </c>
    </row>
    <row r="92" spans="2:19">
      <c r="B92" t="s">
        <v>2908</v>
      </c>
      <c r="C92" t="s">
        <v>2909</v>
      </c>
      <c r="D92" s="15"/>
      <c r="E92" t="s">
        <v>2910</v>
      </c>
      <c r="F92" t="s">
        <v>130</v>
      </c>
      <c r="G92" t="s">
        <v>478</v>
      </c>
      <c r="H92" t="s">
        <v>152</v>
      </c>
      <c r="I92" t="s">
        <v>989</v>
      </c>
      <c r="J92" s="76">
        <v>6.09</v>
      </c>
      <c r="K92" t="s">
        <v>109</v>
      </c>
      <c r="L92" s="76">
        <v>7.97</v>
      </c>
      <c r="M92" s="76">
        <v>0.66</v>
      </c>
      <c r="N92" s="76">
        <v>55510.94</v>
      </c>
      <c r="O92" s="76">
        <v>124.94</v>
      </c>
      <c r="P92" s="76">
        <v>244.75509521064399</v>
      </c>
      <c r="Q92" s="76">
        <v>0</v>
      </c>
      <c r="R92" s="76">
        <f t="shared" si="3"/>
        <v>0.56639670998637215</v>
      </c>
      <c r="S92" s="76">
        <f>+P92/'סכום נכסי הקרן'!$C$42*100</f>
        <v>2.4030974724736111E-2</v>
      </c>
    </row>
    <row r="93" spans="2:19">
      <c r="B93" t="s">
        <v>2908</v>
      </c>
      <c r="C93" t="s">
        <v>2909</v>
      </c>
      <c r="D93" s="15"/>
      <c r="E93" t="s">
        <v>2910</v>
      </c>
      <c r="F93" t="s">
        <v>130</v>
      </c>
      <c r="G93" t="s">
        <v>478</v>
      </c>
      <c r="H93" t="s">
        <v>152</v>
      </c>
      <c r="I93" t="s">
        <v>989</v>
      </c>
      <c r="J93" s="76">
        <v>6.83</v>
      </c>
      <c r="K93" t="s">
        <v>109</v>
      </c>
      <c r="L93" s="76">
        <v>7.97</v>
      </c>
      <c r="M93" s="76">
        <v>-0.1</v>
      </c>
      <c r="N93" s="76">
        <v>6323.35</v>
      </c>
      <c r="O93" s="76">
        <v>124.94</v>
      </c>
      <c r="P93" s="76">
        <v>27.880488626209999</v>
      </c>
      <c r="Q93" s="76">
        <v>0</v>
      </c>
      <c r="R93" s="76">
        <f t="shared" si="3"/>
        <v>6.4519257575035224E-2</v>
      </c>
      <c r="S93" s="76">
        <f>+P93/'סכום נכסי הקרן'!$C$42*100</f>
        <v>2.7374111125781711E-3</v>
      </c>
    </row>
    <row r="94" spans="2:19">
      <c r="B94" t="s">
        <v>2911</v>
      </c>
      <c r="C94" t="s">
        <v>2912</v>
      </c>
      <c r="D94" s="15"/>
      <c r="E94" t="s">
        <v>1594</v>
      </c>
      <c r="F94" t="s">
        <v>126</v>
      </c>
      <c r="G94" t="s">
        <v>545</v>
      </c>
      <c r="H94" t="s">
        <v>152</v>
      </c>
      <c r="I94" t="s">
        <v>835</v>
      </c>
      <c r="J94" s="76">
        <v>2.91</v>
      </c>
      <c r="K94" t="s">
        <v>109</v>
      </c>
      <c r="L94" s="76">
        <v>3.7</v>
      </c>
      <c r="M94" s="76">
        <v>1.66</v>
      </c>
      <c r="N94" s="76">
        <v>48079.53</v>
      </c>
      <c r="O94" s="76">
        <v>102.38</v>
      </c>
      <c r="P94" s="76">
        <v>173.710870710606</v>
      </c>
      <c r="Q94" s="76">
        <v>7.0000000000000007E-2</v>
      </c>
      <c r="R94" s="76">
        <f t="shared" si="3"/>
        <v>0.40199067388026538</v>
      </c>
      <c r="S94" s="76">
        <f>+P94/'סכום נכסי הקרן'!$C$42*100</f>
        <v>1.7055585869890959E-2</v>
      </c>
    </row>
    <row r="95" spans="2:19">
      <c r="B95" s="77" t="s">
        <v>1289</v>
      </c>
      <c r="C95" s="15"/>
      <c r="D95" s="15"/>
      <c r="E95" s="15"/>
      <c r="J95" s="78">
        <v>0</v>
      </c>
      <c r="M95" s="78">
        <v>0</v>
      </c>
      <c r="N95" s="78">
        <v>0</v>
      </c>
      <c r="P95" s="78">
        <v>0</v>
      </c>
      <c r="R95" s="78">
        <v>0</v>
      </c>
      <c r="S95" s="78">
        <v>0</v>
      </c>
    </row>
    <row r="96" spans="2:19">
      <c r="B96" t="s">
        <v>214</v>
      </c>
      <c r="C96" t="s">
        <v>214</v>
      </c>
      <c r="D96" s="15"/>
      <c r="E96" s="15"/>
      <c r="F96" t="s">
        <v>214</v>
      </c>
      <c r="G96" t="s">
        <v>214</v>
      </c>
      <c r="J96" s="76">
        <v>0</v>
      </c>
      <c r="K96" t="s">
        <v>214</v>
      </c>
      <c r="L96" s="76">
        <v>0</v>
      </c>
      <c r="M96" s="76">
        <v>0</v>
      </c>
      <c r="N96" s="76">
        <v>0</v>
      </c>
      <c r="O96" s="76">
        <v>0</v>
      </c>
      <c r="P96" s="76">
        <v>0</v>
      </c>
      <c r="Q96" s="76">
        <v>0</v>
      </c>
      <c r="R96" s="76">
        <v>0</v>
      </c>
      <c r="S96" s="76">
        <v>0</v>
      </c>
    </row>
    <row r="97" spans="2:19">
      <c r="B97" s="77" t="s">
        <v>300</v>
      </c>
      <c r="C97" s="15"/>
      <c r="D97" s="15"/>
      <c r="E97" s="15"/>
      <c r="J97" s="78">
        <v>0</v>
      </c>
      <c r="M97" s="78">
        <v>0</v>
      </c>
      <c r="N97" s="78">
        <v>0</v>
      </c>
      <c r="P97" s="78">
        <v>0</v>
      </c>
      <c r="R97" s="78">
        <v>0</v>
      </c>
      <c r="S97" s="78">
        <v>0</v>
      </c>
    </row>
    <row r="98" spans="2:19">
      <c r="B98" s="77" t="s">
        <v>417</v>
      </c>
      <c r="C98" s="15"/>
      <c r="D98" s="15"/>
      <c r="E98" s="15"/>
      <c r="J98" s="78">
        <v>0</v>
      </c>
      <c r="M98" s="78">
        <v>0</v>
      </c>
      <c r="N98" s="78">
        <v>0</v>
      </c>
      <c r="P98" s="78">
        <v>0</v>
      </c>
      <c r="R98" s="78">
        <v>0</v>
      </c>
      <c r="S98" s="78">
        <v>0</v>
      </c>
    </row>
    <row r="99" spans="2:19">
      <c r="B99" t="s">
        <v>214</v>
      </c>
      <c r="C99" t="s">
        <v>214</v>
      </c>
      <c r="D99" s="15"/>
      <c r="E99" s="15"/>
      <c r="F99" t="s">
        <v>214</v>
      </c>
      <c r="G99" t="s">
        <v>214</v>
      </c>
      <c r="J99" s="76">
        <v>0</v>
      </c>
      <c r="K99" t="s">
        <v>214</v>
      </c>
      <c r="L99" s="76">
        <v>0</v>
      </c>
      <c r="M99" s="76">
        <v>0</v>
      </c>
      <c r="N99" s="76">
        <v>0</v>
      </c>
      <c r="O99" s="76">
        <v>0</v>
      </c>
      <c r="P99" s="76">
        <v>0</v>
      </c>
      <c r="Q99" s="76">
        <v>0</v>
      </c>
      <c r="R99" s="76">
        <v>0</v>
      </c>
      <c r="S99" s="76">
        <v>0</v>
      </c>
    </row>
    <row r="100" spans="2:19">
      <c r="B100" s="77" t="s">
        <v>418</v>
      </c>
      <c r="C100" s="15"/>
      <c r="D100" s="15"/>
      <c r="E100" s="15"/>
      <c r="J100" s="78">
        <v>0</v>
      </c>
      <c r="M100" s="78">
        <v>0</v>
      </c>
      <c r="N100" s="78">
        <v>0</v>
      </c>
      <c r="P100" s="78">
        <v>0</v>
      </c>
      <c r="R100" s="78">
        <v>0</v>
      </c>
      <c r="S100" s="78">
        <v>0</v>
      </c>
    </row>
    <row r="101" spans="2:19">
      <c r="B101" t="s">
        <v>214</v>
      </c>
      <c r="C101" t="s">
        <v>214</v>
      </c>
      <c r="D101" s="15"/>
      <c r="E101" s="15"/>
      <c r="F101" t="s">
        <v>214</v>
      </c>
      <c r="G101" t="s">
        <v>214</v>
      </c>
      <c r="J101" s="76">
        <v>0</v>
      </c>
      <c r="K101" t="s">
        <v>214</v>
      </c>
      <c r="L101" s="76">
        <v>0</v>
      </c>
      <c r="M101" s="76">
        <v>0</v>
      </c>
      <c r="N101" s="76">
        <v>0</v>
      </c>
      <c r="O101" s="76">
        <v>0</v>
      </c>
      <c r="P101" s="76">
        <v>0</v>
      </c>
      <c r="Q101" s="76">
        <v>0</v>
      </c>
      <c r="R101" s="76">
        <v>0</v>
      </c>
      <c r="S101" s="76">
        <v>0</v>
      </c>
    </row>
    <row r="102" spans="2:19">
      <c r="B102" t="s">
        <v>302</v>
      </c>
      <c r="C102" s="15"/>
      <c r="D102" s="15"/>
      <c r="E102" s="15"/>
    </row>
    <row r="103" spans="2:19">
      <c r="B103" t="s">
        <v>412</v>
      </c>
      <c r="C103" s="15"/>
      <c r="D103" s="15"/>
      <c r="E103" s="15"/>
    </row>
    <row r="104" spans="2:19">
      <c r="B104" t="s">
        <v>413</v>
      </c>
      <c r="C104" s="15"/>
      <c r="D104" s="15"/>
      <c r="E104" s="15"/>
    </row>
    <row r="105" spans="2:19">
      <c r="B105" t="s">
        <v>414</v>
      </c>
      <c r="C105" s="15"/>
      <c r="D105" s="15"/>
      <c r="E105" s="15"/>
    </row>
    <row r="106" spans="2:19">
      <c r="C106" s="15"/>
      <c r="D106" s="15"/>
      <c r="E106" s="15"/>
    </row>
    <row r="107" spans="2:19">
      <c r="C107" s="15"/>
      <c r="D107" s="15"/>
      <c r="E107" s="15"/>
    </row>
    <row r="108" spans="2:19">
      <c r="C108" s="15"/>
      <c r="D108" s="15"/>
      <c r="E108" s="15"/>
    </row>
    <row r="109" spans="2:19">
      <c r="C109" s="15"/>
      <c r="D109" s="15"/>
      <c r="E109" s="15"/>
    </row>
    <row r="110" spans="2:19">
      <c r="C110" s="15"/>
      <c r="D110" s="15"/>
      <c r="E110" s="15"/>
    </row>
    <row r="111" spans="2:19">
      <c r="C111" s="15"/>
      <c r="D111" s="15"/>
      <c r="E111" s="15"/>
    </row>
    <row r="112" spans="2:19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3:5">
      <c r="C385" s="15"/>
      <c r="D385" s="15"/>
      <c r="E385" s="15"/>
    </row>
    <row r="386" spans="3:5">
      <c r="C386" s="15"/>
      <c r="D386" s="15"/>
      <c r="E386" s="15"/>
    </row>
    <row r="387" spans="3:5">
      <c r="C387" s="15"/>
      <c r="D387" s="15"/>
      <c r="E387" s="15"/>
    </row>
    <row r="388" spans="3:5">
      <c r="C388" s="15"/>
      <c r="D388" s="15"/>
      <c r="E388" s="15"/>
    </row>
    <row r="389" spans="3:5">
      <c r="C389" s="15"/>
      <c r="D389" s="15"/>
      <c r="E389" s="15"/>
    </row>
    <row r="390" spans="3:5">
      <c r="C390" s="15"/>
      <c r="D390" s="15"/>
      <c r="E390" s="15"/>
    </row>
    <row r="391" spans="3:5">
      <c r="C391" s="15"/>
      <c r="D391" s="15"/>
      <c r="E391" s="15"/>
    </row>
    <row r="392" spans="3:5">
      <c r="C392" s="15"/>
      <c r="D392" s="15"/>
      <c r="E392" s="15"/>
    </row>
    <row r="393" spans="3:5">
      <c r="C393" s="15"/>
      <c r="D393" s="15"/>
      <c r="E393" s="15"/>
    </row>
    <row r="394" spans="3:5">
      <c r="C394" s="15"/>
      <c r="D394" s="15"/>
      <c r="E394" s="15"/>
    </row>
    <row r="395" spans="3:5">
      <c r="C395" s="15"/>
      <c r="D395" s="15"/>
      <c r="E395" s="15"/>
    </row>
    <row r="396" spans="3:5">
      <c r="C396" s="15"/>
      <c r="D396" s="15"/>
      <c r="E396" s="15"/>
    </row>
    <row r="397" spans="3:5">
      <c r="C397" s="15"/>
      <c r="D397" s="15"/>
      <c r="E397" s="15"/>
    </row>
    <row r="398" spans="3:5">
      <c r="C398" s="15"/>
      <c r="D398" s="15"/>
      <c r="E398" s="15"/>
    </row>
    <row r="399" spans="3:5">
      <c r="C399" s="15"/>
      <c r="D399" s="15"/>
      <c r="E399" s="15"/>
    </row>
    <row r="400" spans="3:5">
      <c r="C400" s="15"/>
      <c r="D400" s="15"/>
      <c r="E400" s="15"/>
    </row>
    <row r="401" spans="3:5">
      <c r="C401" s="15"/>
      <c r="D401" s="15"/>
      <c r="E401" s="15"/>
    </row>
    <row r="402" spans="3:5">
      <c r="C402" s="15"/>
      <c r="D402" s="15"/>
      <c r="E402" s="15"/>
    </row>
    <row r="403" spans="3:5">
      <c r="C403" s="15"/>
      <c r="D403" s="15"/>
      <c r="E403" s="15"/>
    </row>
    <row r="404" spans="3:5">
      <c r="C404" s="15"/>
      <c r="D404" s="15"/>
      <c r="E404" s="15"/>
    </row>
    <row r="405" spans="3:5">
      <c r="C405" s="15"/>
      <c r="D405" s="15"/>
      <c r="E405" s="15"/>
    </row>
    <row r="406" spans="3:5">
      <c r="C406" s="15"/>
      <c r="D406" s="15"/>
      <c r="E406" s="15"/>
    </row>
    <row r="407" spans="3:5">
      <c r="C407" s="15"/>
      <c r="D407" s="15"/>
      <c r="E407" s="15"/>
    </row>
    <row r="408" spans="3:5">
      <c r="C408" s="15"/>
      <c r="D408" s="15"/>
      <c r="E408" s="15"/>
    </row>
    <row r="409" spans="3:5">
      <c r="C409" s="15"/>
      <c r="D409" s="15"/>
      <c r="E409" s="15"/>
    </row>
    <row r="410" spans="3:5">
      <c r="C410" s="15"/>
      <c r="D410" s="15"/>
      <c r="E410" s="15"/>
    </row>
    <row r="411" spans="3:5">
      <c r="C411" s="15"/>
      <c r="D411" s="15"/>
      <c r="E411" s="15"/>
    </row>
    <row r="412" spans="3:5">
      <c r="C412" s="15"/>
      <c r="D412" s="15"/>
      <c r="E412" s="15"/>
    </row>
    <row r="413" spans="3:5">
      <c r="C413" s="15"/>
      <c r="D413" s="15"/>
      <c r="E413" s="15"/>
    </row>
    <row r="414" spans="3:5">
      <c r="C414" s="15"/>
      <c r="D414" s="15"/>
      <c r="E414" s="15"/>
    </row>
    <row r="415" spans="3:5">
      <c r="C415" s="15"/>
      <c r="D415" s="15"/>
      <c r="E415" s="15"/>
    </row>
    <row r="416" spans="3:5">
      <c r="C416" s="15"/>
      <c r="D416" s="15"/>
      <c r="E416" s="15"/>
    </row>
    <row r="417" spans="3:5">
      <c r="C417" s="15"/>
      <c r="D417" s="15"/>
      <c r="E417" s="15"/>
    </row>
    <row r="418" spans="3:5">
      <c r="C418" s="15"/>
      <c r="D418" s="15"/>
      <c r="E418" s="15"/>
    </row>
    <row r="419" spans="3:5">
      <c r="C419" s="15"/>
      <c r="D419" s="15"/>
      <c r="E419" s="15"/>
    </row>
    <row r="420" spans="3:5">
      <c r="C420" s="15"/>
      <c r="D420" s="15"/>
      <c r="E420" s="15"/>
    </row>
    <row r="421" spans="3:5">
      <c r="C421" s="15"/>
      <c r="D421" s="15"/>
      <c r="E421" s="15"/>
    </row>
    <row r="422" spans="3:5">
      <c r="C422" s="15"/>
      <c r="D422" s="15"/>
      <c r="E422" s="15"/>
    </row>
    <row r="423" spans="3:5">
      <c r="C423" s="15"/>
      <c r="D423" s="15"/>
      <c r="E423" s="15"/>
    </row>
    <row r="424" spans="3:5">
      <c r="C424" s="15"/>
      <c r="D424" s="15"/>
      <c r="E424" s="15"/>
    </row>
    <row r="425" spans="3:5">
      <c r="C425" s="15"/>
      <c r="D425" s="15"/>
      <c r="E425" s="15"/>
    </row>
    <row r="426" spans="3:5">
      <c r="C426" s="15"/>
      <c r="D426" s="15"/>
      <c r="E426" s="15"/>
    </row>
    <row r="427" spans="3:5">
      <c r="C427" s="15"/>
      <c r="D427" s="15"/>
      <c r="E427" s="15"/>
    </row>
    <row r="428" spans="3:5">
      <c r="C428" s="15"/>
      <c r="D428" s="15"/>
      <c r="E428" s="15"/>
    </row>
    <row r="429" spans="3:5">
      <c r="C429" s="15"/>
      <c r="D429" s="15"/>
      <c r="E429" s="15"/>
    </row>
    <row r="430" spans="3:5">
      <c r="C430" s="15"/>
      <c r="D430" s="15"/>
      <c r="E430" s="15"/>
    </row>
    <row r="431" spans="3:5">
      <c r="C431" s="15"/>
      <c r="D431" s="15"/>
      <c r="E431" s="15"/>
    </row>
    <row r="432" spans="3:5">
      <c r="C432" s="15"/>
      <c r="D432" s="15"/>
      <c r="E432" s="15"/>
    </row>
    <row r="433" spans="3:5">
      <c r="C433" s="15"/>
      <c r="D433" s="15"/>
      <c r="E433" s="15"/>
    </row>
    <row r="434" spans="3:5">
      <c r="C434" s="15"/>
      <c r="D434" s="15"/>
      <c r="E434" s="15"/>
    </row>
    <row r="435" spans="3:5">
      <c r="C435" s="15"/>
      <c r="D435" s="15"/>
      <c r="E435" s="15"/>
    </row>
    <row r="436" spans="3:5">
      <c r="C436" s="15"/>
      <c r="D436" s="15"/>
      <c r="E436" s="15"/>
    </row>
    <row r="437" spans="3:5">
      <c r="C437" s="15"/>
      <c r="D437" s="15"/>
      <c r="E437" s="15"/>
    </row>
    <row r="438" spans="3:5">
      <c r="C438" s="15"/>
      <c r="D438" s="15"/>
      <c r="E438" s="15"/>
    </row>
    <row r="439" spans="3:5">
      <c r="C439" s="15"/>
      <c r="D439" s="15"/>
      <c r="E439" s="15"/>
    </row>
    <row r="440" spans="3:5">
      <c r="C440" s="15"/>
      <c r="D440" s="15"/>
      <c r="E440" s="15"/>
    </row>
    <row r="441" spans="3:5">
      <c r="C441" s="15"/>
      <c r="D441" s="15"/>
      <c r="E441" s="15"/>
    </row>
    <row r="442" spans="3:5">
      <c r="C442" s="15"/>
      <c r="D442" s="15"/>
      <c r="E442" s="15"/>
    </row>
    <row r="443" spans="3:5">
      <c r="C443" s="15"/>
      <c r="D443" s="15"/>
      <c r="E443" s="15"/>
    </row>
    <row r="444" spans="3:5">
      <c r="C444" s="15"/>
      <c r="D444" s="15"/>
      <c r="E444" s="15"/>
    </row>
    <row r="445" spans="3:5">
      <c r="C445" s="15"/>
      <c r="D445" s="15"/>
      <c r="E445" s="15"/>
    </row>
    <row r="446" spans="3:5">
      <c r="C446" s="15"/>
      <c r="D446" s="15"/>
      <c r="E446" s="15"/>
    </row>
    <row r="447" spans="3:5">
      <c r="C447" s="15"/>
      <c r="D447" s="15"/>
      <c r="E447" s="15"/>
    </row>
    <row r="448" spans="3:5">
      <c r="C448" s="15"/>
      <c r="D448" s="15"/>
      <c r="E448" s="15"/>
    </row>
    <row r="449" spans="3:5">
      <c r="C449" s="15"/>
      <c r="D449" s="15"/>
      <c r="E449" s="15"/>
    </row>
    <row r="450" spans="3:5">
      <c r="C450" s="15"/>
      <c r="D450" s="15"/>
      <c r="E450" s="15"/>
    </row>
    <row r="451" spans="3:5">
      <c r="C451" s="15"/>
      <c r="D451" s="15"/>
      <c r="E451" s="15"/>
    </row>
    <row r="452" spans="3:5">
      <c r="C452" s="15"/>
      <c r="D452" s="15"/>
      <c r="E452" s="15"/>
    </row>
    <row r="453" spans="3:5">
      <c r="C453" s="15"/>
      <c r="D453" s="15"/>
      <c r="E453" s="15"/>
    </row>
    <row r="454" spans="3:5">
      <c r="C454" s="15"/>
      <c r="D454" s="15"/>
      <c r="E454" s="15"/>
    </row>
    <row r="455" spans="3:5">
      <c r="C455" s="15"/>
      <c r="D455" s="15"/>
      <c r="E455" s="15"/>
    </row>
    <row r="456" spans="3:5">
      <c r="C456" s="15"/>
      <c r="D456" s="15"/>
      <c r="E456" s="15"/>
    </row>
    <row r="457" spans="3:5">
      <c r="C457" s="15"/>
      <c r="D457" s="15"/>
      <c r="E457" s="15"/>
    </row>
    <row r="458" spans="3:5">
      <c r="C458" s="15"/>
      <c r="D458" s="15"/>
      <c r="E458" s="15"/>
    </row>
    <row r="459" spans="3:5">
      <c r="C459" s="15"/>
      <c r="D459" s="15"/>
      <c r="E459" s="15"/>
    </row>
    <row r="460" spans="3:5">
      <c r="C460" s="15"/>
      <c r="D460" s="15"/>
      <c r="E460" s="15"/>
    </row>
    <row r="461" spans="3:5">
      <c r="C461" s="15"/>
      <c r="D461" s="15"/>
      <c r="E461" s="15"/>
    </row>
    <row r="462" spans="3:5">
      <c r="C462" s="15"/>
      <c r="D462" s="15"/>
      <c r="E462" s="15"/>
    </row>
    <row r="463" spans="3:5">
      <c r="C463" s="15"/>
      <c r="D463" s="15"/>
      <c r="E463" s="15"/>
    </row>
    <row r="464" spans="3:5">
      <c r="C464" s="15"/>
      <c r="D464" s="15"/>
      <c r="E464" s="15"/>
    </row>
    <row r="465" spans="3:5">
      <c r="C465" s="15"/>
      <c r="D465" s="15"/>
      <c r="E465" s="15"/>
    </row>
    <row r="466" spans="3:5">
      <c r="C466" s="15"/>
      <c r="D466" s="15"/>
      <c r="E466" s="15"/>
    </row>
    <row r="467" spans="3:5">
      <c r="C467" s="15"/>
      <c r="D467" s="15"/>
      <c r="E467" s="15"/>
    </row>
    <row r="468" spans="3:5">
      <c r="C468" s="15"/>
      <c r="D468" s="15"/>
      <c r="E468" s="15"/>
    </row>
    <row r="469" spans="3:5">
      <c r="C469" s="15"/>
      <c r="D469" s="15"/>
      <c r="E469" s="15"/>
    </row>
    <row r="470" spans="3:5">
      <c r="C470" s="15"/>
      <c r="D470" s="15"/>
      <c r="E470" s="15"/>
    </row>
    <row r="471" spans="3:5">
      <c r="C471" s="15"/>
      <c r="D471" s="15"/>
      <c r="E471" s="15"/>
    </row>
    <row r="472" spans="3:5">
      <c r="C472" s="15"/>
      <c r="D472" s="15"/>
      <c r="E472" s="15"/>
    </row>
    <row r="473" spans="3:5">
      <c r="C473" s="15"/>
      <c r="D473" s="15"/>
      <c r="E473" s="15"/>
    </row>
    <row r="474" spans="3:5">
      <c r="C474" s="15"/>
      <c r="D474" s="15"/>
      <c r="E474" s="15"/>
    </row>
    <row r="475" spans="3:5">
      <c r="C475" s="15"/>
      <c r="D475" s="15"/>
      <c r="E475" s="15"/>
    </row>
    <row r="476" spans="3:5">
      <c r="C476" s="15"/>
      <c r="D476" s="15"/>
      <c r="E476" s="15"/>
    </row>
    <row r="477" spans="3:5">
      <c r="C477" s="15"/>
      <c r="D477" s="15"/>
      <c r="E477" s="15"/>
    </row>
    <row r="478" spans="3:5">
      <c r="C478" s="15"/>
      <c r="D478" s="15"/>
      <c r="E478" s="15"/>
    </row>
    <row r="479" spans="3:5">
      <c r="C479" s="15"/>
      <c r="D479" s="15"/>
      <c r="E479" s="15"/>
    </row>
    <row r="480" spans="3:5">
      <c r="C480" s="15"/>
      <c r="D480" s="15"/>
      <c r="E480" s="15"/>
    </row>
    <row r="481" spans="3:5">
      <c r="C481" s="15"/>
      <c r="D481" s="15"/>
      <c r="E481" s="15"/>
    </row>
    <row r="482" spans="3:5">
      <c r="C482" s="15"/>
      <c r="D482" s="15"/>
      <c r="E482" s="15"/>
    </row>
    <row r="483" spans="3:5">
      <c r="C483" s="15"/>
      <c r="D483" s="15"/>
      <c r="E483" s="15"/>
    </row>
    <row r="484" spans="3:5">
      <c r="C484" s="15"/>
      <c r="D484" s="15"/>
      <c r="E484" s="15"/>
    </row>
    <row r="485" spans="3:5">
      <c r="C485" s="15"/>
      <c r="D485" s="15"/>
      <c r="E485" s="15"/>
    </row>
    <row r="486" spans="3:5">
      <c r="C486" s="15"/>
      <c r="D486" s="15"/>
      <c r="E486" s="15"/>
    </row>
    <row r="487" spans="3:5">
      <c r="C487" s="15"/>
      <c r="D487" s="15"/>
      <c r="E487" s="15"/>
    </row>
    <row r="488" spans="3:5">
      <c r="C488" s="15"/>
      <c r="D488" s="15"/>
      <c r="E488" s="15"/>
    </row>
    <row r="489" spans="3:5">
      <c r="C489" s="15"/>
      <c r="D489" s="15"/>
      <c r="E489" s="15"/>
    </row>
    <row r="490" spans="3:5">
      <c r="C490" s="15"/>
      <c r="D490" s="15"/>
      <c r="E490" s="15"/>
    </row>
    <row r="491" spans="3:5">
      <c r="C491" s="15"/>
      <c r="D491" s="15"/>
      <c r="E491" s="15"/>
    </row>
    <row r="492" spans="3:5">
      <c r="C492" s="15"/>
      <c r="D492" s="15"/>
      <c r="E492" s="15"/>
    </row>
    <row r="493" spans="3:5">
      <c r="C493" s="15"/>
      <c r="D493" s="15"/>
      <c r="E493" s="15"/>
    </row>
    <row r="494" spans="3:5">
      <c r="C494" s="15"/>
      <c r="D494" s="15"/>
      <c r="E494" s="15"/>
    </row>
    <row r="495" spans="3:5">
      <c r="C495" s="15"/>
      <c r="D495" s="15"/>
      <c r="E495" s="15"/>
    </row>
    <row r="496" spans="3:5">
      <c r="C496" s="15"/>
      <c r="D496" s="15"/>
      <c r="E496" s="15"/>
    </row>
    <row r="497" spans="3:5">
      <c r="C497" s="15"/>
      <c r="D497" s="15"/>
      <c r="E497" s="15"/>
    </row>
    <row r="498" spans="3:5">
      <c r="C498" s="15"/>
      <c r="D498" s="15"/>
      <c r="E498" s="15"/>
    </row>
    <row r="499" spans="3:5">
      <c r="C499" s="15"/>
      <c r="D499" s="15"/>
      <c r="E499" s="15"/>
    </row>
    <row r="500" spans="3:5">
      <c r="C500" s="15"/>
      <c r="D500" s="15"/>
      <c r="E500" s="15"/>
    </row>
    <row r="501" spans="3:5">
      <c r="C501" s="15"/>
      <c r="D501" s="15"/>
      <c r="E501" s="15"/>
    </row>
    <row r="502" spans="3:5">
      <c r="C502" s="15"/>
      <c r="D502" s="15"/>
      <c r="E502" s="15"/>
    </row>
    <row r="503" spans="3:5">
      <c r="C503" s="15"/>
      <c r="D503" s="15"/>
      <c r="E503" s="15"/>
    </row>
    <row r="504" spans="3:5">
      <c r="C504" s="15"/>
      <c r="D504" s="15"/>
      <c r="E504" s="15"/>
    </row>
    <row r="505" spans="3:5">
      <c r="C505" s="15"/>
      <c r="D505" s="15"/>
      <c r="E505" s="15"/>
    </row>
    <row r="506" spans="3:5">
      <c r="C506" s="15"/>
      <c r="D506" s="15"/>
      <c r="E506" s="15"/>
    </row>
    <row r="507" spans="3:5">
      <c r="C507" s="15"/>
      <c r="D507" s="15"/>
      <c r="E507" s="15"/>
    </row>
    <row r="508" spans="3:5">
      <c r="C508" s="15"/>
      <c r="D508" s="15"/>
      <c r="E508" s="15"/>
    </row>
    <row r="509" spans="3:5">
      <c r="C509" s="15"/>
      <c r="D509" s="15"/>
      <c r="E509" s="15"/>
    </row>
    <row r="510" spans="3:5">
      <c r="C510" s="15"/>
      <c r="D510" s="15"/>
      <c r="E510" s="15"/>
    </row>
    <row r="511" spans="3:5">
      <c r="C511" s="15"/>
      <c r="D511" s="15"/>
      <c r="E511" s="15"/>
    </row>
    <row r="512" spans="3:5">
      <c r="C512" s="15"/>
      <c r="D512" s="15"/>
      <c r="E512" s="15"/>
    </row>
    <row r="513" spans="2:5">
      <c r="C513" s="15"/>
      <c r="D513" s="15"/>
      <c r="E513" s="15"/>
    </row>
    <row r="517" spans="2:5">
      <c r="B517" s="15"/>
    </row>
    <row r="518" spans="2:5">
      <c r="B518" s="15"/>
    </row>
    <row r="519" spans="2:5">
      <c r="B519" s="18"/>
    </row>
  </sheetData>
  <dataValidations count="4">
    <dataValidation allowBlank="1" showInputMessage="1" showErrorMessage="1" sqref="A1:A1048576 T1:XFD1048576 D81:D83 B1:Q80 R1:S83 B84:S1048576"/>
    <dataValidation type="list" allowBlank="1" showInputMessage="1" showErrorMessage="1" sqref="K81:K83">
      <formula1>$BN$8:$BN$12</formula1>
    </dataValidation>
    <dataValidation type="list" allowBlank="1" showInputMessage="1" showErrorMessage="1" sqref="H81:H83">
      <formula1>$BM$8:$BM$11</formula1>
    </dataValidation>
    <dataValidation type="list" allowBlank="1" showInputMessage="1" showErrorMessage="1" sqref="F81:F83">
      <formula1>$BK$8:$BK$12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zoomScale="75" zoomScaleNormal="75" workbookViewId="0">
      <selection activeCell="B6" sqref="B6:M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7" width="10.7109375" style="15" customWidth="1"/>
    <col min="8" max="8" width="14.7109375" style="15" customWidth="1"/>
    <col min="9" max="9" width="11.7109375" style="15" customWidth="1"/>
    <col min="10" max="10" width="14.7109375" style="15" customWidth="1"/>
    <col min="11" max="13" width="10.710937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82" t="s">
        <v>3570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4" t="s">
        <v>199</v>
      </c>
      <c r="C5" t="s">
        <v>200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8" customFormat="1" ht="63">
      <c r="B8" s="4" t="s">
        <v>99</v>
      </c>
      <c r="C8" s="27" t="s">
        <v>50</v>
      </c>
      <c r="D8" s="27" t="s">
        <v>140</v>
      </c>
      <c r="E8" s="27" t="s">
        <v>51</v>
      </c>
      <c r="F8" s="27" t="s">
        <v>85</v>
      </c>
      <c r="G8" s="27" t="s">
        <v>54</v>
      </c>
      <c r="H8" s="27" t="s">
        <v>190</v>
      </c>
      <c r="I8" s="27" t="s">
        <v>191</v>
      </c>
      <c r="J8" s="27" t="s">
        <v>5</v>
      </c>
      <c r="K8" s="27" t="s">
        <v>74</v>
      </c>
      <c r="L8" s="27" t="s">
        <v>58</v>
      </c>
      <c r="M8" s="35" t="s">
        <v>186</v>
      </c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CT8" s="15"/>
    </row>
    <row r="9" spans="2:98" s="18" customFormat="1" ht="14.25" customHeight="1">
      <c r="B9" s="19"/>
      <c r="C9" s="30"/>
      <c r="D9" s="20"/>
      <c r="E9" s="20"/>
      <c r="F9" s="30"/>
      <c r="G9" s="30"/>
      <c r="H9" s="30" t="s">
        <v>187</v>
      </c>
      <c r="I9" s="30"/>
      <c r="J9" s="30" t="s">
        <v>6</v>
      </c>
      <c r="K9" s="30" t="s">
        <v>7</v>
      </c>
      <c r="L9" s="30" t="s">
        <v>7</v>
      </c>
      <c r="M9" s="31" t="s">
        <v>7</v>
      </c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CT9" s="15"/>
    </row>
    <row r="10" spans="2:9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3" t="s">
        <v>67</v>
      </c>
      <c r="M10" s="33" t="s">
        <v>77</v>
      </c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CT10" s="15"/>
    </row>
    <row r="11" spans="2:98" s="22" customFormat="1" ht="18" customHeight="1">
      <c r="B11" s="23" t="s">
        <v>93</v>
      </c>
      <c r="C11" s="7"/>
      <c r="D11" s="7"/>
      <c r="E11" s="7"/>
      <c r="F11" s="7"/>
      <c r="G11" s="7"/>
      <c r="H11" s="75">
        <v>2081107.28</v>
      </c>
      <c r="I11" s="7"/>
      <c r="J11" s="75">
        <v>4035.3718839103149</v>
      </c>
      <c r="K11" s="7"/>
      <c r="L11" s="75">
        <v>100</v>
      </c>
      <c r="M11" s="75">
        <v>0.4</v>
      </c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CT11" s="15"/>
    </row>
    <row r="12" spans="2:98">
      <c r="B12" s="77" t="s">
        <v>209</v>
      </c>
      <c r="C12" s="15"/>
      <c r="D12" s="15"/>
      <c r="E12" s="15"/>
      <c r="H12" s="78">
        <v>2081107.28</v>
      </c>
      <c r="J12" s="78">
        <v>4035.3718839103149</v>
      </c>
      <c r="L12" s="78">
        <v>100</v>
      </c>
      <c r="M12" s="78">
        <v>0.4</v>
      </c>
    </row>
    <row r="13" spans="2:98">
      <c r="B13" t="s">
        <v>2913</v>
      </c>
      <c r="C13" t="s">
        <v>2914</v>
      </c>
      <c r="D13" s="15"/>
      <c r="E13" s="15"/>
      <c r="F13" t="s">
        <v>126</v>
      </c>
      <c r="G13" t="s">
        <v>105</v>
      </c>
      <c r="H13" s="76">
        <v>34</v>
      </c>
      <c r="I13" s="76">
        <v>2.0000000000000001E-4</v>
      </c>
      <c r="J13" s="76">
        <v>6.8E-8</v>
      </c>
      <c r="K13" s="76">
        <v>0</v>
      </c>
      <c r="L13" s="76">
        <v>0</v>
      </c>
      <c r="M13" s="76">
        <v>0</v>
      </c>
    </row>
    <row r="14" spans="2:98">
      <c r="B14" t="s">
        <v>2915</v>
      </c>
      <c r="C14" t="s">
        <v>2916</v>
      </c>
      <c r="D14" s="15"/>
      <c r="E14" s="15"/>
      <c r="F14" t="s">
        <v>126</v>
      </c>
      <c r="G14" t="s">
        <v>105</v>
      </c>
      <c r="H14" s="76">
        <v>33857.5</v>
      </c>
      <c r="I14" s="76">
        <v>9.9999999999999995E-7</v>
      </c>
      <c r="J14" s="76">
        <v>3.3857500000000003E-7</v>
      </c>
      <c r="K14" s="76">
        <v>0</v>
      </c>
      <c r="L14" s="76">
        <v>0</v>
      </c>
      <c r="M14" s="76">
        <v>0</v>
      </c>
    </row>
    <row r="15" spans="2:98">
      <c r="B15" t="s">
        <v>2917</v>
      </c>
      <c r="C15" t="s">
        <v>2918</v>
      </c>
      <c r="D15" s="15"/>
      <c r="E15" s="15"/>
      <c r="F15" t="s">
        <v>126</v>
      </c>
      <c r="G15" t="s">
        <v>105</v>
      </c>
      <c r="H15" s="76">
        <v>82.16</v>
      </c>
      <c r="I15" s="76">
        <v>9.9999999999999995E-7</v>
      </c>
      <c r="J15" s="76">
        <v>8.2160000000000004E-10</v>
      </c>
      <c r="K15" s="76">
        <v>0</v>
      </c>
      <c r="L15" s="76">
        <v>0</v>
      </c>
      <c r="M15" s="76">
        <v>0</v>
      </c>
    </row>
    <row r="16" spans="2:98">
      <c r="B16" t="s">
        <v>2919</v>
      </c>
      <c r="C16" t="s">
        <v>2920</v>
      </c>
      <c r="D16" s="15"/>
      <c r="E16" t="s">
        <v>2921</v>
      </c>
      <c r="F16" t="s">
        <v>126</v>
      </c>
      <c r="G16" t="s">
        <v>105</v>
      </c>
      <c r="H16" s="76">
        <v>1839152.67</v>
      </c>
      <c r="I16" s="76">
        <v>2.2200000000000002</v>
      </c>
      <c r="J16" s="76">
        <v>40.829189274000001</v>
      </c>
      <c r="K16" s="76">
        <v>0</v>
      </c>
      <c r="L16" s="76">
        <v>1.01</v>
      </c>
      <c r="M16" s="76">
        <v>0</v>
      </c>
    </row>
    <row r="17" spans="2:13">
      <c r="B17" t="s">
        <v>2922</v>
      </c>
      <c r="C17" t="s">
        <v>2923</v>
      </c>
      <c r="D17" s="15"/>
      <c r="E17" t="s">
        <v>2924</v>
      </c>
      <c r="F17" t="s">
        <v>944</v>
      </c>
      <c r="G17" t="s">
        <v>105</v>
      </c>
      <c r="H17" s="76">
        <v>29.53</v>
      </c>
      <c r="I17" s="76">
        <v>9.9999999999999995E-7</v>
      </c>
      <c r="J17" s="76">
        <v>2.953E-10</v>
      </c>
      <c r="K17" s="76">
        <v>0</v>
      </c>
      <c r="L17" s="76">
        <v>0</v>
      </c>
      <c r="M17" s="76">
        <v>0</v>
      </c>
    </row>
    <row r="18" spans="2:13">
      <c r="B18" t="s">
        <v>2925</v>
      </c>
      <c r="C18" t="s">
        <v>2926</v>
      </c>
      <c r="D18" s="15"/>
      <c r="E18" t="s">
        <v>2927</v>
      </c>
      <c r="F18" t="s">
        <v>944</v>
      </c>
      <c r="G18" t="s">
        <v>105</v>
      </c>
      <c r="H18" s="76">
        <v>471.49</v>
      </c>
      <c r="I18" s="76">
        <v>845681.21100000001</v>
      </c>
      <c r="J18" s="76">
        <v>3987.3023417438999</v>
      </c>
      <c r="K18" s="76">
        <v>0</v>
      </c>
      <c r="L18" s="76">
        <v>98.81</v>
      </c>
      <c r="M18" s="76">
        <v>0.39</v>
      </c>
    </row>
    <row r="19" spans="2:13">
      <c r="B19" t="s">
        <v>2928</v>
      </c>
      <c r="C19" t="s">
        <v>2929</v>
      </c>
      <c r="D19" s="15"/>
      <c r="E19" s="15"/>
      <c r="F19" t="s">
        <v>531</v>
      </c>
      <c r="G19" t="s">
        <v>105</v>
      </c>
      <c r="H19" s="76">
        <v>22.3</v>
      </c>
      <c r="I19" s="76">
        <v>9.9999999999999995E-8</v>
      </c>
      <c r="J19" s="76">
        <v>2.23E-11</v>
      </c>
      <c r="K19" s="76">
        <v>0</v>
      </c>
      <c r="L19" s="76">
        <v>0</v>
      </c>
      <c r="M19" s="76">
        <v>0</v>
      </c>
    </row>
    <row r="20" spans="2:13">
      <c r="B20" t="s">
        <v>2930</v>
      </c>
      <c r="C20" t="s">
        <v>2931</v>
      </c>
      <c r="D20" s="15"/>
      <c r="E20" t="s">
        <v>2932</v>
      </c>
      <c r="F20" t="s">
        <v>1598</v>
      </c>
      <c r="G20" t="s">
        <v>105</v>
      </c>
      <c r="H20" s="76">
        <v>5304.85</v>
      </c>
      <c r="I20" s="76">
        <v>18.3</v>
      </c>
      <c r="J20" s="76">
        <v>0.97078755000000005</v>
      </c>
      <c r="K20" s="76">
        <v>0.03</v>
      </c>
      <c r="L20" s="76">
        <v>0.02</v>
      </c>
      <c r="M20" s="76">
        <v>0</v>
      </c>
    </row>
    <row r="21" spans="2:13">
      <c r="B21" t="s">
        <v>2933</v>
      </c>
      <c r="C21" t="s">
        <v>2934</v>
      </c>
      <c r="D21" s="15"/>
      <c r="E21" t="s">
        <v>2935</v>
      </c>
      <c r="F21" t="s">
        <v>115</v>
      </c>
      <c r="G21" t="s">
        <v>105</v>
      </c>
      <c r="H21" s="76">
        <v>3012.52</v>
      </c>
      <c r="I21" s="76">
        <v>1</v>
      </c>
      <c r="J21" s="76">
        <v>3.0125200000000001E-2</v>
      </c>
      <c r="K21" s="76">
        <v>0.01</v>
      </c>
      <c r="L21" s="76">
        <v>0</v>
      </c>
      <c r="M21" s="76">
        <v>0</v>
      </c>
    </row>
    <row r="22" spans="2:13">
      <c r="B22" t="s">
        <v>2936</v>
      </c>
      <c r="C22" t="s">
        <v>2937</v>
      </c>
      <c r="D22" s="15"/>
      <c r="E22" s="15"/>
      <c r="F22" t="s">
        <v>555</v>
      </c>
      <c r="G22" t="s">
        <v>105</v>
      </c>
      <c r="H22" s="76">
        <v>96.11</v>
      </c>
      <c r="I22" s="76">
        <v>9.9999999999999995E-7</v>
      </c>
      <c r="J22" s="76">
        <v>9.6109999999999992E-10</v>
      </c>
      <c r="K22" s="76">
        <v>0</v>
      </c>
      <c r="L22" s="76">
        <v>0</v>
      </c>
      <c r="M22" s="76">
        <v>0</v>
      </c>
    </row>
    <row r="23" spans="2:13">
      <c r="B23" t="s">
        <v>2938</v>
      </c>
      <c r="C23" t="s">
        <v>2939</v>
      </c>
      <c r="D23" s="15"/>
      <c r="E23" t="s">
        <v>2940</v>
      </c>
      <c r="F23" t="s">
        <v>696</v>
      </c>
      <c r="G23" t="s">
        <v>105</v>
      </c>
      <c r="H23" s="76">
        <v>41322.9</v>
      </c>
      <c r="I23" s="76">
        <v>9.9999999999999995E-7</v>
      </c>
      <c r="J23" s="76">
        <v>4.1322899999999997E-7</v>
      </c>
      <c r="K23" s="76">
        <v>0.37</v>
      </c>
      <c r="L23" s="76">
        <v>0</v>
      </c>
      <c r="M23" s="76">
        <v>0</v>
      </c>
    </row>
    <row r="24" spans="2:13">
      <c r="B24" t="s">
        <v>2941</v>
      </c>
      <c r="C24" t="s">
        <v>2942</v>
      </c>
      <c r="D24" s="15"/>
      <c r="E24" s="15"/>
      <c r="F24" t="s">
        <v>1080</v>
      </c>
      <c r="G24" t="s">
        <v>105</v>
      </c>
      <c r="H24" s="76">
        <v>32.04</v>
      </c>
      <c r="I24" s="76">
        <v>9.9999999999999995E-7</v>
      </c>
      <c r="J24" s="76">
        <v>3.204E-10</v>
      </c>
      <c r="K24" s="76">
        <v>0</v>
      </c>
      <c r="L24" s="76">
        <v>0</v>
      </c>
      <c r="M24" s="76">
        <v>0</v>
      </c>
    </row>
    <row r="25" spans="2:13">
      <c r="B25" t="s">
        <v>2943</v>
      </c>
      <c r="C25" t="s">
        <v>2944</v>
      </c>
      <c r="D25" s="15"/>
      <c r="E25" s="15"/>
      <c r="F25" t="s">
        <v>1080</v>
      </c>
      <c r="G25" t="s">
        <v>105</v>
      </c>
      <c r="H25" s="76">
        <v>1413.37</v>
      </c>
      <c r="I25" s="76">
        <v>9.9999999999999995E-7</v>
      </c>
      <c r="J25" s="76">
        <v>1.41337E-8</v>
      </c>
      <c r="K25" s="76">
        <v>0</v>
      </c>
      <c r="L25" s="76">
        <v>0</v>
      </c>
      <c r="M25" s="76">
        <v>0</v>
      </c>
    </row>
    <row r="26" spans="2:13">
      <c r="B26" t="s">
        <v>2945</v>
      </c>
      <c r="C26" t="s">
        <v>2946</v>
      </c>
      <c r="D26" s="15"/>
      <c r="E26" t="s">
        <v>2947</v>
      </c>
      <c r="F26" t="s">
        <v>462</v>
      </c>
      <c r="G26" t="s">
        <v>105</v>
      </c>
      <c r="H26" s="76">
        <v>358.19</v>
      </c>
      <c r="I26" s="76">
        <v>2.2999999999999998</v>
      </c>
      <c r="J26" s="76">
        <v>8.2383700000000001E-3</v>
      </c>
      <c r="K26" s="76">
        <v>0.01</v>
      </c>
      <c r="L26" s="76">
        <v>0</v>
      </c>
      <c r="M26" s="76">
        <v>0</v>
      </c>
    </row>
    <row r="27" spans="2:13">
      <c r="B27" t="s">
        <v>2948</v>
      </c>
      <c r="C27" t="s">
        <v>2949</v>
      </c>
      <c r="D27" s="15"/>
      <c r="E27" t="s">
        <v>2950</v>
      </c>
      <c r="F27" t="s">
        <v>462</v>
      </c>
      <c r="G27" t="s">
        <v>105</v>
      </c>
      <c r="H27" s="76">
        <v>62312</v>
      </c>
      <c r="I27" s="76">
        <v>10</v>
      </c>
      <c r="J27" s="76">
        <v>6.2312000000000003</v>
      </c>
      <c r="K27" s="76">
        <v>0.31</v>
      </c>
      <c r="L27" s="76">
        <v>0.15</v>
      </c>
      <c r="M27" s="76">
        <v>0</v>
      </c>
    </row>
    <row r="28" spans="2:13">
      <c r="B28" t="s">
        <v>2951</v>
      </c>
      <c r="C28" t="s">
        <v>2952</v>
      </c>
      <c r="D28" s="15"/>
      <c r="E28" t="s">
        <v>2953</v>
      </c>
      <c r="F28" t="s">
        <v>462</v>
      </c>
      <c r="G28" t="s">
        <v>105</v>
      </c>
      <c r="H28" s="76">
        <v>31326.51</v>
      </c>
      <c r="I28" s="76">
        <v>9.9999999999999995E-7</v>
      </c>
      <c r="J28" s="76">
        <v>3.1326510000000001E-7</v>
      </c>
      <c r="K28" s="76">
        <v>0.09</v>
      </c>
      <c r="L28" s="76">
        <v>0</v>
      </c>
      <c r="M28" s="76">
        <v>0</v>
      </c>
    </row>
    <row r="29" spans="2:13">
      <c r="B29" t="s">
        <v>2954</v>
      </c>
      <c r="C29" t="s">
        <v>2955</v>
      </c>
      <c r="D29" s="15"/>
      <c r="E29" t="s">
        <v>2956</v>
      </c>
      <c r="F29" t="s">
        <v>131</v>
      </c>
      <c r="G29" t="s">
        <v>105</v>
      </c>
      <c r="H29" s="76">
        <v>62279.14</v>
      </c>
      <c r="I29" s="76">
        <v>9.9999999999999995E-7</v>
      </c>
      <c r="J29" s="76">
        <v>6.2279140000000003E-7</v>
      </c>
      <c r="K29" s="76">
        <v>0</v>
      </c>
      <c r="L29" s="76">
        <v>0</v>
      </c>
      <c r="M29" s="76">
        <v>0</v>
      </c>
    </row>
    <row r="30" spans="2:13">
      <c r="B30" s="77" t="s">
        <v>300</v>
      </c>
      <c r="C30" s="15"/>
      <c r="D30" s="15"/>
      <c r="E30" s="15"/>
      <c r="H30" s="78">
        <v>0</v>
      </c>
      <c r="J30" s="78">
        <v>0</v>
      </c>
      <c r="L30" s="78">
        <v>0</v>
      </c>
      <c r="M30" s="78">
        <v>0</v>
      </c>
    </row>
    <row r="31" spans="2:13">
      <c r="B31" s="77" t="s">
        <v>417</v>
      </c>
      <c r="C31" s="15"/>
      <c r="D31" s="15"/>
      <c r="E31" s="15"/>
      <c r="H31" s="78">
        <v>0</v>
      </c>
      <c r="J31" s="78">
        <v>0</v>
      </c>
      <c r="L31" s="78">
        <v>0</v>
      </c>
      <c r="M31" s="78">
        <v>0</v>
      </c>
    </row>
    <row r="32" spans="2:13">
      <c r="B32" t="s">
        <v>214</v>
      </c>
      <c r="C32" t="s">
        <v>214</v>
      </c>
      <c r="D32" s="15"/>
      <c r="E32" s="15"/>
      <c r="F32" t="s">
        <v>214</v>
      </c>
      <c r="G32" t="s">
        <v>214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  <c r="M32" s="76">
        <v>0</v>
      </c>
    </row>
    <row r="33" spans="2:13">
      <c r="B33" s="77" t="s">
        <v>418</v>
      </c>
      <c r="C33" s="15"/>
      <c r="D33" s="15"/>
      <c r="E33" s="15"/>
      <c r="H33" s="78">
        <v>0</v>
      </c>
      <c r="J33" s="78">
        <v>0</v>
      </c>
      <c r="L33" s="78">
        <v>0</v>
      </c>
      <c r="M33" s="78">
        <v>0</v>
      </c>
    </row>
    <row r="34" spans="2:13">
      <c r="B34" t="s">
        <v>214</v>
      </c>
      <c r="C34" t="s">
        <v>214</v>
      </c>
      <c r="D34" s="15"/>
      <c r="E34" s="15"/>
      <c r="F34" t="s">
        <v>214</v>
      </c>
      <c r="G34" t="s">
        <v>214</v>
      </c>
      <c r="H34" s="76">
        <v>0</v>
      </c>
      <c r="I34" s="76">
        <v>0</v>
      </c>
      <c r="J34" s="76">
        <v>0</v>
      </c>
      <c r="K34" s="76">
        <v>0</v>
      </c>
      <c r="L34" s="76">
        <v>0</v>
      </c>
      <c r="M34" s="76">
        <v>0</v>
      </c>
    </row>
    <row r="35" spans="2:13">
      <c r="B35" t="s">
        <v>302</v>
      </c>
      <c r="C35" s="15"/>
      <c r="D35" s="15"/>
      <c r="E35" s="15"/>
    </row>
    <row r="36" spans="2:13">
      <c r="B36" t="s">
        <v>412</v>
      </c>
      <c r="C36" s="15"/>
      <c r="D36" s="15"/>
      <c r="E36" s="15"/>
    </row>
    <row r="37" spans="2:13">
      <c r="B37" t="s">
        <v>413</v>
      </c>
      <c r="C37" s="15"/>
      <c r="D37" s="15"/>
      <c r="E37" s="15"/>
    </row>
    <row r="38" spans="2:13">
      <c r="B38" t="s">
        <v>414</v>
      </c>
      <c r="C38" s="15"/>
      <c r="D38" s="15"/>
      <c r="E38" s="15"/>
    </row>
    <row r="39" spans="2:13">
      <c r="C39" s="15"/>
      <c r="D39" s="15"/>
      <c r="E39" s="15"/>
    </row>
    <row r="40" spans="2:13">
      <c r="C40" s="15"/>
      <c r="D40" s="15"/>
      <c r="E40" s="15"/>
    </row>
    <row r="41" spans="2:13">
      <c r="C41" s="15"/>
      <c r="D41" s="15"/>
      <c r="E41" s="15"/>
    </row>
    <row r="42" spans="2:13">
      <c r="C42" s="15"/>
      <c r="D42" s="15"/>
      <c r="E42" s="15"/>
    </row>
    <row r="43" spans="2:13">
      <c r="C43" s="15"/>
      <c r="D43" s="15"/>
      <c r="E43" s="15"/>
    </row>
    <row r="44" spans="2:13">
      <c r="C44" s="15"/>
      <c r="D44" s="15"/>
      <c r="E44" s="15"/>
    </row>
    <row r="45" spans="2:13">
      <c r="C45" s="15"/>
      <c r="D45" s="15"/>
      <c r="E45" s="15"/>
    </row>
    <row r="46" spans="2:13">
      <c r="C46" s="15"/>
      <c r="D46" s="15"/>
      <c r="E46" s="15"/>
    </row>
    <row r="47" spans="2:13">
      <c r="C47" s="15"/>
      <c r="D47" s="15"/>
      <c r="E47" s="15"/>
    </row>
    <row r="48" spans="2:13">
      <c r="C48" s="15"/>
      <c r="D48" s="15"/>
      <c r="E48" s="15"/>
    </row>
    <row r="49" spans="3:5">
      <c r="C49" s="15"/>
      <c r="D49" s="15"/>
      <c r="E49" s="15"/>
    </row>
    <row r="50" spans="3:5">
      <c r="C50" s="15"/>
      <c r="D50" s="15"/>
      <c r="E50" s="15"/>
    </row>
    <row r="51" spans="3:5">
      <c r="C51" s="15"/>
      <c r="D51" s="15"/>
      <c r="E51" s="15"/>
    </row>
    <row r="52" spans="3:5">
      <c r="C52" s="15"/>
      <c r="D52" s="15"/>
      <c r="E52" s="15"/>
    </row>
    <row r="53" spans="3:5">
      <c r="C53" s="15"/>
      <c r="D53" s="15"/>
      <c r="E53" s="15"/>
    </row>
    <row r="54" spans="3:5">
      <c r="C54" s="15"/>
      <c r="D54" s="15"/>
      <c r="E54" s="15"/>
    </row>
    <row r="55" spans="3:5">
      <c r="C55" s="15"/>
      <c r="D55" s="15"/>
      <c r="E55" s="15"/>
    </row>
    <row r="56" spans="3:5">
      <c r="C56" s="15"/>
      <c r="D56" s="15"/>
      <c r="E56" s="15"/>
    </row>
    <row r="57" spans="3:5">
      <c r="C57" s="15"/>
      <c r="D57" s="15"/>
      <c r="E57" s="15"/>
    </row>
    <row r="58" spans="3:5">
      <c r="C58" s="15"/>
      <c r="D58" s="15"/>
      <c r="E58" s="15"/>
    </row>
    <row r="59" spans="3:5">
      <c r="C59" s="15"/>
      <c r="D59" s="15"/>
      <c r="E59" s="15"/>
    </row>
    <row r="60" spans="3:5">
      <c r="C60" s="15"/>
      <c r="D60" s="15"/>
      <c r="E60" s="15"/>
    </row>
    <row r="61" spans="3:5">
      <c r="C61" s="15"/>
      <c r="D61" s="15"/>
      <c r="E61" s="15"/>
    </row>
    <row r="62" spans="3:5">
      <c r="C62" s="15"/>
      <c r="D62" s="15"/>
      <c r="E62" s="15"/>
    </row>
    <row r="63" spans="3:5">
      <c r="C63" s="15"/>
      <c r="D63" s="15"/>
      <c r="E63" s="15"/>
    </row>
    <row r="64" spans="3:5">
      <c r="C64" s="15"/>
      <c r="D64" s="15"/>
      <c r="E64" s="15"/>
    </row>
    <row r="65" spans="3:5">
      <c r="C65" s="15"/>
      <c r="D65" s="15"/>
      <c r="E65" s="15"/>
    </row>
    <row r="66" spans="3:5">
      <c r="C66" s="15"/>
      <c r="D66" s="15"/>
      <c r="E66" s="15"/>
    </row>
    <row r="67" spans="3:5">
      <c r="C67" s="15"/>
      <c r="D67" s="15"/>
      <c r="E67" s="15"/>
    </row>
    <row r="68" spans="3:5">
      <c r="C68" s="15"/>
      <c r="D68" s="15"/>
      <c r="E68" s="15"/>
    </row>
    <row r="69" spans="3:5">
      <c r="C69" s="15"/>
      <c r="D69" s="15"/>
      <c r="E69" s="15"/>
    </row>
    <row r="70" spans="3:5">
      <c r="C70" s="15"/>
      <c r="D70" s="15"/>
      <c r="E70" s="15"/>
    </row>
    <row r="71" spans="3:5">
      <c r="C71" s="15"/>
      <c r="D71" s="15"/>
      <c r="E71" s="15"/>
    </row>
    <row r="72" spans="3:5">
      <c r="C72" s="15"/>
      <c r="D72" s="15"/>
      <c r="E72" s="15"/>
    </row>
    <row r="73" spans="3:5">
      <c r="C73" s="15"/>
      <c r="D73" s="15"/>
      <c r="E73" s="15"/>
    </row>
    <row r="74" spans="3:5">
      <c r="C74" s="15"/>
      <c r="D74" s="15"/>
      <c r="E74" s="15"/>
    </row>
    <row r="75" spans="3:5">
      <c r="C75" s="15"/>
      <c r="D75" s="15"/>
      <c r="E75" s="15"/>
    </row>
    <row r="76" spans="3:5">
      <c r="C76" s="15"/>
      <c r="D76" s="15"/>
      <c r="E76" s="15"/>
    </row>
    <row r="77" spans="3:5">
      <c r="C77" s="15"/>
      <c r="D77" s="15"/>
      <c r="E77" s="15"/>
    </row>
    <row r="78" spans="3:5">
      <c r="C78" s="15"/>
      <c r="D78" s="15"/>
      <c r="E78" s="15"/>
    </row>
    <row r="79" spans="3:5">
      <c r="C79" s="15"/>
      <c r="D79" s="15"/>
      <c r="E79" s="15"/>
    </row>
    <row r="80" spans="3:5">
      <c r="C80" s="15"/>
      <c r="D80" s="15"/>
      <c r="E80" s="15"/>
    </row>
    <row r="81" spans="3:5">
      <c r="C81" s="15"/>
      <c r="D81" s="15"/>
      <c r="E81" s="15"/>
    </row>
    <row r="82" spans="3:5">
      <c r="C82" s="15"/>
      <c r="D82" s="15"/>
      <c r="E82" s="15"/>
    </row>
    <row r="83" spans="3:5">
      <c r="C83" s="15"/>
      <c r="D83" s="15"/>
      <c r="E83" s="15"/>
    </row>
    <row r="84" spans="3:5">
      <c r="C84" s="15"/>
      <c r="D84" s="15"/>
      <c r="E84" s="15"/>
    </row>
    <row r="85" spans="3:5">
      <c r="C85" s="15"/>
      <c r="D85" s="15"/>
      <c r="E85" s="15"/>
    </row>
    <row r="86" spans="3:5">
      <c r="C86" s="15"/>
      <c r="D86" s="15"/>
      <c r="E86" s="15"/>
    </row>
    <row r="87" spans="3:5">
      <c r="C87" s="15"/>
      <c r="D87" s="15"/>
      <c r="E87" s="15"/>
    </row>
    <row r="88" spans="3:5">
      <c r="C88" s="15"/>
      <c r="D88" s="15"/>
      <c r="E88" s="15"/>
    </row>
    <row r="89" spans="3:5">
      <c r="C89" s="15"/>
      <c r="D89" s="15"/>
      <c r="E89" s="15"/>
    </row>
    <row r="90" spans="3:5">
      <c r="C90" s="15"/>
      <c r="D90" s="15"/>
      <c r="E90" s="15"/>
    </row>
    <row r="91" spans="3:5">
      <c r="C91" s="15"/>
      <c r="D91" s="15"/>
      <c r="E91" s="15"/>
    </row>
    <row r="92" spans="3:5">
      <c r="C92" s="15"/>
      <c r="D92" s="15"/>
      <c r="E92" s="15"/>
    </row>
    <row r="93" spans="3:5">
      <c r="C93" s="15"/>
      <c r="D93" s="15"/>
      <c r="E93" s="15"/>
    </row>
    <row r="94" spans="3:5">
      <c r="C94" s="15"/>
      <c r="D94" s="15"/>
      <c r="E94" s="15"/>
    </row>
    <row r="95" spans="3:5">
      <c r="C95" s="15"/>
      <c r="D95" s="15"/>
      <c r="E95" s="15"/>
    </row>
    <row r="96" spans="3:5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2:5">
      <c r="C385" s="15"/>
      <c r="D385" s="15"/>
      <c r="E385" s="15"/>
    </row>
    <row r="386" spans="2:5">
      <c r="C386" s="15"/>
      <c r="D386" s="15"/>
      <c r="E386" s="15"/>
    </row>
    <row r="387" spans="2:5">
      <c r="C387" s="15"/>
      <c r="D387" s="15"/>
      <c r="E387" s="15"/>
    </row>
    <row r="388" spans="2:5">
      <c r="C388" s="15"/>
      <c r="D388" s="15"/>
      <c r="E388" s="15"/>
    </row>
    <row r="389" spans="2:5">
      <c r="B389" s="15"/>
      <c r="C389" s="15"/>
      <c r="D389" s="15"/>
      <c r="E389" s="15"/>
    </row>
    <row r="390" spans="2:5">
      <c r="B390" s="15"/>
      <c r="C390" s="15"/>
      <c r="D390" s="15"/>
      <c r="E390" s="15"/>
    </row>
    <row r="391" spans="2:5">
      <c r="B391" s="18"/>
      <c r="C391" s="15"/>
      <c r="D391" s="15"/>
      <c r="E391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zoomScale="75" zoomScaleNormal="75" workbookViewId="0">
      <selection activeCell="B6" sqref="B6:K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0.7109375" style="14" customWidth="1"/>
    <col min="4" max="5" width="10.7109375" style="15" customWidth="1"/>
    <col min="6" max="6" width="14.7109375" style="15" customWidth="1"/>
    <col min="7" max="7" width="11.7109375" style="15" customWidth="1"/>
    <col min="8" max="8" width="14.7109375" style="15" customWidth="1"/>
    <col min="9" max="11" width="10.7109375" style="15" customWidth="1"/>
    <col min="12" max="12" width="7.5703125" style="18" customWidth="1"/>
    <col min="13" max="13" width="6.7109375" style="18" customWidth="1"/>
    <col min="14" max="14" width="7.7109375" style="18" customWidth="1"/>
    <col min="15" max="15" width="7.140625" style="18" customWidth="1"/>
    <col min="16" max="16" width="6" style="18" customWidth="1"/>
    <col min="17" max="17" width="7.85546875" style="18" customWidth="1"/>
    <col min="18" max="18" width="8.140625" style="18" customWidth="1"/>
    <col min="19" max="19" width="6.28515625" style="18" customWidth="1"/>
    <col min="20" max="20" width="8" style="18" customWidth="1"/>
    <col min="21" max="21" width="8.7109375" style="18" customWidth="1"/>
    <col min="22" max="22" width="10" style="18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42" width="5.7109375" style="15" customWidth="1"/>
    <col min="43" max="16384" width="9.140625" style="15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82" t="s">
        <v>3570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4" t="s">
        <v>199</v>
      </c>
      <c r="C5" t="s">
        <v>200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8" customFormat="1" ht="63">
      <c r="B8" s="4" t="s">
        <v>99</v>
      </c>
      <c r="C8" s="27" t="s">
        <v>50</v>
      </c>
      <c r="D8" s="27" t="s">
        <v>54</v>
      </c>
      <c r="E8" s="27" t="s">
        <v>72</v>
      </c>
      <c r="F8" s="27" t="s">
        <v>190</v>
      </c>
      <c r="G8" s="27" t="s">
        <v>191</v>
      </c>
      <c r="H8" s="27" t="s">
        <v>5</v>
      </c>
      <c r="I8" s="27" t="s">
        <v>74</v>
      </c>
      <c r="J8" s="27" t="s">
        <v>58</v>
      </c>
      <c r="K8" s="35" t="s">
        <v>186</v>
      </c>
      <c r="BC8" s="15"/>
    </row>
    <row r="9" spans="2:55" s="18" customFormat="1" ht="21" customHeight="1">
      <c r="B9" s="19"/>
      <c r="C9" s="20"/>
      <c r="D9" s="20"/>
      <c r="E9" s="30" t="s">
        <v>75</v>
      </c>
      <c r="F9" s="30" t="s">
        <v>187</v>
      </c>
      <c r="G9" s="30"/>
      <c r="H9" s="30" t="s">
        <v>6</v>
      </c>
      <c r="I9" s="30" t="s">
        <v>7</v>
      </c>
      <c r="J9" s="30" t="s">
        <v>7</v>
      </c>
      <c r="K9" s="31" t="s">
        <v>7</v>
      </c>
      <c r="BC9" s="15"/>
    </row>
    <row r="10" spans="2:55" s="22" customFormat="1" ht="18" customHeight="1">
      <c r="B10" s="21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3" t="s">
        <v>67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BC10" s="15"/>
    </row>
    <row r="11" spans="2:55" s="22" customFormat="1" ht="18" customHeight="1">
      <c r="B11" s="23" t="s">
        <v>143</v>
      </c>
      <c r="C11" s="7"/>
      <c r="D11" s="7"/>
      <c r="E11" s="7"/>
      <c r="F11" s="75">
        <v>25671162.57</v>
      </c>
      <c r="G11" s="7"/>
      <c r="H11" s="75">
        <v>80636.943802094189</v>
      </c>
      <c r="I11" s="7"/>
      <c r="J11" s="75">
        <v>100</v>
      </c>
      <c r="K11" s="75">
        <v>7.92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BC11" s="15"/>
    </row>
    <row r="12" spans="2:55">
      <c r="B12" s="77" t="s">
        <v>209</v>
      </c>
      <c r="C12" s="15"/>
      <c r="F12" s="78">
        <v>10640527.35</v>
      </c>
      <c r="H12" s="78">
        <v>21631.722107048543</v>
      </c>
      <c r="J12" s="78">
        <v>26.83</v>
      </c>
      <c r="K12" s="78">
        <v>2.12</v>
      </c>
    </row>
    <row r="13" spans="2:55">
      <c r="B13" s="77" t="s">
        <v>2957</v>
      </c>
      <c r="C13" s="15"/>
      <c r="F13" s="78">
        <v>4983832.07</v>
      </c>
      <c r="H13" s="78">
        <v>8195.6323914747318</v>
      </c>
      <c r="J13" s="78">
        <v>10.16</v>
      </c>
      <c r="K13" s="78">
        <v>0.8</v>
      </c>
    </row>
    <row r="14" spans="2:55">
      <c r="B14" t="s">
        <v>2958</v>
      </c>
      <c r="C14" t="s">
        <v>2959</v>
      </c>
      <c r="D14" t="s">
        <v>109</v>
      </c>
      <c r="E14" t="s">
        <v>835</v>
      </c>
      <c r="F14" s="76">
        <v>781715.51</v>
      </c>
      <c r="G14" s="76">
        <v>83.765439000000143</v>
      </c>
      <c r="H14" s="76">
        <v>2310.8154158208599</v>
      </c>
      <c r="I14" s="76">
        <v>0</v>
      </c>
      <c r="J14" s="76">
        <v>2.87</v>
      </c>
      <c r="K14" s="76">
        <v>0.23</v>
      </c>
    </row>
    <row r="15" spans="2:55">
      <c r="B15" t="s">
        <v>2960</v>
      </c>
      <c r="C15" t="s">
        <v>2961</v>
      </c>
      <c r="D15" t="s">
        <v>109</v>
      </c>
      <c r="E15" t="s">
        <v>835</v>
      </c>
      <c r="F15" s="76">
        <v>679224.91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</row>
    <row r="16" spans="2:55">
      <c r="B16" t="s">
        <v>2962</v>
      </c>
      <c r="C16" t="s">
        <v>2963</v>
      </c>
      <c r="D16" t="s">
        <v>109</v>
      </c>
      <c r="E16" t="s">
        <v>835</v>
      </c>
      <c r="F16" s="76">
        <v>213230.11</v>
      </c>
      <c r="G16" s="76">
        <v>6.4310869999999962</v>
      </c>
      <c r="H16" s="76">
        <v>48.393225997679501</v>
      </c>
      <c r="I16" s="76">
        <v>0</v>
      </c>
      <c r="J16" s="76">
        <v>0.06</v>
      </c>
      <c r="K16" s="76">
        <v>0</v>
      </c>
    </row>
    <row r="17" spans="2:11">
      <c r="B17" t="s">
        <v>2964</v>
      </c>
      <c r="C17" t="s">
        <v>2965</v>
      </c>
      <c r="D17" t="s">
        <v>109</v>
      </c>
      <c r="E17" t="s">
        <v>835</v>
      </c>
      <c r="F17" s="76">
        <v>590616.14</v>
      </c>
      <c r="G17" s="76">
        <v>6.6986499999999909</v>
      </c>
      <c r="H17" s="76">
        <v>139.618914151186</v>
      </c>
      <c r="I17" s="76">
        <v>0</v>
      </c>
      <c r="J17" s="76">
        <v>0.17</v>
      </c>
      <c r="K17" s="76">
        <v>0.01</v>
      </c>
    </row>
    <row r="18" spans="2:11">
      <c r="B18" t="s">
        <v>2966</v>
      </c>
      <c r="C18" t="s">
        <v>2967</v>
      </c>
      <c r="D18" t="s">
        <v>109</v>
      </c>
      <c r="E18" t="s">
        <v>835</v>
      </c>
      <c r="F18" s="76">
        <v>192110.62</v>
      </c>
      <c r="G18" s="76">
        <v>16.869770000000052</v>
      </c>
      <c r="H18" s="76">
        <v>114.37001906095701</v>
      </c>
      <c r="I18" s="76">
        <v>0</v>
      </c>
      <c r="J18" s="76">
        <v>0.14000000000000001</v>
      </c>
      <c r="K18" s="76">
        <v>0.01</v>
      </c>
    </row>
    <row r="19" spans="2:11">
      <c r="B19" t="s">
        <v>2968</v>
      </c>
      <c r="C19" t="s">
        <v>2969</v>
      </c>
      <c r="D19" t="s">
        <v>109</v>
      </c>
      <c r="E19" t="s">
        <v>835</v>
      </c>
      <c r="F19" s="76">
        <v>7373</v>
      </c>
      <c r="G19" s="76">
        <v>1042.0568609999987</v>
      </c>
      <c r="H19" s="76">
        <v>271.13607798383902</v>
      </c>
      <c r="I19" s="76">
        <v>0</v>
      </c>
      <c r="J19" s="76">
        <v>0.34</v>
      </c>
      <c r="K19" s="76">
        <v>0.03</v>
      </c>
    </row>
    <row r="20" spans="2:11">
      <c r="B20" t="s">
        <v>2970</v>
      </c>
      <c r="C20" t="s">
        <v>2971</v>
      </c>
      <c r="D20" t="s">
        <v>109</v>
      </c>
      <c r="E20" t="s">
        <v>835</v>
      </c>
      <c r="F20" s="76">
        <v>888492.7</v>
      </c>
      <c r="G20" s="76">
        <v>143.69425700000002</v>
      </c>
      <c r="H20" s="76">
        <v>4505.5201197039996</v>
      </c>
      <c r="I20" s="76">
        <v>0</v>
      </c>
      <c r="J20" s="76">
        <v>5.59</v>
      </c>
      <c r="K20" s="76">
        <v>0.44</v>
      </c>
    </row>
    <row r="21" spans="2:11">
      <c r="B21" t="s">
        <v>2972</v>
      </c>
      <c r="C21" t="s">
        <v>2973</v>
      </c>
      <c r="D21" t="s">
        <v>109</v>
      </c>
      <c r="E21" t="s">
        <v>835</v>
      </c>
      <c r="F21" s="76">
        <v>620193.32999999996</v>
      </c>
      <c r="G21" s="76">
        <v>1.0668900000000012</v>
      </c>
      <c r="H21" s="76">
        <v>23.350618802464201</v>
      </c>
      <c r="I21" s="76">
        <v>0</v>
      </c>
      <c r="J21" s="76">
        <v>0.03</v>
      </c>
      <c r="K21" s="76">
        <v>0</v>
      </c>
    </row>
    <row r="22" spans="2:11">
      <c r="B22" t="s">
        <v>2974</v>
      </c>
      <c r="C22" t="s">
        <v>2975</v>
      </c>
      <c r="D22" t="s">
        <v>109</v>
      </c>
      <c r="E22" t="s">
        <v>835</v>
      </c>
      <c r="F22" s="76">
        <v>399999</v>
      </c>
      <c r="G22" s="76">
        <v>33.000032999999966</v>
      </c>
      <c r="H22" s="76">
        <v>465.82730125683503</v>
      </c>
      <c r="I22" s="76">
        <v>0</v>
      </c>
      <c r="J22" s="76">
        <v>0.57999999999999996</v>
      </c>
      <c r="K22" s="76">
        <v>0.05</v>
      </c>
    </row>
    <row r="23" spans="2:11">
      <c r="B23" t="s">
        <v>2976</v>
      </c>
      <c r="C23" t="s">
        <v>2977</v>
      </c>
      <c r="D23" t="s">
        <v>109</v>
      </c>
      <c r="E23" t="s">
        <v>835</v>
      </c>
      <c r="F23" s="76">
        <v>205371.75</v>
      </c>
      <c r="G23" s="76">
        <v>38.35405999999994</v>
      </c>
      <c r="H23" s="76">
        <v>277.97369848549801</v>
      </c>
      <c r="I23" s="76">
        <v>0</v>
      </c>
      <c r="J23" s="76">
        <v>0.34</v>
      </c>
      <c r="K23" s="76">
        <v>0.03</v>
      </c>
    </row>
    <row r="24" spans="2:11">
      <c r="B24" t="s">
        <v>2978</v>
      </c>
      <c r="C24" t="s">
        <v>2979</v>
      </c>
      <c r="D24" t="s">
        <v>109</v>
      </c>
      <c r="E24" t="s">
        <v>835</v>
      </c>
      <c r="F24" s="76">
        <v>405505</v>
      </c>
      <c r="G24" s="76">
        <v>2.6992500000000001</v>
      </c>
      <c r="H24" s="76">
        <v>38.627000211412501</v>
      </c>
      <c r="I24" s="76">
        <v>0</v>
      </c>
      <c r="J24" s="76">
        <v>0.05</v>
      </c>
      <c r="K24" s="76">
        <v>0</v>
      </c>
    </row>
    <row r="25" spans="2:11">
      <c r="B25" s="77" t="s">
        <v>2980</v>
      </c>
      <c r="C25" s="15"/>
      <c r="F25" s="78">
        <v>0</v>
      </c>
      <c r="H25" s="78">
        <v>0</v>
      </c>
      <c r="J25" s="78">
        <v>0</v>
      </c>
      <c r="K25" s="78">
        <v>0</v>
      </c>
    </row>
    <row r="26" spans="2:11">
      <c r="B26" t="s">
        <v>214</v>
      </c>
      <c r="C26" t="s">
        <v>214</v>
      </c>
      <c r="D26" t="s">
        <v>214</v>
      </c>
      <c r="F26" s="76">
        <v>0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</row>
    <row r="27" spans="2:11">
      <c r="B27" s="77" t="s">
        <v>2981</v>
      </c>
      <c r="C27" s="15"/>
      <c r="F27" s="78">
        <v>0</v>
      </c>
      <c r="H27" s="78">
        <v>0</v>
      </c>
      <c r="J27" s="78">
        <v>0</v>
      </c>
      <c r="K27" s="78">
        <v>0</v>
      </c>
    </row>
    <row r="28" spans="2:11">
      <c r="B28" t="s">
        <v>214</v>
      </c>
      <c r="C28" t="s">
        <v>214</v>
      </c>
      <c r="D28" t="s">
        <v>214</v>
      </c>
      <c r="F28" s="76">
        <v>0</v>
      </c>
      <c r="G28" s="76">
        <v>0</v>
      </c>
      <c r="H28" s="76">
        <v>0</v>
      </c>
      <c r="I28" s="76">
        <v>0</v>
      </c>
      <c r="J28" s="76">
        <v>0</v>
      </c>
      <c r="K28" s="76">
        <v>0</v>
      </c>
    </row>
    <row r="29" spans="2:11">
      <c r="B29" s="77" t="s">
        <v>2982</v>
      </c>
      <c r="C29" s="15"/>
      <c r="F29" s="78">
        <v>5656695.2800000003</v>
      </c>
      <c r="H29" s="78">
        <v>13436.089715573811</v>
      </c>
      <c r="J29" s="78">
        <v>16.66</v>
      </c>
      <c r="K29" s="78">
        <v>1.32</v>
      </c>
    </row>
    <row r="30" spans="2:11">
      <c r="B30" t="s">
        <v>2983</v>
      </c>
      <c r="C30" t="s">
        <v>2984</v>
      </c>
      <c r="D30" t="s">
        <v>109</v>
      </c>
      <c r="E30" t="s">
        <v>835</v>
      </c>
      <c r="F30" s="76">
        <v>113013.05</v>
      </c>
      <c r="G30" s="76">
        <v>151.48528899999999</v>
      </c>
      <c r="H30" s="76">
        <v>604.15825511735704</v>
      </c>
      <c r="I30" s="76">
        <v>0</v>
      </c>
      <c r="J30" s="76">
        <v>0.75</v>
      </c>
      <c r="K30" s="76">
        <v>0.06</v>
      </c>
    </row>
    <row r="31" spans="2:11">
      <c r="B31" t="s">
        <v>2985</v>
      </c>
      <c r="C31" t="s">
        <v>2986</v>
      </c>
      <c r="D31" t="s">
        <v>109</v>
      </c>
      <c r="E31" t="s">
        <v>835</v>
      </c>
      <c r="F31" s="76">
        <v>88085.17</v>
      </c>
      <c r="G31" s="76">
        <v>135.09777100000008</v>
      </c>
      <c r="H31" s="76">
        <v>419.95488631675801</v>
      </c>
      <c r="I31" s="76">
        <v>0</v>
      </c>
      <c r="J31" s="76">
        <v>0.52</v>
      </c>
      <c r="K31" s="76">
        <v>0.04</v>
      </c>
    </row>
    <row r="32" spans="2:11">
      <c r="B32" t="s">
        <v>2987</v>
      </c>
      <c r="C32" t="s">
        <v>2988</v>
      </c>
      <c r="D32" t="s">
        <v>109</v>
      </c>
      <c r="E32" t="s">
        <v>835</v>
      </c>
      <c r="F32" s="76">
        <v>367406.65</v>
      </c>
      <c r="G32" s="76">
        <v>82.72645300000012</v>
      </c>
      <c r="H32" s="76">
        <v>1072.6130459082401</v>
      </c>
      <c r="I32" s="76">
        <v>0</v>
      </c>
      <c r="J32" s="76">
        <v>1.33</v>
      </c>
      <c r="K32" s="76">
        <v>0.11</v>
      </c>
    </row>
    <row r="33" spans="2:11">
      <c r="B33" t="s">
        <v>2989</v>
      </c>
      <c r="C33" t="s">
        <v>2990</v>
      </c>
      <c r="D33" t="s">
        <v>109</v>
      </c>
      <c r="E33" t="s">
        <v>835</v>
      </c>
      <c r="F33" s="76">
        <v>1228788.02</v>
      </c>
      <c r="G33" s="76">
        <v>157.03463500000009</v>
      </c>
      <c r="H33" s="76">
        <v>6809.63879813934</v>
      </c>
      <c r="I33" s="76">
        <v>0</v>
      </c>
      <c r="J33" s="76">
        <v>8.44</v>
      </c>
      <c r="K33" s="76">
        <v>0.67</v>
      </c>
    </row>
    <row r="34" spans="2:11">
      <c r="B34" t="s">
        <v>2991</v>
      </c>
      <c r="C34" t="s">
        <v>2992</v>
      </c>
      <c r="D34" t="s">
        <v>105</v>
      </c>
      <c r="E34" t="s">
        <v>835</v>
      </c>
      <c r="F34" s="76">
        <v>2071569.94</v>
      </c>
      <c r="G34" s="76">
        <v>124.48387899999987</v>
      </c>
      <c r="H34" s="76">
        <v>2578.7706175099702</v>
      </c>
      <c r="I34" s="76">
        <v>0</v>
      </c>
      <c r="J34" s="76">
        <v>3.2</v>
      </c>
      <c r="K34" s="76">
        <v>0.25</v>
      </c>
    </row>
    <row r="35" spans="2:11">
      <c r="B35" t="s">
        <v>2993</v>
      </c>
      <c r="C35" t="s">
        <v>2994</v>
      </c>
      <c r="D35" t="s">
        <v>109</v>
      </c>
      <c r="E35" t="s">
        <v>835</v>
      </c>
      <c r="F35" s="76">
        <v>178915.45</v>
      </c>
      <c r="G35" s="76">
        <v>52.514747999999933</v>
      </c>
      <c r="H35" s="76">
        <v>331.57424488529699</v>
      </c>
      <c r="I35" s="76">
        <v>0</v>
      </c>
      <c r="J35" s="76">
        <v>0.41</v>
      </c>
      <c r="K35" s="76">
        <v>0.03</v>
      </c>
    </row>
    <row r="36" spans="2:11">
      <c r="B36" t="s">
        <v>2995</v>
      </c>
      <c r="C36" t="s">
        <v>2996</v>
      </c>
      <c r="D36" t="s">
        <v>105</v>
      </c>
      <c r="E36" t="s">
        <v>835</v>
      </c>
      <c r="F36" s="76">
        <v>1608917</v>
      </c>
      <c r="G36" s="76">
        <v>100.650305</v>
      </c>
      <c r="H36" s="76">
        <v>1619.3798676968499</v>
      </c>
      <c r="I36" s="76">
        <v>0</v>
      </c>
      <c r="J36" s="76">
        <v>2.0099999999999998</v>
      </c>
      <c r="K36" s="76">
        <v>0.16</v>
      </c>
    </row>
    <row r="37" spans="2:11">
      <c r="B37" s="77" t="s">
        <v>300</v>
      </c>
      <c r="C37" s="15"/>
      <c r="F37" s="78">
        <v>15030635.220000001</v>
      </c>
      <c r="H37" s="78">
        <v>59005.22169504565</v>
      </c>
      <c r="J37" s="78">
        <v>73.17</v>
      </c>
      <c r="K37" s="78">
        <v>5.79</v>
      </c>
    </row>
    <row r="38" spans="2:11">
      <c r="B38" s="77" t="s">
        <v>2997</v>
      </c>
      <c r="C38" s="15"/>
      <c r="F38" s="78">
        <v>0</v>
      </c>
      <c r="H38" s="78">
        <v>0</v>
      </c>
      <c r="J38" s="78">
        <v>0</v>
      </c>
      <c r="K38" s="78">
        <v>0</v>
      </c>
    </row>
    <row r="39" spans="2:11">
      <c r="B39" t="s">
        <v>214</v>
      </c>
      <c r="C39" t="s">
        <v>214</v>
      </c>
      <c r="D39" t="s">
        <v>214</v>
      </c>
      <c r="F39" s="76">
        <v>0</v>
      </c>
      <c r="G39" s="76">
        <v>0</v>
      </c>
      <c r="H39" s="76">
        <v>0</v>
      </c>
      <c r="I39" s="76">
        <v>0</v>
      </c>
      <c r="J39" s="76">
        <v>0</v>
      </c>
      <c r="K39" s="76">
        <v>0</v>
      </c>
    </row>
    <row r="40" spans="2:11">
      <c r="B40" s="77" t="s">
        <v>2998</v>
      </c>
      <c r="C40" s="15"/>
      <c r="F40" s="78">
        <v>514316.3</v>
      </c>
      <c r="H40" s="78">
        <v>1199.8449783465101</v>
      </c>
      <c r="J40" s="78">
        <v>1.49</v>
      </c>
      <c r="K40" s="78">
        <v>0.12</v>
      </c>
    </row>
    <row r="41" spans="2:11">
      <c r="B41" t="s">
        <v>2999</v>
      </c>
      <c r="C41" t="s">
        <v>3000</v>
      </c>
      <c r="D41" t="s">
        <v>105</v>
      </c>
      <c r="E41" t="s">
        <v>835</v>
      </c>
      <c r="F41" s="76">
        <v>514316.3</v>
      </c>
      <c r="G41" s="76">
        <v>233.28931600000038</v>
      </c>
      <c r="H41" s="76">
        <v>1199.8449783465101</v>
      </c>
      <c r="I41" s="76">
        <v>0</v>
      </c>
      <c r="J41" s="76">
        <v>1.49</v>
      </c>
      <c r="K41" s="76">
        <v>0.12</v>
      </c>
    </row>
    <row r="42" spans="2:11">
      <c r="B42" s="77" t="s">
        <v>3001</v>
      </c>
      <c r="C42" s="15"/>
      <c r="F42" s="78">
        <v>1920714.34</v>
      </c>
      <c r="H42" s="78">
        <v>8003.3044368072042</v>
      </c>
      <c r="J42" s="78">
        <v>9.93</v>
      </c>
      <c r="K42" s="78">
        <v>0.79</v>
      </c>
    </row>
    <row r="43" spans="2:11">
      <c r="B43" t="s">
        <v>3002</v>
      </c>
      <c r="C43" t="s">
        <v>3003</v>
      </c>
      <c r="D43" t="s">
        <v>109</v>
      </c>
      <c r="E43" t="s">
        <v>835</v>
      </c>
      <c r="F43" s="76">
        <v>1827195.35</v>
      </c>
      <c r="G43" s="76">
        <v>119.44466599999993</v>
      </c>
      <c r="H43" s="76">
        <v>7701.9979745188803</v>
      </c>
      <c r="I43" s="76">
        <v>0</v>
      </c>
      <c r="J43" s="76">
        <v>9.5500000000000007</v>
      </c>
      <c r="K43" s="76">
        <v>0.76</v>
      </c>
    </row>
    <row r="44" spans="2:11">
      <c r="B44" t="s">
        <v>3004</v>
      </c>
      <c r="C44" t="s">
        <v>3005</v>
      </c>
      <c r="D44" t="s">
        <v>113</v>
      </c>
      <c r="E44" t="s">
        <v>3006</v>
      </c>
      <c r="F44" s="76">
        <v>93518.99</v>
      </c>
      <c r="G44" s="76">
        <v>77.506666999999993</v>
      </c>
      <c r="H44" s="76">
        <v>301.30646228832398</v>
      </c>
      <c r="I44" s="76">
        <v>0</v>
      </c>
      <c r="J44" s="76">
        <v>0.37</v>
      </c>
      <c r="K44" s="76">
        <v>0.03</v>
      </c>
    </row>
    <row r="45" spans="2:11">
      <c r="B45" s="77" t="s">
        <v>3007</v>
      </c>
      <c r="C45" s="15"/>
      <c r="F45" s="78">
        <v>12595604.58</v>
      </c>
      <c r="H45" s="78">
        <v>49802.072279891938</v>
      </c>
      <c r="J45" s="78">
        <v>61.76</v>
      </c>
      <c r="K45" s="78">
        <v>4.8899999999999997</v>
      </c>
    </row>
    <row r="46" spans="2:11">
      <c r="B46" t="s">
        <v>3008</v>
      </c>
      <c r="C46" t="s">
        <v>3009</v>
      </c>
      <c r="D46" t="s">
        <v>109</v>
      </c>
      <c r="E46" t="s">
        <v>835</v>
      </c>
      <c r="F46" s="76">
        <v>347554.11</v>
      </c>
      <c r="G46" s="76">
        <v>110.78114099999965</v>
      </c>
      <c r="H46" s="76">
        <v>1358.75113812724</v>
      </c>
      <c r="I46" s="76">
        <v>0</v>
      </c>
      <c r="J46" s="76">
        <v>1.69</v>
      </c>
      <c r="K46" s="76">
        <v>0.13</v>
      </c>
    </row>
    <row r="47" spans="2:11">
      <c r="B47" t="s">
        <v>3010</v>
      </c>
      <c r="C47" t="s">
        <v>3011</v>
      </c>
      <c r="D47" t="s">
        <v>109</v>
      </c>
      <c r="E47" t="s">
        <v>835</v>
      </c>
      <c r="F47" s="76">
        <v>1154604.44</v>
      </c>
      <c r="G47" s="76">
        <v>108.37982999999997</v>
      </c>
      <c r="H47" s="76">
        <v>4416.0435439036701</v>
      </c>
      <c r="I47" s="76">
        <v>0</v>
      </c>
      <c r="J47" s="76">
        <v>5.48</v>
      </c>
      <c r="K47" s="76">
        <v>0.43</v>
      </c>
    </row>
    <row r="48" spans="2:11">
      <c r="B48" t="s">
        <v>3012</v>
      </c>
      <c r="C48" t="s">
        <v>3013</v>
      </c>
      <c r="D48" t="s">
        <v>109</v>
      </c>
      <c r="E48" t="s">
        <v>835</v>
      </c>
      <c r="F48" s="76">
        <v>844615.91</v>
      </c>
      <c r="G48" s="76">
        <v>207.3760990000001</v>
      </c>
      <c r="H48" s="76">
        <v>6181.1547541647797</v>
      </c>
      <c r="I48" s="76">
        <v>0</v>
      </c>
      <c r="J48" s="76">
        <v>7.67</v>
      </c>
      <c r="K48" s="76">
        <v>0.61</v>
      </c>
    </row>
    <row r="49" spans="2:11">
      <c r="B49" t="s">
        <v>3014</v>
      </c>
      <c r="C49" t="s">
        <v>3015</v>
      </c>
      <c r="D49" t="s">
        <v>109</v>
      </c>
      <c r="E49" t="s">
        <v>835</v>
      </c>
      <c r="F49" s="76">
        <v>39297.32</v>
      </c>
      <c r="G49" s="76">
        <v>886.47000000000287</v>
      </c>
      <c r="H49" s="76">
        <v>1229.3587437395199</v>
      </c>
      <c r="I49" s="76">
        <v>0</v>
      </c>
      <c r="J49" s="76">
        <v>1.52</v>
      </c>
      <c r="K49" s="76">
        <v>0.12</v>
      </c>
    </row>
    <row r="50" spans="2:11">
      <c r="B50" t="s">
        <v>3016</v>
      </c>
      <c r="C50" t="s">
        <v>3017</v>
      </c>
      <c r="D50" t="s">
        <v>109</v>
      </c>
      <c r="E50" t="s">
        <v>835</v>
      </c>
      <c r="F50" s="76">
        <v>1486.11</v>
      </c>
      <c r="G50" s="76">
        <v>17569.505748999996</v>
      </c>
      <c r="H50" s="76">
        <v>921.42959987733104</v>
      </c>
      <c r="I50" s="76">
        <v>0</v>
      </c>
      <c r="J50" s="76">
        <v>1.1399999999999999</v>
      </c>
      <c r="K50" s="76">
        <v>0.09</v>
      </c>
    </row>
    <row r="51" spans="2:11">
      <c r="B51" t="s">
        <v>3018</v>
      </c>
      <c r="C51" t="s">
        <v>3019</v>
      </c>
      <c r="D51" t="s">
        <v>109</v>
      </c>
      <c r="E51" t="s">
        <v>835</v>
      </c>
      <c r="F51" s="76">
        <v>479743.1</v>
      </c>
      <c r="G51" s="76">
        <v>122.20252099999992</v>
      </c>
      <c r="H51" s="76">
        <v>2068.9050555456101</v>
      </c>
      <c r="I51" s="76">
        <v>0</v>
      </c>
      <c r="J51" s="76">
        <v>2.57</v>
      </c>
      <c r="K51" s="76">
        <v>0.2</v>
      </c>
    </row>
    <row r="52" spans="2:11">
      <c r="B52" t="s">
        <v>3020</v>
      </c>
      <c r="C52" t="s">
        <v>3021</v>
      </c>
      <c r="D52" t="s">
        <v>109</v>
      </c>
      <c r="E52" t="s">
        <v>835</v>
      </c>
      <c r="F52" s="76">
        <v>339477.59</v>
      </c>
      <c r="G52" s="76">
        <v>203.26200599999973</v>
      </c>
      <c r="H52" s="76">
        <v>2435.1121975618698</v>
      </c>
      <c r="I52" s="76">
        <v>0</v>
      </c>
      <c r="J52" s="76">
        <v>3.02</v>
      </c>
      <c r="K52" s="76">
        <v>0.24</v>
      </c>
    </row>
    <row r="53" spans="2:11">
      <c r="B53" t="s">
        <v>3022</v>
      </c>
      <c r="C53" t="s">
        <v>3023</v>
      </c>
      <c r="D53" t="s">
        <v>113</v>
      </c>
      <c r="E53" t="s">
        <v>835</v>
      </c>
      <c r="F53" s="76">
        <v>182845</v>
      </c>
      <c r="G53" s="76">
        <v>66.724596000000034</v>
      </c>
      <c r="H53" s="76">
        <v>507.15255621236798</v>
      </c>
      <c r="I53" s="76">
        <v>0</v>
      </c>
      <c r="J53" s="76">
        <v>0.63</v>
      </c>
      <c r="K53" s="76">
        <v>0.05</v>
      </c>
    </row>
    <row r="54" spans="2:11">
      <c r="B54" t="s">
        <v>3024</v>
      </c>
      <c r="C54" t="s">
        <v>3025</v>
      </c>
      <c r="D54" t="s">
        <v>113</v>
      </c>
      <c r="E54" t="s">
        <v>835</v>
      </c>
      <c r="F54" s="76">
        <v>325924.59999999998</v>
      </c>
      <c r="G54" s="76">
        <v>29.064658999999985</v>
      </c>
      <c r="H54" s="76">
        <v>393.77845461427398</v>
      </c>
      <c r="I54" s="76">
        <v>0</v>
      </c>
      <c r="J54" s="76">
        <v>0.49</v>
      </c>
      <c r="K54" s="76">
        <v>0.04</v>
      </c>
    </row>
    <row r="55" spans="2:11">
      <c r="B55" t="s">
        <v>3026</v>
      </c>
      <c r="C55" t="s">
        <v>3027</v>
      </c>
      <c r="D55" t="s">
        <v>109</v>
      </c>
      <c r="E55" t="s">
        <v>835</v>
      </c>
      <c r="F55" s="76">
        <v>1878731.47</v>
      </c>
      <c r="G55" s="76">
        <v>100.29266</v>
      </c>
      <c r="H55" s="76">
        <v>6649.4468425204404</v>
      </c>
      <c r="I55" s="76">
        <v>0</v>
      </c>
      <c r="J55" s="76">
        <v>8.25</v>
      </c>
      <c r="K55" s="76">
        <v>0.65</v>
      </c>
    </row>
    <row r="56" spans="2:11">
      <c r="B56" t="s">
        <v>3028</v>
      </c>
      <c r="C56" t="s">
        <v>3029</v>
      </c>
      <c r="D56" t="s">
        <v>109</v>
      </c>
      <c r="E56" t="s">
        <v>835</v>
      </c>
      <c r="F56" s="76">
        <v>153179.38</v>
      </c>
      <c r="G56" s="76">
        <v>358.5320600000008</v>
      </c>
      <c r="H56" s="76">
        <v>1938.1168715439701</v>
      </c>
      <c r="I56" s="76">
        <v>0</v>
      </c>
      <c r="J56" s="76">
        <v>2.4</v>
      </c>
      <c r="K56" s="76">
        <v>0.19</v>
      </c>
    </row>
    <row r="57" spans="2:11">
      <c r="B57" t="s">
        <v>3030</v>
      </c>
      <c r="C57" t="s">
        <v>3031</v>
      </c>
      <c r="D57" t="s">
        <v>109</v>
      </c>
      <c r="E57" t="s">
        <v>835</v>
      </c>
      <c r="F57" s="76">
        <v>815351.36</v>
      </c>
      <c r="G57" s="76">
        <v>155.30917599999998</v>
      </c>
      <c r="H57" s="76">
        <v>4468.82732440568</v>
      </c>
      <c r="I57" s="76">
        <v>0</v>
      </c>
      <c r="J57" s="76">
        <v>5.54</v>
      </c>
      <c r="K57" s="76">
        <v>0.44</v>
      </c>
    </row>
    <row r="58" spans="2:11">
      <c r="B58" t="s">
        <v>3032</v>
      </c>
      <c r="C58" t="s">
        <v>3033</v>
      </c>
      <c r="D58" t="s">
        <v>109</v>
      </c>
      <c r="E58" t="s">
        <v>835</v>
      </c>
      <c r="F58" s="76">
        <v>11.54</v>
      </c>
      <c r="G58" s="76">
        <v>2403233.0064249989</v>
      </c>
      <c r="H58" s="76">
        <v>978.70847087435902</v>
      </c>
      <c r="I58" s="76">
        <v>0</v>
      </c>
      <c r="J58" s="76">
        <v>1.21</v>
      </c>
      <c r="K58" s="76">
        <v>0.1</v>
      </c>
    </row>
    <row r="59" spans="2:11">
      <c r="B59" t="s">
        <v>3034</v>
      </c>
      <c r="C59" t="s">
        <v>3035</v>
      </c>
      <c r="D59" t="s">
        <v>109</v>
      </c>
      <c r="E59" t="s">
        <v>835</v>
      </c>
      <c r="F59" s="76">
        <v>2648743.91</v>
      </c>
      <c r="G59" s="76">
        <v>75.252807999999987</v>
      </c>
      <c r="H59" s="76">
        <v>7034.19396241509</v>
      </c>
      <c r="I59" s="76">
        <v>0</v>
      </c>
      <c r="J59" s="76">
        <v>8.7200000000000006</v>
      </c>
      <c r="K59" s="76">
        <v>0.69</v>
      </c>
    </row>
    <row r="60" spans="2:11">
      <c r="B60" t="s">
        <v>3036</v>
      </c>
      <c r="C60" t="s">
        <v>3037</v>
      </c>
      <c r="D60" t="s">
        <v>109</v>
      </c>
      <c r="E60" t="s">
        <v>835</v>
      </c>
      <c r="F60" s="76">
        <v>2438231.4300000002</v>
      </c>
      <c r="G60" s="76">
        <v>64.570114999999973</v>
      </c>
      <c r="H60" s="76">
        <v>5555.9476304212003</v>
      </c>
      <c r="I60" s="76">
        <v>0</v>
      </c>
      <c r="J60" s="76">
        <v>6.89</v>
      </c>
      <c r="K60" s="76">
        <v>0.55000000000000004</v>
      </c>
    </row>
    <row r="61" spans="2:11">
      <c r="B61" t="s">
        <v>3038</v>
      </c>
      <c r="C61" t="s">
        <v>3039</v>
      </c>
      <c r="D61" t="s">
        <v>113</v>
      </c>
      <c r="E61" t="s">
        <v>835</v>
      </c>
      <c r="F61" s="76">
        <v>13</v>
      </c>
      <c r="G61" s="76">
        <v>164765</v>
      </c>
      <c r="H61" s="76">
        <v>89.038511705000005</v>
      </c>
      <c r="I61" s="76">
        <v>0</v>
      </c>
      <c r="J61" s="76">
        <v>0.11</v>
      </c>
      <c r="K61" s="76">
        <v>0.01</v>
      </c>
    </row>
    <row r="62" spans="2:11">
      <c r="B62" t="s">
        <v>3040</v>
      </c>
      <c r="C62" t="s">
        <v>3041</v>
      </c>
      <c r="D62" t="s">
        <v>109</v>
      </c>
      <c r="E62" t="s">
        <v>835</v>
      </c>
      <c r="F62" s="76">
        <v>428470.2</v>
      </c>
      <c r="G62" s="76">
        <v>91.876724000000053</v>
      </c>
      <c r="H62" s="76">
        <v>1389.24160787608</v>
      </c>
      <c r="I62" s="76">
        <v>0</v>
      </c>
      <c r="J62" s="76">
        <v>1.72</v>
      </c>
      <c r="K62" s="76">
        <v>0.14000000000000001</v>
      </c>
    </row>
    <row r="63" spans="2:11">
      <c r="B63" t="s">
        <v>3042</v>
      </c>
      <c r="C63" t="s">
        <v>3043</v>
      </c>
      <c r="D63" t="s">
        <v>113</v>
      </c>
      <c r="E63" t="s">
        <v>835</v>
      </c>
      <c r="F63" s="76">
        <v>1395.22</v>
      </c>
      <c r="G63" s="76">
        <v>395.56463999999937</v>
      </c>
      <c r="H63" s="76">
        <v>22.9419185054576</v>
      </c>
      <c r="I63" s="76">
        <v>0</v>
      </c>
      <c r="J63" s="76">
        <v>0.03</v>
      </c>
      <c r="K63" s="76">
        <v>0</v>
      </c>
    </row>
    <row r="64" spans="2:11">
      <c r="B64" t="s">
        <v>3044</v>
      </c>
      <c r="C64" t="s">
        <v>3045</v>
      </c>
      <c r="D64" t="s">
        <v>109</v>
      </c>
      <c r="E64" t="s">
        <v>835</v>
      </c>
      <c r="F64" s="76">
        <v>515809.07</v>
      </c>
      <c r="G64" s="76">
        <v>82.232836999999961</v>
      </c>
      <c r="H64" s="76">
        <v>1496.8762796962701</v>
      </c>
      <c r="I64" s="76">
        <v>0</v>
      </c>
      <c r="J64" s="76">
        <v>1.86</v>
      </c>
      <c r="K64" s="76">
        <v>0.15</v>
      </c>
    </row>
    <row r="65" spans="2:11">
      <c r="B65" t="s">
        <v>3046</v>
      </c>
      <c r="C65" t="s">
        <v>3047</v>
      </c>
      <c r="D65" t="s">
        <v>109</v>
      </c>
      <c r="E65" t="s">
        <v>3048</v>
      </c>
      <c r="F65" s="76">
        <v>119.82</v>
      </c>
      <c r="G65" s="76">
        <v>157752.17000000001</v>
      </c>
      <c r="H65" s="76">
        <v>667.04681618172594</v>
      </c>
      <c r="I65" s="76">
        <v>0</v>
      </c>
      <c r="J65" s="76">
        <v>0.83</v>
      </c>
      <c r="K65" s="76">
        <v>7.0000000000000007E-2</v>
      </c>
    </row>
    <row r="66" spans="2:11">
      <c r="B66" t="s">
        <v>302</v>
      </c>
      <c r="C66" s="15"/>
    </row>
    <row r="67" spans="2:11">
      <c r="B67" t="s">
        <v>412</v>
      </c>
      <c r="C67" s="15"/>
    </row>
    <row r="68" spans="2:11">
      <c r="B68" t="s">
        <v>413</v>
      </c>
      <c r="C68" s="15"/>
    </row>
    <row r="69" spans="2:11">
      <c r="B69" t="s">
        <v>414</v>
      </c>
      <c r="C69" s="15"/>
    </row>
    <row r="70" spans="2:11">
      <c r="C70" s="15"/>
    </row>
    <row r="71" spans="2:11">
      <c r="C71" s="15"/>
    </row>
    <row r="72" spans="2:11">
      <c r="C72" s="15"/>
    </row>
    <row r="73" spans="2:11">
      <c r="C73" s="15"/>
    </row>
    <row r="74" spans="2:11">
      <c r="C74" s="15"/>
    </row>
    <row r="75" spans="2:11">
      <c r="C75" s="15"/>
    </row>
    <row r="76" spans="2:11">
      <c r="C76" s="15"/>
    </row>
    <row r="77" spans="2:11">
      <c r="C77" s="15"/>
    </row>
    <row r="78" spans="2:11">
      <c r="C78" s="15"/>
    </row>
    <row r="79" spans="2:11">
      <c r="C79" s="15"/>
    </row>
    <row r="80" spans="2:11">
      <c r="C80" s="15"/>
    </row>
    <row r="81" spans="3:3">
      <c r="C81" s="15"/>
    </row>
    <row r="82" spans="3:3">
      <c r="C82" s="15"/>
    </row>
    <row r="83" spans="3:3">
      <c r="C83" s="15"/>
    </row>
    <row r="84" spans="3:3">
      <c r="C84" s="15"/>
    </row>
    <row r="85" spans="3:3">
      <c r="C85" s="15"/>
    </row>
    <row r="86" spans="3:3">
      <c r="C86" s="15"/>
    </row>
    <row r="87" spans="3:3">
      <c r="C87" s="15"/>
    </row>
    <row r="88" spans="3:3">
      <c r="C88" s="15"/>
    </row>
    <row r="89" spans="3:3">
      <c r="C89" s="15"/>
    </row>
    <row r="90" spans="3:3">
      <c r="C90" s="15"/>
    </row>
    <row r="91" spans="3:3">
      <c r="C91" s="15"/>
    </row>
    <row r="92" spans="3:3">
      <c r="C92" s="15"/>
    </row>
    <row r="93" spans="3:3">
      <c r="C93" s="15"/>
    </row>
    <row r="94" spans="3:3">
      <c r="C94" s="15"/>
    </row>
    <row r="95" spans="3:3">
      <c r="C95" s="15"/>
    </row>
    <row r="96" spans="3:3">
      <c r="C96" s="15"/>
    </row>
    <row r="97" spans="3:3">
      <c r="C97" s="15"/>
    </row>
    <row r="98" spans="3:3">
      <c r="C98" s="15"/>
    </row>
    <row r="99" spans="3:3">
      <c r="C99" s="15"/>
    </row>
    <row r="100" spans="3:3">
      <c r="C100" s="15"/>
    </row>
    <row r="101" spans="3:3">
      <c r="C101" s="15"/>
    </row>
    <row r="102" spans="3:3">
      <c r="C102" s="15"/>
    </row>
    <row r="103" spans="3:3">
      <c r="C103" s="15"/>
    </row>
    <row r="104" spans="3:3">
      <c r="C104" s="15"/>
    </row>
    <row r="105" spans="3:3">
      <c r="C105" s="15"/>
    </row>
    <row r="106" spans="3:3">
      <c r="C106" s="15"/>
    </row>
    <row r="107" spans="3:3">
      <c r="C107" s="15"/>
    </row>
    <row r="108" spans="3:3">
      <c r="C108" s="15"/>
    </row>
    <row r="109" spans="3:3">
      <c r="C109" s="15"/>
    </row>
    <row r="110" spans="3:3">
      <c r="C110" s="15"/>
    </row>
    <row r="111" spans="3:3">
      <c r="C111" s="15"/>
    </row>
    <row r="112" spans="3:3">
      <c r="C112" s="15"/>
    </row>
    <row r="113" spans="3:3">
      <c r="C113" s="15"/>
    </row>
    <row r="114" spans="3:3">
      <c r="C114" s="15"/>
    </row>
    <row r="115" spans="3:3">
      <c r="C115" s="15"/>
    </row>
    <row r="116" spans="3:3">
      <c r="C116" s="15"/>
    </row>
    <row r="117" spans="3:3">
      <c r="C117" s="15"/>
    </row>
    <row r="118" spans="3:3">
      <c r="C118" s="15"/>
    </row>
    <row r="119" spans="3:3">
      <c r="C119" s="15"/>
    </row>
    <row r="120" spans="3:3">
      <c r="C120" s="15"/>
    </row>
    <row r="121" spans="3:3">
      <c r="C121" s="15"/>
    </row>
    <row r="122" spans="3:3">
      <c r="C122" s="15"/>
    </row>
    <row r="123" spans="3:3">
      <c r="C123" s="15"/>
    </row>
    <row r="124" spans="3:3">
      <c r="C124" s="15"/>
    </row>
    <row r="125" spans="3:3">
      <c r="C125" s="15"/>
    </row>
    <row r="126" spans="3:3">
      <c r="C126" s="15"/>
    </row>
    <row r="127" spans="3:3">
      <c r="C127" s="15"/>
    </row>
    <row r="128" spans="3:3">
      <c r="C128" s="15"/>
    </row>
    <row r="129" spans="3:3">
      <c r="C129" s="15"/>
    </row>
    <row r="130" spans="3:3">
      <c r="C130" s="15"/>
    </row>
    <row r="131" spans="3:3">
      <c r="C131" s="15"/>
    </row>
    <row r="132" spans="3:3">
      <c r="C132" s="15"/>
    </row>
    <row r="133" spans="3:3">
      <c r="C133" s="15"/>
    </row>
    <row r="134" spans="3:3">
      <c r="C134" s="15"/>
    </row>
    <row r="135" spans="3:3">
      <c r="C135" s="15"/>
    </row>
    <row r="136" spans="3:3">
      <c r="C136" s="15"/>
    </row>
    <row r="137" spans="3:3">
      <c r="C137" s="15"/>
    </row>
    <row r="138" spans="3:3">
      <c r="C138" s="15"/>
    </row>
    <row r="139" spans="3:3">
      <c r="C139" s="15"/>
    </row>
    <row r="140" spans="3:3">
      <c r="C140" s="15"/>
    </row>
    <row r="141" spans="3:3">
      <c r="C141" s="15"/>
    </row>
    <row r="142" spans="3:3">
      <c r="C142" s="15"/>
    </row>
    <row r="143" spans="3:3">
      <c r="C143" s="15"/>
    </row>
    <row r="144" spans="3:3">
      <c r="C144" s="15"/>
    </row>
    <row r="145" spans="3:3">
      <c r="C145" s="15"/>
    </row>
    <row r="146" spans="3:3">
      <c r="C146" s="15"/>
    </row>
    <row r="147" spans="3:3">
      <c r="C147" s="15"/>
    </row>
    <row r="148" spans="3:3">
      <c r="C148" s="15"/>
    </row>
    <row r="149" spans="3:3">
      <c r="C149" s="15"/>
    </row>
    <row r="150" spans="3:3">
      <c r="C150" s="15"/>
    </row>
    <row r="151" spans="3:3">
      <c r="C151" s="15"/>
    </row>
    <row r="152" spans="3:3">
      <c r="C152" s="15"/>
    </row>
    <row r="153" spans="3:3">
      <c r="C153" s="15"/>
    </row>
    <row r="154" spans="3:3">
      <c r="C154" s="15"/>
    </row>
    <row r="155" spans="3:3">
      <c r="C155" s="15"/>
    </row>
    <row r="156" spans="3:3">
      <c r="C156" s="15"/>
    </row>
    <row r="157" spans="3:3">
      <c r="C157" s="15"/>
    </row>
    <row r="158" spans="3:3">
      <c r="C158" s="15"/>
    </row>
    <row r="159" spans="3:3">
      <c r="C159" s="15"/>
    </row>
    <row r="160" spans="3:3">
      <c r="C160" s="15"/>
    </row>
    <row r="161" spans="3:3">
      <c r="C161" s="15"/>
    </row>
    <row r="162" spans="3:3">
      <c r="C162" s="15"/>
    </row>
    <row r="163" spans="3:3">
      <c r="C163" s="15"/>
    </row>
    <row r="164" spans="3:3">
      <c r="C164" s="15"/>
    </row>
    <row r="165" spans="3:3">
      <c r="C165" s="15"/>
    </row>
    <row r="166" spans="3:3">
      <c r="C166" s="15"/>
    </row>
    <row r="167" spans="3:3">
      <c r="C167" s="15"/>
    </row>
    <row r="168" spans="3:3">
      <c r="C168" s="15"/>
    </row>
    <row r="169" spans="3:3">
      <c r="C169" s="15"/>
    </row>
    <row r="170" spans="3:3">
      <c r="C170" s="15"/>
    </row>
    <row r="171" spans="3:3">
      <c r="C171" s="15"/>
    </row>
    <row r="172" spans="3:3">
      <c r="C172" s="15"/>
    </row>
    <row r="173" spans="3:3">
      <c r="C173" s="15"/>
    </row>
    <row r="174" spans="3:3">
      <c r="C174" s="15"/>
    </row>
    <row r="175" spans="3:3">
      <c r="C175" s="15"/>
    </row>
    <row r="176" spans="3:3">
      <c r="C176" s="15"/>
    </row>
    <row r="177" spans="3:3">
      <c r="C177" s="15"/>
    </row>
    <row r="178" spans="3:3">
      <c r="C178" s="15"/>
    </row>
    <row r="179" spans="3:3">
      <c r="C179" s="15"/>
    </row>
    <row r="180" spans="3:3">
      <c r="C180" s="15"/>
    </row>
    <row r="181" spans="3:3">
      <c r="C181" s="15"/>
    </row>
    <row r="182" spans="3:3">
      <c r="C182" s="15"/>
    </row>
    <row r="183" spans="3:3">
      <c r="C183" s="15"/>
    </row>
    <row r="184" spans="3:3">
      <c r="C184" s="15"/>
    </row>
    <row r="185" spans="3:3">
      <c r="C185" s="15"/>
    </row>
    <row r="186" spans="3:3">
      <c r="C186" s="15"/>
    </row>
    <row r="187" spans="3:3">
      <c r="C187" s="15"/>
    </row>
    <row r="188" spans="3:3">
      <c r="C188" s="15"/>
    </row>
    <row r="189" spans="3:3">
      <c r="C189" s="15"/>
    </row>
    <row r="190" spans="3:3">
      <c r="C190" s="15"/>
    </row>
    <row r="191" spans="3:3">
      <c r="C191" s="15"/>
    </row>
    <row r="192" spans="3:3">
      <c r="C192" s="15"/>
    </row>
    <row r="193" spans="3:3">
      <c r="C193" s="15"/>
    </row>
    <row r="194" spans="3:3">
      <c r="C194" s="15"/>
    </row>
    <row r="195" spans="3:3">
      <c r="C195" s="15"/>
    </row>
    <row r="196" spans="3:3">
      <c r="C196" s="15"/>
    </row>
    <row r="197" spans="3:3">
      <c r="C197" s="15"/>
    </row>
    <row r="198" spans="3:3">
      <c r="C198" s="15"/>
    </row>
    <row r="199" spans="3:3">
      <c r="C199" s="15"/>
    </row>
    <row r="200" spans="3:3">
      <c r="C200" s="15"/>
    </row>
    <row r="201" spans="3:3">
      <c r="C201" s="15"/>
    </row>
    <row r="202" spans="3:3">
      <c r="C202" s="15"/>
    </row>
    <row r="203" spans="3:3">
      <c r="C203" s="15"/>
    </row>
    <row r="204" spans="3:3">
      <c r="C204" s="15"/>
    </row>
    <row r="205" spans="3:3">
      <c r="C205" s="15"/>
    </row>
    <row r="206" spans="3:3">
      <c r="C206" s="15"/>
    </row>
    <row r="207" spans="3:3">
      <c r="C207" s="15"/>
    </row>
    <row r="208" spans="3:3">
      <c r="C208" s="15"/>
    </row>
    <row r="209" spans="3:3">
      <c r="C209" s="15"/>
    </row>
    <row r="210" spans="3:3">
      <c r="C210" s="15"/>
    </row>
    <row r="211" spans="3:3">
      <c r="C211" s="15"/>
    </row>
    <row r="212" spans="3:3">
      <c r="C212" s="15"/>
    </row>
    <row r="213" spans="3:3">
      <c r="C213" s="15"/>
    </row>
    <row r="214" spans="3:3">
      <c r="C214" s="15"/>
    </row>
    <row r="215" spans="3:3">
      <c r="C215" s="15"/>
    </row>
    <row r="216" spans="3:3">
      <c r="C216" s="15"/>
    </row>
    <row r="217" spans="3:3">
      <c r="C217" s="15"/>
    </row>
    <row r="218" spans="3:3">
      <c r="C218" s="15"/>
    </row>
    <row r="219" spans="3:3">
      <c r="C219" s="15"/>
    </row>
    <row r="220" spans="3:3">
      <c r="C220" s="15"/>
    </row>
    <row r="221" spans="3:3">
      <c r="C221" s="15"/>
    </row>
    <row r="222" spans="3:3">
      <c r="C222" s="15"/>
    </row>
    <row r="223" spans="3:3">
      <c r="C223" s="15"/>
    </row>
    <row r="224" spans="3:3">
      <c r="C224" s="15"/>
    </row>
    <row r="225" spans="3:3">
      <c r="C225" s="15"/>
    </row>
    <row r="226" spans="3:3">
      <c r="C226" s="15"/>
    </row>
    <row r="227" spans="3:3">
      <c r="C227" s="15"/>
    </row>
    <row r="228" spans="3:3">
      <c r="C228" s="15"/>
    </row>
    <row r="229" spans="3:3">
      <c r="C229" s="15"/>
    </row>
    <row r="230" spans="3:3">
      <c r="C230" s="15"/>
    </row>
    <row r="231" spans="3:3">
      <c r="C231" s="15"/>
    </row>
    <row r="232" spans="3:3">
      <c r="C232" s="15"/>
    </row>
    <row r="233" spans="3:3">
      <c r="C233" s="15"/>
    </row>
    <row r="234" spans="3:3">
      <c r="C234" s="15"/>
    </row>
    <row r="235" spans="3:3">
      <c r="C235" s="15"/>
    </row>
    <row r="236" spans="3:3">
      <c r="C236" s="15"/>
    </row>
    <row r="237" spans="3:3">
      <c r="C237" s="15"/>
    </row>
    <row r="238" spans="3:3">
      <c r="C238" s="15"/>
    </row>
    <row r="239" spans="3:3">
      <c r="C239" s="15"/>
    </row>
    <row r="240" spans="3:3">
      <c r="C240" s="15"/>
    </row>
    <row r="241" spans="3:3">
      <c r="C241" s="15"/>
    </row>
    <row r="242" spans="3:3">
      <c r="C242" s="15"/>
    </row>
    <row r="243" spans="3:3">
      <c r="C243" s="15"/>
    </row>
    <row r="244" spans="3:3">
      <c r="C244" s="15"/>
    </row>
    <row r="245" spans="3:3">
      <c r="C245" s="15"/>
    </row>
    <row r="246" spans="3:3">
      <c r="C246" s="15"/>
    </row>
    <row r="247" spans="3:3">
      <c r="C247" s="15"/>
    </row>
    <row r="248" spans="3:3">
      <c r="C248" s="15"/>
    </row>
    <row r="249" spans="3:3">
      <c r="C249" s="15"/>
    </row>
    <row r="250" spans="3:3">
      <c r="C250" s="15"/>
    </row>
    <row r="251" spans="3:3">
      <c r="C251" s="15"/>
    </row>
    <row r="252" spans="3:3">
      <c r="C252" s="15"/>
    </row>
    <row r="253" spans="3:3">
      <c r="C253" s="15"/>
    </row>
    <row r="254" spans="3:3">
      <c r="C254" s="15"/>
    </row>
    <row r="255" spans="3:3">
      <c r="C255" s="15"/>
    </row>
    <row r="256" spans="3:3">
      <c r="C256" s="15"/>
    </row>
    <row r="257" spans="3:3">
      <c r="C257" s="15"/>
    </row>
    <row r="258" spans="3:3">
      <c r="C258" s="15"/>
    </row>
    <row r="259" spans="3:3">
      <c r="C259" s="15"/>
    </row>
    <row r="260" spans="3:3">
      <c r="C260" s="15"/>
    </row>
    <row r="261" spans="3:3">
      <c r="C261" s="15"/>
    </row>
    <row r="262" spans="3:3">
      <c r="C262" s="15"/>
    </row>
    <row r="263" spans="3:3">
      <c r="C263" s="15"/>
    </row>
    <row r="264" spans="3:3">
      <c r="C264" s="15"/>
    </row>
    <row r="265" spans="3:3">
      <c r="C265" s="15"/>
    </row>
    <row r="266" spans="3:3">
      <c r="C266" s="15"/>
    </row>
    <row r="267" spans="3:3">
      <c r="C267" s="15"/>
    </row>
    <row r="268" spans="3:3">
      <c r="C268" s="15"/>
    </row>
    <row r="269" spans="3:3">
      <c r="C269" s="15"/>
    </row>
    <row r="270" spans="3:3">
      <c r="C270" s="15"/>
    </row>
    <row r="271" spans="3:3">
      <c r="C271" s="15"/>
    </row>
    <row r="272" spans="3:3">
      <c r="C272" s="15"/>
    </row>
    <row r="273" spans="3:3">
      <c r="C273" s="15"/>
    </row>
    <row r="274" spans="3:3">
      <c r="C274" s="15"/>
    </row>
    <row r="275" spans="3:3">
      <c r="C275" s="15"/>
    </row>
    <row r="276" spans="3:3">
      <c r="C276" s="15"/>
    </row>
    <row r="277" spans="3:3">
      <c r="C277" s="15"/>
    </row>
    <row r="278" spans="3:3">
      <c r="C278" s="15"/>
    </row>
    <row r="279" spans="3:3">
      <c r="C279" s="15"/>
    </row>
    <row r="280" spans="3:3">
      <c r="C280" s="15"/>
    </row>
    <row r="281" spans="3:3">
      <c r="C281" s="15"/>
    </row>
    <row r="282" spans="3:3">
      <c r="C282" s="15"/>
    </row>
    <row r="283" spans="3:3">
      <c r="C283" s="15"/>
    </row>
    <row r="284" spans="3:3">
      <c r="C284" s="15"/>
    </row>
    <row r="285" spans="3:3">
      <c r="C285" s="15"/>
    </row>
    <row r="286" spans="3:3">
      <c r="C286" s="15"/>
    </row>
    <row r="287" spans="3:3">
      <c r="C287" s="15"/>
    </row>
    <row r="288" spans="3:3">
      <c r="C288" s="15"/>
    </row>
    <row r="289" spans="3:3">
      <c r="C289" s="15"/>
    </row>
    <row r="290" spans="3:3">
      <c r="C290" s="15"/>
    </row>
    <row r="291" spans="3:3">
      <c r="C291" s="15"/>
    </row>
    <row r="292" spans="3:3">
      <c r="C292" s="15"/>
    </row>
    <row r="293" spans="3:3">
      <c r="C293" s="15"/>
    </row>
    <row r="294" spans="3:3">
      <c r="C294" s="15"/>
    </row>
    <row r="295" spans="3:3">
      <c r="C295" s="15"/>
    </row>
    <row r="296" spans="3:3">
      <c r="C296" s="15"/>
    </row>
    <row r="297" spans="3:3">
      <c r="C297" s="15"/>
    </row>
    <row r="298" spans="3:3">
      <c r="C298" s="15"/>
    </row>
    <row r="299" spans="3:3">
      <c r="C299" s="15"/>
    </row>
    <row r="300" spans="3:3">
      <c r="C300" s="15"/>
    </row>
    <row r="301" spans="3:3">
      <c r="C301" s="15"/>
    </row>
    <row r="302" spans="3:3">
      <c r="C302" s="15"/>
    </row>
    <row r="303" spans="3:3">
      <c r="C303" s="15"/>
    </row>
    <row r="304" spans="3:3">
      <c r="C304" s="15"/>
    </row>
    <row r="305" spans="3:3">
      <c r="C305" s="15"/>
    </row>
    <row r="306" spans="3:3">
      <c r="C306" s="15"/>
    </row>
    <row r="307" spans="3:3">
      <c r="C307" s="15"/>
    </row>
    <row r="308" spans="3:3">
      <c r="C308" s="15"/>
    </row>
    <row r="309" spans="3:3">
      <c r="C309" s="15"/>
    </row>
    <row r="310" spans="3:3">
      <c r="C310" s="15"/>
    </row>
    <row r="311" spans="3:3">
      <c r="C311" s="15"/>
    </row>
    <row r="312" spans="3:3">
      <c r="C312" s="15"/>
    </row>
    <row r="313" spans="3:3">
      <c r="C313" s="15"/>
    </row>
    <row r="314" spans="3:3">
      <c r="C314" s="15"/>
    </row>
    <row r="315" spans="3:3">
      <c r="C315" s="15"/>
    </row>
    <row r="316" spans="3:3">
      <c r="C316" s="15"/>
    </row>
    <row r="317" spans="3:3">
      <c r="C317" s="15"/>
    </row>
    <row r="318" spans="3:3">
      <c r="C318" s="15"/>
    </row>
    <row r="319" spans="3:3">
      <c r="C319" s="15"/>
    </row>
    <row r="320" spans="3:3">
      <c r="C320" s="15"/>
    </row>
    <row r="321" spans="3:3">
      <c r="C321" s="15"/>
    </row>
    <row r="322" spans="3:3">
      <c r="C322" s="15"/>
    </row>
    <row r="323" spans="3:3">
      <c r="C323" s="15"/>
    </row>
    <row r="324" spans="3:3">
      <c r="C324" s="15"/>
    </row>
    <row r="325" spans="3:3">
      <c r="C325" s="15"/>
    </row>
    <row r="326" spans="3:3">
      <c r="C326" s="15"/>
    </row>
    <row r="327" spans="3:3">
      <c r="C327" s="15"/>
    </row>
    <row r="328" spans="3:3">
      <c r="C328" s="15"/>
    </row>
    <row r="329" spans="3:3">
      <c r="C329" s="15"/>
    </row>
    <row r="330" spans="3:3">
      <c r="C330" s="15"/>
    </row>
    <row r="331" spans="3:3">
      <c r="C331" s="15"/>
    </row>
    <row r="332" spans="3:3">
      <c r="C332" s="15"/>
    </row>
    <row r="333" spans="3:3">
      <c r="C333" s="15"/>
    </row>
    <row r="334" spans="3:3">
      <c r="C334" s="15"/>
    </row>
    <row r="335" spans="3:3">
      <c r="C335" s="15"/>
    </row>
    <row r="336" spans="3:3">
      <c r="C336" s="15"/>
    </row>
    <row r="337" spans="3:3">
      <c r="C337" s="15"/>
    </row>
    <row r="338" spans="3:3">
      <c r="C338" s="15"/>
    </row>
    <row r="339" spans="3:3">
      <c r="C339" s="15"/>
    </row>
    <row r="340" spans="3:3">
      <c r="C340" s="15"/>
    </row>
    <row r="341" spans="3:3">
      <c r="C341" s="15"/>
    </row>
    <row r="342" spans="3:3">
      <c r="C342" s="15"/>
    </row>
    <row r="343" spans="3:3">
      <c r="C343" s="15"/>
    </row>
    <row r="344" spans="3:3">
      <c r="C344" s="15"/>
    </row>
    <row r="345" spans="3:3">
      <c r="C345" s="15"/>
    </row>
    <row r="346" spans="3:3">
      <c r="C346" s="15"/>
    </row>
    <row r="347" spans="3:3">
      <c r="C347" s="15"/>
    </row>
    <row r="348" spans="3:3">
      <c r="C348" s="15"/>
    </row>
    <row r="349" spans="3:3">
      <c r="C349" s="15"/>
    </row>
    <row r="350" spans="3:3">
      <c r="C350" s="15"/>
    </row>
    <row r="351" spans="3:3">
      <c r="C351" s="15"/>
    </row>
    <row r="352" spans="3:3">
      <c r="C352" s="15"/>
    </row>
    <row r="353" spans="3:3">
      <c r="C353" s="15"/>
    </row>
    <row r="354" spans="3:3">
      <c r="C354" s="15"/>
    </row>
    <row r="355" spans="3:3">
      <c r="C355" s="15"/>
    </row>
    <row r="356" spans="3:3">
      <c r="C356" s="15"/>
    </row>
    <row r="357" spans="3:3">
      <c r="C357" s="15"/>
    </row>
    <row r="358" spans="3:3">
      <c r="C358" s="15"/>
    </row>
    <row r="359" spans="3:3">
      <c r="C359" s="15"/>
    </row>
    <row r="360" spans="3:3">
      <c r="C360" s="15"/>
    </row>
    <row r="361" spans="3:3">
      <c r="C361" s="15"/>
    </row>
    <row r="362" spans="3:3">
      <c r="C362" s="15"/>
    </row>
    <row r="363" spans="3:3">
      <c r="C363" s="15"/>
    </row>
    <row r="364" spans="3:3">
      <c r="C364" s="15"/>
    </row>
    <row r="365" spans="3:3">
      <c r="C365" s="15"/>
    </row>
    <row r="366" spans="3:3">
      <c r="C366" s="15"/>
    </row>
    <row r="367" spans="3:3">
      <c r="C367" s="15"/>
    </row>
    <row r="368" spans="3:3">
      <c r="C368" s="15"/>
    </row>
    <row r="369" spans="3:3">
      <c r="C369" s="15"/>
    </row>
    <row r="370" spans="3:3">
      <c r="C370" s="15"/>
    </row>
    <row r="371" spans="3:3">
      <c r="C371" s="15"/>
    </row>
    <row r="372" spans="3:3">
      <c r="C372" s="15"/>
    </row>
    <row r="373" spans="3:3">
      <c r="C373" s="15"/>
    </row>
    <row r="374" spans="3:3">
      <c r="C374" s="15"/>
    </row>
    <row r="375" spans="3:3">
      <c r="C375" s="15"/>
    </row>
    <row r="376" spans="3:3">
      <c r="C376" s="15"/>
    </row>
    <row r="377" spans="3:3">
      <c r="C377" s="15"/>
    </row>
    <row r="378" spans="3:3">
      <c r="C378" s="15"/>
    </row>
    <row r="379" spans="3:3">
      <c r="C379" s="15"/>
    </row>
    <row r="380" spans="3:3">
      <c r="C380" s="15"/>
    </row>
    <row r="381" spans="3:3">
      <c r="C381" s="15"/>
    </row>
    <row r="382" spans="3:3">
      <c r="C382" s="15"/>
    </row>
    <row r="383" spans="3:3">
      <c r="C383" s="15"/>
    </row>
    <row r="384" spans="3:3">
      <c r="C384" s="15"/>
    </row>
    <row r="385" spans="3:3">
      <c r="C385" s="15"/>
    </row>
    <row r="386" spans="3:3">
      <c r="C386" s="15"/>
    </row>
    <row r="387" spans="3:3">
      <c r="C387" s="15"/>
    </row>
    <row r="388" spans="3:3">
      <c r="C388" s="15"/>
    </row>
    <row r="389" spans="3:3">
      <c r="C389" s="15"/>
    </row>
    <row r="390" spans="3:3">
      <c r="C390" s="15"/>
    </row>
    <row r="391" spans="3:3">
      <c r="C391" s="15"/>
    </row>
    <row r="392" spans="3:3">
      <c r="C392" s="15"/>
    </row>
    <row r="393" spans="3:3">
      <c r="C393" s="15"/>
    </row>
    <row r="394" spans="3:3">
      <c r="C394" s="15"/>
    </row>
    <row r="395" spans="3:3">
      <c r="C395" s="15"/>
    </row>
    <row r="396" spans="3:3">
      <c r="C396" s="15"/>
    </row>
    <row r="397" spans="3:3">
      <c r="C397" s="15"/>
    </row>
    <row r="398" spans="3:3">
      <c r="C398" s="15"/>
    </row>
    <row r="399" spans="3:3">
      <c r="C399" s="15"/>
    </row>
    <row r="400" spans="3:3">
      <c r="C400" s="15"/>
    </row>
    <row r="401" spans="3:3">
      <c r="C401" s="15"/>
    </row>
    <row r="402" spans="3:3">
      <c r="C402" s="15"/>
    </row>
    <row r="403" spans="3:3">
      <c r="C403" s="15"/>
    </row>
    <row r="404" spans="3:3">
      <c r="C404" s="15"/>
    </row>
    <row r="405" spans="3:3">
      <c r="C405" s="15"/>
    </row>
    <row r="406" spans="3:3">
      <c r="C406" s="15"/>
    </row>
    <row r="407" spans="3:3">
      <c r="C407" s="15"/>
    </row>
    <row r="408" spans="3:3">
      <c r="C408" s="15"/>
    </row>
    <row r="409" spans="3:3">
      <c r="C409" s="15"/>
    </row>
    <row r="410" spans="3:3">
      <c r="C410" s="15"/>
    </row>
    <row r="411" spans="3:3">
      <c r="C411" s="15"/>
    </row>
    <row r="412" spans="3:3">
      <c r="C412" s="15"/>
    </row>
    <row r="413" spans="3:3">
      <c r="C413" s="15"/>
    </row>
    <row r="414" spans="3:3">
      <c r="C414" s="15"/>
    </row>
    <row r="415" spans="3:3">
      <c r="C415" s="15"/>
    </row>
    <row r="416" spans="3:3">
      <c r="C416" s="15"/>
    </row>
    <row r="417" spans="3:3">
      <c r="C417" s="15"/>
    </row>
    <row r="418" spans="3:3">
      <c r="C418" s="15"/>
    </row>
    <row r="419" spans="3:3">
      <c r="C419" s="15"/>
    </row>
    <row r="420" spans="3:3">
      <c r="C420" s="15"/>
    </row>
    <row r="421" spans="3:3">
      <c r="C421" s="15"/>
    </row>
    <row r="422" spans="3:3">
      <c r="C422" s="15"/>
    </row>
    <row r="423" spans="3:3">
      <c r="C423" s="15"/>
    </row>
    <row r="424" spans="3:3">
      <c r="C424" s="15"/>
    </row>
    <row r="425" spans="3:3">
      <c r="C425" s="15"/>
    </row>
    <row r="426" spans="3:3">
      <c r="C426" s="15"/>
    </row>
    <row r="427" spans="3:3">
      <c r="C427" s="15"/>
    </row>
    <row r="428" spans="3:3">
      <c r="C428" s="15"/>
    </row>
    <row r="429" spans="3:3">
      <c r="C429" s="15"/>
    </row>
    <row r="430" spans="3:3">
      <c r="C430" s="15"/>
    </row>
    <row r="431" spans="3:3">
      <c r="C431" s="15"/>
    </row>
    <row r="432" spans="3:3">
      <c r="C432" s="15"/>
    </row>
    <row r="433" spans="3:3">
      <c r="C433" s="15"/>
    </row>
    <row r="434" spans="3:3">
      <c r="C434" s="15"/>
    </row>
    <row r="435" spans="3:3">
      <c r="C435" s="15"/>
    </row>
    <row r="436" spans="3:3">
      <c r="C436" s="15"/>
    </row>
    <row r="437" spans="3:3">
      <c r="C437" s="15"/>
    </row>
    <row r="438" spans="3:3">
      <c r="C438" s="15"/>
    </row>
    <row r="439" spans="3:3">
      <c r="C439" s="15"/>
    </row>
    <row r="440" spans="3:3">
      <c r="C440" s="15"/>
    </row>
    <row r="441" spans="3:3">
      <c r="C441" s="15"/>
    </row>
    <row r="442" spans="3:3">
      <c r="C442" s="15"/>
    </row>
    <row r="443" spans="3:3">
      <c r="C443" s="15"/>
    </row>
    <row r="444" spans="3:3">
      <c r="C444" s="15"/>
    </row>
    <row r="445" spans="3:3">
      <c r="C445" s="15"/>
    </row>
    <row r="446" spans="3:3">
      <c r="C446" s="15"/>
    </row>
    <row r="447" spans="3:3">
      <c r="C447" s="15"/>
    </row>
    <row r="448" spans="3:3">
      <c r="C448" s="15"/>
    </row>
    <row r="449" spans="3:3">
      <c r="C449" s="15"/>
    </row>
    <row r="450" spans="3:3">
      <c r="C450" s="15"/>
    </row>
    <row r="451" spans="3:3">
      <c r="C451" s="15"/>
    </row>
    <row r="452" spans="3:3">
      <c r="C452" s="15"/>
    </row>
    <row r="453" spans="3:3">
      <c r="C453" s="15"/>
    </row>
    <row r="454" spans="3:3">
      <c r="C454" s="15"/>
    </row>
    <row r="455" spans="3:3">
      <c r="C455" s="15"/>
    </row>
    <row r="456" spans="3:3">
      <c r="C456" s="15"/>
    </row>
    <row r="457" spans="3:3">
      <c r="C457" s="15"/>
    </row>
    <row r="458" spans="3:3">
      <c r="C458" s="15"/>
    </row>
    <row r="459" spans="3:3">
      <c r="C459" s="15"/>
    </row>
    <row r="460" spans="3:3">
      <c r="C460" s="15"/>
    </row>
    <row r="461" spans="3:3">
      <c r="C461" s="15"/>
    </row>
    <row r="462" spans="3:3">
      <c r="C462" s="15"/>
    </row>
    <row r="463" spans="3:3">
      <c r="C463" s="15"/>
    </row>
    <row r="464" spans="3:3">
      <c r="C464" s="15"/>
    </row>
    <row r="465" spans="3:3">
      <c r="C465" s="15"/>
    </row>
    <row r="466" spans="3:3">
      <c r="C466" s="15"/>
    </row>
    <row r="467" spans="3:3">
      <c r="C467" s="15"/>
    </row>
    <row r="468" spans="3:3">
      <c r="C468" s="15"/>
    </row>
    <row r="469" spans="3:3">
      <c r="C469" s="15"/>
    </row>
    <row r="470" spans="3:3">
      <c r="C470" s="15"/>
    </row>
    <row r="471" spans="3:3">
      <c r="C471" s="15"/>
    </row>
    <row r="472" spans="3:3">
      <c r="C472" s="15"/>
    </row>
    <row r="473" spans="3:3">
      <c r="C473" s="15"/>
    </row>
    <row r="474" spans="3:3">
      <c r="C474" s="15"/>
    </row>
    <row r="475" spans="3:3">
      <c r="C475" s="15"/>
    </row>
    <row r="476" spans="3:3">
      <c r="C476" s="15"/>
    </row>
    <row r="477" spans="3:3">
      <c r="C477" s="15"/>
    </row>
    <row r="478" spans="3:3">
      <c r="C478" s="15"/>
    </row>
    <row r="479" spans="3:3">
      <c r="C479" s="15"/>
    </row>
    <row r="480" spans="3:3">
      <c r="C480" s="15"/>
    </row>
    <row r="481" spans="3:3">
      <c r="C481" s="15"/>
    </row>
    <row r="482" spans="3:3">
      <c r="C482" s="15"/>
    </row>
    <row r="483" spans="3:3">
      <c r="C483" s="15"/>
    </row>
    <row r="484" spans="3:3">
      <c r="C484" s="15"/>
    </row>
    <row r="485" spans="3:3">
      <c r="C485" s="15"/>
    </row>
    <row r="486" spans="3:3">
      <c r="C486" s="15"/>
    </row>
    <row r="487" spans="3:3">
      <c r="C487" s="15"/>
    </row>
    <row r="488" spans="3:3">
      <c r="C488" s="15"/>
    </row>
    <row r="489" spans="3:3">
      <c r="C489" s="15"/>
    </row>
    <row r="490" spans="3:3">
      <c r="C490" s="15"/>
    </row>
    <row r="491" spans="3:3">
      <c r="C491" s="15"/>
    </row>
    <row r="492" spans="3:3">
      <c r="C492" s="15"/>
    </row>
    <row r="493" spans="3:3">
      <c r="C493" s="15"/>
    </row>
    <row r="494" spans="3:3">
      <c r="C494" s="15"/>
    </row>
    <row r="495" spans="3:3">
      <c r="C495" s="15"/>
    </row>
    <row r="496" spans="3:3">
      <c r="C496" s="15"/>
    </row>
    <row r="497" spans="3:3">
      <c r="C497" s="15"/>
    </row>
    <row r="498" spans="3:3">
      <c r="C498" s="15"/>
    </row>
    <row r="499" spans="3:3">
      <c r="C499" s="15"/>
    </row>
    <row r="500" spans="3:3">
      <c r="C500" s="15"/>
    </row>
    <row r="501" spans="3:3">
      <c r="C501" s="15"/>
    </row>
    <row r="502" spans="3:3">
      <c r="C502" s="15"/>
    </row>
    <row r="503" spans="3:3">
      <c r="C503" s="15"/>
    </row>
    <row r="504" spans="3:3">
      <c r="C504" s="15"/>
    </row>
    <row r="505" spans="3:3">
      <c r="C505" s="15"/>
    </row>
    <row r="506" spans="3:3">
      <c r="C506" s="15"/>
    </row>
    <row r="507" spans="3:3">
      <c r="C507" s="15"/>
    </row>
    <row r="508" spans="3:3">
      <c r="C508" s="15"/>
    </row>
    <row r="509" spans="3:3">
      <c r="C509" s="15"/>
    </row>
    <row r="510" spans="3:3">
      <c r="C510" s="15"/>
    </row>
    <row r="511" spans="3:3">
      <c r="C511" s="15"/>
    </row>
    <row r="512" spans="3:3">
      <c r="C512" s="15"/>
    </row>
    <row r="513" spans="3:3">
      <c r="C513" s="15"/>
    </row>
    <row r="514" spans="3:3">
      <c r="C514" s="15"/>
    </row>
    <row r="515" spans="3:3">
      <c r="C515" s="15"/>
    </row>
    <row r="516" spans="3:3">
      <c r="C516" s="15"/>
    </row>
    <row r="517" spans="3:3">
      <c r="C517" s="15"/>
    </row>
    <row r="518" spans="3:3">
      <c r="C518" s="15"/>
    </row>
    <row r="519" spans="3:3">
      <c r="C519" s="15"/>
    </row>
    <row r="520" spans="3:3">
      <c r="C520" s="15"/>
    </row>
    <row r="521" spans="3:3">
      <c r="C521" s="15"/>
    </row>
    <row r="522" spans="3:3">
      <c r="C522" s="15"/>
    </row>
    <row r="523" spans="3:3">
      <c r="C523" s="15"/>
    </row>
    <row r="524" spans="3:3">
      <c r="C524" s="15"/>
    </row>
    <row r="525" spans="3:3">
      <c r="C525" s="15"/>
    </row>
    <row r="526" spans="3:3">
      <c r="C526" s="15"/>
    </row>
    <row r="527" spans="3:3">
      <c r="C527" s="15"/>
    </row>
    <row r="528" spans="3:3">
      <c r="C528" s="15"/>
    </row>
    <row r="529" spans="3:3">
      <c r="C529" s="15"/>
    </row>
    <row r="530" spans="3:3">
      <c r="C530" s="15"/>
    </row>
    <row r="531" spans="3:3">
      <c r="C531" s="15"/>
    </row>
    <row r="532" spans="3:3">
      <c r="C532" s="15"/>
    </row>
    <row r="533" spans="3:3">
      <c r="C533" s="15"/>
    </row>
    <row r="534" spans="3:3">
      <c r="C534" s="15"/>
    </row>
    <row r="535" spans="3:3">
      <c r="C535" s="15"/>
    </row>
    <row r="536" spans="3:3">
      <c r="C536" s="15"/>
    </row>
    <row r="537" spans="3:3">
      <c r="C537" s="15"/>
    </row>
    <row r="538" spans="3:3">
      <c r="C538" s="15"/>
    </row>
    <row r="539" spans="3:3">
      <c r="C539" s="15"/>
    </row>
    <row r="540" spans="3:3">
      <c r="C540" s="15"/>
    </row>
    <row r="541" spans="3:3">
      <c r="C541" s="15"/>
    </row>
    <row r="542" spans="3:3">
      <c r="C542" s="15"/>
    </row>
    <row r="543" spans="3:3">
      <c r="C543" s="15"/>
    </row>
    <row r="544" spans="3:3">
      <c r="C544" s="15"/>
    </row>
    <row r="545" spans="3:3">
      <c r="C545" s="15"/>
    </row>
    <row r="546" spans="3:3">
      <c r="C546" s="15"/>
    </row>
    <row r="547" spans="3:3">
      <c r="C547" s="15"/>
    </row>
    <row r="548" spans="3:3">
      <c r="C548" s="15"/>
    </row>
    <row r="549" spans="3:3">
      <c r="C549" s="15"/>
    </row>
    <row r="550" spans="3:3">
      <c r="C550" s="15"/>
    </row>
    <row r="551" spans="3:3">
      <c r="C551" s="15"/>
    </row>
    <row r="552" spans="3:3">
      <c r="C552" s="15"/>
    </row>
    <row r="553" spans="3:3">
      <c r="C553" s="15"/>
    </row>
    <row r="554" spans="3:3">
      <c r="C554" s="15"/>
    </row>
    <row r="555" spans="3:3">
      <c r="C555" s="15"/>
    </row>
    <row r="556" spans="3:3">
      <c r="C556" s="15"/>
    </row>
    <row r="557" spans="3:3">
      <c r="C557" s="15"/>
    </row>
    <row r="558" spans="3:3">
      <c r="C558" s="15"/>
    </row>
    <row r="559" spans="3:3">
      <c r="C559" s="15"/>
    </row>
    <row r="560" spans="3:3">
      <c r="C560" s="15"/>
    </row>
    <row r="561" spans="3:3">
      <c r="C561" s="15"/>
    </row>
    <row r="562" spans="3:3">
      <c r="C562" s="15"/>
    </row>
    <row r="563" spans="3:3">
      <c r="C563" s="15"/>
    </row>
    <row r="564" spans="3:3">
      <c r="C564" s="15"/>
    </row>
    <row r="565" spans="3:3">
      <c r="C565" s="15"/>
    </row>
    <row r="566" spans="3:3">
      <c r="C566" s="15"/>
    </row>
    <row r="567" spans="3:3">
      <c r="C567" s="15"/>
    </row>
    <row r="568" spans="3:3">
      <c r="C568" s="15"/>
    </row>
    <row r="569" spans="3:3">
      <c r="C569" s="15"/>
    </row>
    <row r="570" spans="3:3">
      <c r="C570" s="15"/>
    </row>
    <row r="571" spans="3:3">
      <c r="C571" s="15"/>
    </row>
    <row r="572" spans="3:3">
      <c r="C572" s="15"/>
    </row>
    <row r="573" spans="3:3">
      <c r="C573" s="15"/>
    </row>
    <row r="574" spans="3:3">
      <c r="C574" s="15"/>
    </row>
    <row r="575" spans="3:3">
      <c r="C575" s="15"/>
    </row>
    <row r="576" spans="3:3">
      <c r="C576" s="15"/>
    </row>
    <row r="577" spans="3:3">
      <c r="C577" s="15"/>
    </row>
    <row r="578" spans="3:3">
      <c r="C578" s="15"/>
    </row>
    <row r="579" spans="3:3">
      <c r="C579" s="15"/>
    </row>
    <row r="580" spans="3:3">
      <c r="C580" s="15"/>
    </row>
    <row r="581" spans="3:3">
      <c r="C581" s="15"/>
    </row>
    <row r="582" spans="3:3">
      <c r="C582" s="15"/>
    </row>
    <row r="583" spans="3:3">
      <c r="C583" s="15"/>
    </row>
    <row r="584" spans="3:3">
      <c r="C584" s="15"/>
    </row>
    <row r="585" spans="3:3">
      <c r="C585" s="15"/>
    </row>
    <row r="586" spans="3:3">
      <c r="C586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zoomScale="75" zoomScaleNormal="75" workbookViewId="0">
      <selection activeCell="B6" sqref="B6:L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82" t="s">
        <v>3570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4" t="s">
        <v>199</v>
      </c>
      <c r="C5" t="s">
        <v>200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8" customFormat="1" ht="63">
      <c r="B8" s="4" t="s">
        <v>99</v>
      </c>
      <c r="C8" s="27" t="s">
        <v>50</v>
      </c>
      <c r="D8" s="27" t="s">
        <v>85</v>
      </c>
      <c r="E8" s="27" t="s">
        <v>54</v>
      </c>
      <c r="F8" s="27" t="s">
        <v>72</v>
      </c>
      <c r="G8" s="27" t="s">
        <v>190</v>
      </c>
      <c r="H8" s="27" t="s">
        <v>191</v>
      </c>
      <c r="I8" s="27" t="s">
        <v>5</v>
      </c>
      <c r="J8" s="27" t="s">
        <v>74</v>
      </c>
      <c r="K8" s="27" t="s">
        <v>58</v>
      </c>
      <c r="L8" s="35" t="s">
        <v>186</v>
      </c>
      <c r="M8" s="15"/>
      <c r="N8" s="15"/>
      <c r="O8" s="15"/>
      <c r="P8" s="15"/>
      <c r="BG8" s="15"/>
    </row>
    <row r="9" spans="2:59" s="18" customFormat="1" ht="24" customHeight="1">
      <c r="B9" s="19"/>
      <c r="C9" s="20"/>
      <c r="D9" s="20"/>
      <c r="E9" s="20"/>
      <c r="F9" s="20" t="s">
        <v>75</v>
      </c>
      <c r="G9" s="20" t="s">
        <v>187</v>
      </c>
      <c r="H9" s="20"/>
      <c r="I9" s="20" t="s">
        <v>6</v>
      </c>
      <c r="J9" s="30" t="s">
        <v>7</v>
      </c>
      <c r="K9" s="30" t="s">
        <v>7</v>
      </c>
      <c r="L9" s="31" t="s">
        <v>7</v>
      </c>
      <c r="M9" s="15"/>
      <c r="N9" s="15"/>
      <c r="O9" s="15"/>
      <c r="P9" s="15"/>
      <c r="BG9" s="15"/>
    </row>
    <row r="10" spans="2:5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3" t="s">
        <v>66</v>
      </c>
      <c r="L10" s="33" t="s">
        <v>67</v>
      </c>
      <c r="M10" s="15"/>
      <c r="N10" s="15"/>
      <c r="O10" s="15"/>
      <c r="P10" s="15"/>
      <c r="BG10" s="15"/>
    </row>
    <row r="11" spans="2:59" s="22" customFormat="1" ht="18" customHeight="1">
      <c r="B11" s="23" t="s">
        <v>100</v>
      </c>
      <c r="C11" s="7"/>
      <c r="D11" s="7"/>
      <c r="E11" s="7"/>
      <c r="F11" s="7"/>
      <c r="G11" s="75">
        <v>876234.92</v>
      </c>
      <c r="H11" s="7"/>
      <c r="I11" s="75">
        <v>3385.0580867035969</v>
      </c>
      <c r="J11" s="7"/>
      <c r="K11" s="75">
        <v>100</v>
      </c>
      <c r="L11" s="75">
        <v>0.33</v>
      </c>
      <c r="M11" s="15"/>
      <c r="N11" s="15"/>
      <c r="O11" s="15"/>
      <c r="P11" s="15"/>
      <c r="BG11" s="15"/>
    </row>
    <row r="12" spans="2:59">
      <c r="B12" s="77" t="s">
        <v>3049</v>
      </c>
      <c r="C12" s="15"/>
      <c r="D12" s="15"/>
      <c r="G12" s="78">
        <v>876234.92</v>
      </c>
      <c r="I12" s="78">
        <v>3385.0580867035969</v>
      </c>
      <c r="K12" s="78">
        <v>100</v>
      </c>
      <c r="L12" s="78">
        <v>0.33</v>
      </c>
    </row>
    <row r="13" spans="2:59">
      <c r="B13" t="s">
        <v>3050</v>
      </c>
      <c r="C13" t="s">
        <v>3051</v>
      </c>
      <c r="D13" t="s">
        <v>944</v>
      </c>
      <c r="E13" t="s">
        <v>105</v>
      </c>
      <c r="F13" t="s">
        <v>835</v>
      </c>
      <c r="G13" s="76">
        <v>439.74</v>
      </c>
      <c r="H13" s="76">
        <v>628221.43960000004</v>
      </c>
      <c r="I13" s="76">
        <v>2762.5409584970398</v>
      </c>
      <c r="J13" s="76">
        <v>0</v>
      </c>
      <c r="K13" s="76">
        <v>81.61</v>
      </c>
      <c r="L13" s="76">
        <v>0.27</v>
      </c>
    </row>
    <row r="14" spans="2:59">
      <c r="B14" t="s">
        <v>3052</v>
      </c>
      <c r="C14" t="s">
        <v>3053</v>
      </c>
      <c r="D14" t="s">
        <v>531</v>
      </c>
      <c r="E14" t="s">
        <v>105</v>
      </c>
      <c r="F14" t="s">
        <v>436</v>
      </c>
      <c r="G14" s="76">
        <v>273675</v>
      </c>
      <c r="H14" s="76">
        <v>30.972200000000001</v>
      </c>
      <c r="I14" s="76">
        <v>84.763168350000001</v>
      </c>
      <c r="J14" s="76">
        <v>0</v>
      </c>
      <c r="K14" s="76">
        <v>2.5</v>
      </c>
      <c r="L14" s="76">
        <v>0.01</v>
      </c>
    </row>
    <row r="15" spans="2:59">
      <c r="B15" t="s">
        <v>3054</v>
      </c>
      <c r="C15" t="s">
        <v>3055</v>
      </c>
      <c r="D15" t="s">
        <v>531</v>
      </c>
      <c r="E15" t="s">
        <v>105</v>
      </c>
      <c r="F15" t="s">
        <v>436</v>
      </c>
      <c r="G15" s="76">
        <v>273675</v>
      </c>
      <c r="H15" s="76">
        <v>43.1066</v>
      </c>
      <c r="I15" s="76">
        <v>117.97198754999999</v>
      </c>
      <c r="J15" s="76">
        <v>0</v>
      </c>
      <c r="K15" s="76">
        <v>3.49</v>
      </c>
      <c r="L15" s="76">
        <v>0.01</v>
      </c>
    </row>
    <row r="16" spans="2:59">
      <c r="B16" t="s">
        <v>3056</v>
      </c>
      <c r="C16" t="s">
        <v>3057</v>
      </c>
      <c r="D16" t="s">
        <v>531</v>
      </c>
      <c r="E16" t="s">
        <v>105</v>
      </c>
      <c r="F16" t="s">
        <v>436</v>
      </c>
      <c r="G16" s="76">
        <v>273675</v>
      </c>
      <c r="H16" s="76">
        <v>53.554200000000002</v>
      </c>
      <c r="I16" s="76">
        <v>146.56445685</v>
      </c>
      <c r="J16" s="76">
        <v>0</v>
      </c>
      <c r="K16" s="76">
        <v>4.33</v>
      </c>
      <c r="L16" s="76">
        <v>0.01</v>
      </c>
    </row>
    <row r="17" spans="2:12">
      <c r="B17" t="s">
        <v>3058</v>
      </c>
      <c r="C17" t="s">
        <v>3059</v>
      </c>
      <c r="D17" t="s">
        <v>555</v>
      </c>
      <c r="E17" t="s">
        <v>109</v>
      </c>
      <c r="F17" t="s">
        <v>835</v>
      </c>
      <c r="G17" s="76">
        <v>54770.18</v>
      </c>
      <c r="H17" s="76">
        <v>141.35549999999995</v>
      </c>
      <c r="I17" s="76">
        <v>273.21751545655701</v>
      </c>
      <c r="J17" s="76">
        <v>0</v>
      </c>
      <c r="K17" s="76">
        <v>8.07</v>
      </c>
      <c r="L17" s="76">
        <v>0.03</v>
      </c>
    </row>
    <row r="18" spans="2:12">
      <c r="B18" s="77" t="s">
        <v>2574</v>
      </c>
      <c r="C18" s="15"/>
      <c r="D18" s="15"/>
      <c r="G18" s="78">
        <v>0</v>
      </c>
      <c r="I18" s="78">
        <v>0</v>
      </c>
      <c r="K18" s="78">
        <v>0</v>
      </c>
      <c r="L18" s="78">
        <v>0</v>
      </c>
    </row>
    <row r="19" spans="2:12">
      <c r="B19" t="s">
        <v>214</v>
      </c>
      <c r="C19" t="s">
        <v>214</v>
      </c>
      <c r="D19" t="s">
        <v>214</v>
      </c>
      <c r="E19" t="s">
        <v>214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t="s">
        <v>302</v>
      </c>
      <c r="C20" s="15"/>
      <c r="D20" s="15"/>
    </row>
    <row r="21" spans="2:12">
      <c r="B21" t="s">
        <v>412</v>
      </c>
      <c r="C21" s="15"/>
      <c r="D21" s="15"/>
    </row>
    <row r="22" spans="2:12">
      <c r="B22" t="s">
        <v>413</v>
      </c>
      <c r="C22" s="15"/>
      <c r="D22" s="15"/>
    </row>
    <row r="23" spans="2:12">
      <c r="B23" t="s">
        <v>414</v>
      </c>
      <c r="C23" s="15"/>
      <c r="D23" s="15"/>
    </row>
    <row r="24" spans="2:12">
      <c r="C24" s="15"/>
      <c r="D24" s="15"/>
    </row>
    <row r="25" spans="2:12">
      <c r="C25" s="15"/>
      <c r="D25" s="15"/>
    </row>
    <row r="26" spans="2:12">
      <c r="C26" s="15"/>
      <c r="D26" s="15"/>
    </row>
    <row r="27" spans="2:12">
      <c r="C27" s="15"/>
      <c r="D27" s="15"/>
    </row>
    <row r="28" spans="2:12">
      <c r="C28" s="15"/>
      <c r="D28" s="15"/>
    </row>
    <row r="29" spans="2:12">
      <c r="C29" s="15"/>
      <c r="D29" s="15"/>
    </row>
    <row r="30" spans="2:12">
      <c r="C30" s="15"/>
      <c r="D30" s="15"/>
    </row>
    <row r="31" spans="2:12">
      <c r="C31" s="15"/>
      <c r="D31" s="15"/>
    </row>
    <row r="32" spans="2:12">
      <c r="C32" s="15"/>
      <c r="D32" s="15"/>
    </row>
    <row r="33" spans="3:4">
      <c r="C33" s="15"/>
      <c r="D33" s="15"/>
    </row>
    <row r="34" spans="3:4">
      <c r="C34" s="15"/>
      <c r="D34" s="15"/>
    </row>
    <row r="35" spans="3:4">
      <c r="C35" s="15"/>
      <c r="D35" s="15"/>
    </row>
    <row r="36" spans="3:4">
      <c r="C36" s="15"/>
      <c r="D36" s="15"/>
    </row>
    <row r="37" spans="3:4">
      <c r="C37" s="15"/>
      <c r="D37" s="15"/>
    </row>
    <row r="38" spans="3:4">
      <c r="C38" s="15"/>
      <c r="D38" s="15"/>
    </row>
    <row r="39" spans="3:4">
      <c r="C39" s="15"/>
      <c r="D39" s="15"/>
    </row>
    <row r="40" spans="3:4">
      <c r="C40" s="15"/>
      <c r="D40" s="15"/>
    </row>
    <row r="41" spans="3:4">
      <c r="C41" s="15"/>
      <c r="D41" s="15"/>
    </row>
    <row r="42" spans="3:4">
      <c r="C42" s="15"/>
      <c r="D42" s="15"/>
    </row>
    <row r="43" spans="3:4">
      <c r="C43" s="15"/>
      <c r="D43" s="15"/>
    </row>
    <row r="44" spans="3:4">
      <c r="C44" s="15"/>
      <c r="D44" s="15"/>
    </row>
    <row r="45" spans="3:4">
      <c r="C45" s="15"/>
      <c r="D45" s="15"/>
    </row>
    <row r="46" spans="3:4">
      <c r="C46" s="15"/>
      <c r="D46" s="15"/>
    </row>
    <row r="47" spans="3:4">
      <c r="C47" s="15"/>
      <c r="D47" s="15"/>
    </row>
    <row r="48" spans="3:4">
      <c r="C48" s="15"/>
      <c r="D48" s="15"/>
    </row>
    <row r="49" spans="3:4">
      <c r="C49" s="15"/>
      <c r="D49" s="15"/>
    </row>
    <row r="50" spans="3:4">
      <c r="C50" s="15"/>
      <c r="D50" s="15"/>
    </row>
    <row r="51" spans="3:4">
      <c r="C51" s="15"/>
      <c r="D51" s="15"/>
    </row>
    <row r="52" spans="3:4">
      <c r="C52" s="15"/>
      <c r="D52" s="15"/>
    </row>
    <row r="53" spans="3:4">
      <c r="C53" s="15"/>
      <c r="D53" s="15"/>
    </row>
    <row r="54" spans="3:4">
      <c r="C54" s="15"/>
      <c r="D54" s="15"/>
    </row>
    <row r="55" spans="3:4">
      <c r="C55" s="15"/>
      <c r="D55" s="15"/>
    </row>
    <row r="56" spans="3:4">
      <c r="C56" s="15"/>
      <c r="D56" s="15"/>
    </row>
    <row r="57" spans="3:4">
      <c r="C57" s="15"/>
      <c r="D57" s="15"/>
    </row>
    <row r="58" spans="3:4">
      <c r="C58" s="15"/>
      <c r="D58" s="15"/>
    </row>
    <row r="59" spans="3:4">
      <c r="C59" s="15"/>
      <c r="D59" s="15"/>
    </row>
    <row r="60" spans="3:4">
      <c r="C60" s="15"/>
      <c r="D60" s="15"/>
    </row>
    <row r="61" spans="3:4">
      <c r="C61" s="15"/>
      <c r="D61" s="15"/>
    </row>
    <row r="62" spans="3:4">
      <c r="C62" s="15"/>
      <c r="D62" s="15"/>
    </row>
    <row r="63" spans="3:4">
      <c r="C63" s="15"/>
      <c r="D63" s="15"/>
    </row>
    <row r="64" spans="3:4">
      <c r="C64" s="15"/>
      <c r="D64" s="15"/>
    </row>
    <row r="65" spans="3:4">
      <c r="C65" s="15"/>
      <c r="D65" s="15"/>
    </row>
    <row r="66" spans="3:4">
      <c r="C66" s="15"/>
      <c r="D66" s="15"/>
    </row>
    <row r="67" spans="3:4">
      <c r="C67" s="15"/>
      <c r="D67" s="15"/>
    </row>
    <row r="68" spans="3:4">
      <c r="C68" s="15"/>
      <c r="D68" s="15"/>
    </row>
    <row r="69" spans="3:4">
      <c r="C69" s="15"/>
      <c r="D69" s="15"/>
    </row>
    <row r="70" spans="3:4">
      <c r="C70" s="15"/>
      <c r="D70" s="15"/>
    </row>
    <row r="71" spans="3:4">
      <c r="C71" s="15"/>
      <c r="D71" s="15"/>
    </row>
    <row r="72" spans="3:4">
      <c r="C72" s="15"/>
      <c r="D72" s="15"/>
    </row>
    <row r="73" spans="3:4">
      <c r="C73" s="15"/>
      <c r="D73" s="15"/>
    </row>
    <row r="74" spans="3:4">
      <c r="C74" s="15"/>
      <c r="D74" s="15"/>
    </row>
    <row r="75" spans="3:4">
      <c r="C75" s="15"/>
      <c r="D75" s="15"/>
    </row>
    <row r="76" spans="3:4">
      <c r="C76" s="15"/>
      <c r="D76" s="15"/>
    </row>
    <row r="77" spans="3:4">
      <c r="C77" s="15"/>
      <c r="D77" s="15"/>
    </row>
    <row r="78" spans="3:4">
      <c r="C78" s="15"/>
      <c r="D78" s="15"/>
    </row>
    <row r="79" spans="3:4">
      <c r="C79" s="15"/>
      <c r="D79" s="15"/>
    </row>
    <row r="80" spans="3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  <row r="533" spans="3:4">
      <c r="C533" s="15"/>
      <c r="D533" s="15"/>
    </row>
    <row r="534" spans="3:4">
      <c r="C534" s="15"/>
      <c r="D534" s="15"/>
    </row>
    <row r="535" spans="3:4">
      <c r="C535" s="15"/>
      <c r="D535" s="15"/>
    </row>
    <row r="536" spans="3:4">
      <c r="C536" s="15"/>
      <c r="D536" s="15"/>
    </row>
    <row r="537" spans="3:4">
      <c r="C537" s="15"/>
      <c r="D537" s="15"/>
    </row>
    <row r="538" spans="3:4">
      <c r="C538" s="15"/>
      <c r="D538" s="15"/>
    </row>
    <row r="539" spans="3:4">
      <c r="C539" s="15"/>
      <c r="D539" s="15"/>
    </row>
    <row r="540" spans="3:4">
      <c r="C540" s="15"/>
      <c r="D540" s="15"/>
    </row>
    <row r="541" spans="3:4">
      <c r="C541" s="15"/>
      <c r="D541" s="15"/>
    </row>
    <row r="542" spans="3:4">
      <c r="C542" s="15"/>
      <c r="D542" s="15"/>
    </row>
    <row r="543" spans="3:4">
      <c r="C543" s="15"/>
      <c r="D543" s="15"/>
    </row>
    <row r="544" spans="3:4">
      <c r="C544" s="15"/>
      <c r="D544" s="15"/>
    </row>
    <row r="545" spans="3:4">
      <c r="C545" s="15"/>
      <c r="D545" s="15"/>
    </row>
    <row r="546" spans="3:4">
      <c r="C546" s="15"/>
      <c r="D546" s="15"/>
    </row>
    <row r="547" spans="3:4">
      <c r="C547" s="15"/>
      <c r="D547" s="15"/>
    </row>
    <row r="548" spans="3:4">
      <c r="C548" s="15"/>
      <c r="D548" s="15"/>
    </row>
    <row r="549" spans="3:4">
      <c r="C549" s="15"/>
      <c r="D549" s="15"/>
    </row>
    <row r="550" spans="3:4">
      <c r="C550" s="15"/>
      <c r="D550" s="15"/>
    </row>
    <row r="551" spans="3:4">
      <c r="C551" s="15"/>
      <c r="D551" s="15"/>
    </row>
    <row r="552" spans="3:4">
      <c r="C552" s="15"/>
      <c r="D552" s="15"/>
    </row>
    <row r="553" spans="3:4">
      <c r="C553" s="15"/>
      <c r="D553" s="15"/>
    </row>
    <row r="554" spans="3:4">
      <c r="C554" s="15"/>
      <c r="D554" s="15"/>
    </row>
    <row r="555" spans="3:4">
      <c r="C555" s="15"/>
      <c r="D555" s="15"/>
    </row>
    <row r="556" spans="3:4">
      <c r="C556" s="15"/>
      <c r="D556" s="15"/>
    </row>
    <row r="557" spans="3:4">
      <c r="C557" s="15"/>
      <c r="D557" s="15"/>
    </row>
    <row r="558" spans="3:4">
      <c r="C558" s="15"/>
      <c r="D558" s="15"/>
    </row>
    <row r="559" spans="3:4">
      <c r="C559" s="15"/>
      <c r="D559" s="15"/>
    </row>
    <row r="560" spans="3:4">
      <c r="C560" s="15"/>
      <c r="D560" s="15"/>
    </row>
    <row r="561" spans="3:4">
      <c r="C561" s="15"/>
      <c r="D561" s="15"/>
    </row>
    <row r="562" spans="3:4">
      <c r="C562" s="15"/>
      <c r="D562" s="15"/>
    </row>
    <row r="563" spans="3:4">
      <c r="C563" s="15"/>
      <c r="D563" s="15"/>
    </row>
    <row r="564" spans="3:4">
      <c r="C564" s="15"/>
      <c r="D564" s="15"/>
    </row>
    <row r="565" spans="3:4">
      <c r="C565" s="15"/>
      <c r="D565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zoomScale="75" zoomScaleNormal="75" workbookViewId="0">
      <selection activeCell="B6" sqref="B6:L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4" width="10.7109375" style="14" customWidth="1"/>
    <col min="5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82" t="s">
        <v>3570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4" t="s">
        <v>199</v>
      </c>
      <c r="C5" t="s">
        <v>200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8" customFormat="1" ht="63">
      <c r="B8" s="4" t="s">
        <v>99</v>
      </c>
      <c r="C8" s="27" t="s">
        <v>50</v>
      </c>
      <c r="D8" s="27" t="s">
        <v>85</v>
      </c>
      <c r="E8" s="27" t="s">
        <v>54</v>
      </c>
      <c r="F8" s="27" t="s">
        <v>72</v>
      </c>
      <c r="G8" s="27" t="s">
        <v>190</v>
      </c>
      <c r="H8" s="27" t="s">
        <v>191</v>
      </c>
      <c r="I8" s="27" t="s">
        <v>5</v>
      </c>
      <c r="J8" s="27" t="s">
        <v>74</v>
      </c>
      <c r="K8" s="27" t="s">
        <v>58</v>
      </c>
      <c r="L8" s="35" t="s">
        <v>186</v>
      </c>
      <c r="M8" s="15"/>
      <c r="AZ8" s="15"/>
    </row>
    <row r="9" spans="2:52" s="18" customFormat="1" ht="21" customHeight="1">
      <c r="B9" s="19"/>
      <c r="C9" s="20"/>
      <c r="D9" s="20"/>
      <c r="E9" s="20"/>
      <c r="F9" s="20" t="s">
        <v>75</v>
      </c>
      <c r="G9" s="20" t="s">
        <v>187</v>
      </c>
      <c r="H9" s="20"/>
      <c r="I9" s="20" t="s">
        <v>6</v>
      </c>
      <c r="J9" s="30" t="s">
        <v>7</v>
      </c>
      <c r="K9" s="30" t="s">
        <v>7</v>
      </c>
      <c r="L9" s="31" t="s">
        <v>7</v>
      </c>
      <c r="AZ9" s="15"/>
    </row>
    <row r="10" spans="2:5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3" t="s">
        <v>66</v>
      </c>
      <c r="L10" s="33" t="s">
        <v>67</v>
      </c>
      <c r="AZ10" s="15"/>
    </row>
    <row r="11" spans="2:52" s="22" customFormat="1" ht="18" customHeight="1">
      <c r="B11" s="23" t="s">
        <v>102</v>
      </c>
      <c r="C11" s="7"/>
      <c r="D11" s="7"/>
      <c r="E11" s="7"/>
      <c r="F11" s="7"/>
      <c r="G11" s="75">
        <v>-80359.58</v>
      </c>
      <c r="H11" s="7"/>
      <c r="I11" s="75">
        <v>-2.6829399841922998</v>
      </c>
      <c r="J11" s="7"/>
      <c r="K11" s="75">
        <v>100</v>
      </c>
      <c r="L11" s="75">
        <v>0</v>
      </c>
      <c r="AZ11" s="15"/>
    </row>
    <row r="12" spans="2:52">
      <c r="B12" s="77" t="s">
        <v>209</v>
      </c>
      <c r="C12" s="15"/>
      <c r="D12" s="15"/>
      <c r="G12" s="78">
        <v>-80359.58</v>
      </c>
      <c r="I12" s="78">
        <v>-2.6829399841922998</v>
      </c>
      <c r="K12" s="78">
        <v>100</v>
      </c>
      <c r="L12" s="78">
        <v>0</v>
      </c>
    </row>
    <row r="13" spans="2:52">
      <c r="B13" s="77" t="s">
        <v>2575</v>
      </c>
      <c r="C13" s="15"/>
      <c r="D13" s="15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2592</v>
      </c>
      <c r="C15" s="15"/>
      <c r="D15" s="15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3060</v>
      </c>
      <c r="C17" s="15"/>
      <c r="D17" s="15"/>
      <c r="G17" s="78">
        <v>-80359.58</v>
      </c>
      <c r="I17" s="78">
        <v>-2.6829399841922998</v>
      </c>
      <c r="K17" s="78">
        <v>100</v>
      </c>
      <c r="L17" s="78">
        <v>0</v>
      </c>
    </row>
    <row r="18" spans="2:12">
      <c r="B18" t="s">
        <v>3061</v>
      </c>
      <c r="C18" t="s">
        <v>3062</v>
      </c>
      <c r="D18" t="s">
        <v>131</v>
      </c>
      <c r="E18" t="s">
        <v>116</v>
      </c>
      <c r="F18" t="s">
        <v>436</v>
      </c>
      <c r="G18" s="76">
        <v>-80359.58</v>
      </c>
      <c r="H18" s="76">
        <v>0.70499999999999996</v>
      </c>
      <c r="I18" s="76">
        <v>-2.6829399841922998</v>
      </c>
      <c r="J18" s="76">
        <v>0</v>
      </c>
      <c r="K18" s="76">
        <v>100</v>
      </c>
      <c r="L18" s="76">
        <v>0</v>
      </c>
    </row>
    <row r="19" spans="2:12">
      <c r="B19" s="77" t="s">
        <v>2593</v>
      </c>
      <c r="C19" s="15"/>
      <c r="D19" s="15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1289</v>
      </c>
      <c r="C21" s="15"/>
      <c r="D21" s="15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300</v>
      </c>
      <c r="C23" s="15"/>
      <c r="D23" s="15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2575</v>
      </c>
      <c r="C24" s="15"/>
      <c r="D24" s="15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2727</v>
      </c>
      <c r="C26" s="15"/>
      <c r="D26" s="15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2593</v>
      </c>
      <c r="C28" s="15"/>
      <c r="D28" s="15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2728</v>
      </c>
      <c r="C30" s="15"/>
      <c r="D30" s="15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1289</v>
      </c>
      <c r="C32" s="15"/>
      <c r="D32" s="15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302</v>
      </c>
      <c r="C34" s="15"/>
      <c r="D34" s="15"/>
    </row>
    <row r="35" spans="2:12">
      <c r="B35" t="s">
        <v>412</v>
      </c>
      <c r="C35" s="15"/>
      <c r="D35" s="15"/>
    </row>
    <row r="36" spans="2:12">
      <c r="B36" t="s">
        <v>413</v>
      </c>
      <c r="C36" s="15"/>
      <c r="D36" s="15"/>
    </row>
    <row r="37" spans="2:12">
      <c r="B37" t="s">
        <v>414</v>
      </c>
      <c r="C37" s="15"/>
      <c r="D37" s="15"/>
    </row>
    <row r="38" spans="2:12">
      <c r="C38" s="15"/>
      <c r="D38" s="15"/>
    </row>
    <row r="39" spans="2:12">
      <c r="C39" s="15"/>
      <c r="D39" s="15"/>
    </row>
    <row r="40" spans="2:12">
      <c r="C40" s="15"/>
      <c r="D40" s="15"/>
    </row>
    <row r="41" spans="2:12">
      <c r="C41" s="15"/>
      <c r="D41" s="15"/>
    </row>
    <row r="42" spans="2:12">
      <c r="C42" s="15"/>
      <c r="D42" s="15"/>
    </row>
    <row r="43" spans="2:12">
      <c r="C43" s="15"/>
      <c r="D43" s="15"/>
    </row>
    <row r="44" spans="2:12">
      <c r="C44" s="15"/>
      <c r="D44" s="15"/>
    </row>
    <row r="45" spans="2:12">
      <c r="C45" s="15"/>
      <c r="D45" s="15"/>
    </row>
    <row r="46" spans="2:12">
      <c r="C46" s="15"/>
      <c r="D46" s="15"/>
    </row>
    <row r="47" spans="2:12">
      <c r="C47" s="15"/>
      <c r="D47" s="15"/>
    </row>
    <row r="48" spans="2:12">
      <c r="C48" s="15"/>
      <c r="D48" s="15"/>
    </row>
    <row r="49" spans="3:4">
      <c r="C49" s="15"/>
      <c r="D49" s="15"/>
    </row>
    <row r="50" spans="3:4">
      <c r="C50" s="15"/>
      <c r="D50" s="15"/>
    </row>
    <row r="51" spans="3:4">
      <c r="C51" s="15"/>
      <c r="D51" s="15"/>
    </row>
    <row r="52" spans="3:4">
      <c r="C52" s="15"/>
      <c r="D52" s="15"/>
    </row>
    <row r="53" spans="3:4">
      <c r="C53" s="15"/>
      <c r="D53" s="15"/>
    </row>
    <row r="54" spans="3:4">
      <c r="C54" s="15"/>
      <c r="D54" s="15"/>
    </row>
    <row r="55" spans="3:4">
      <c r="C55" s="15"/>
      <c r="D55" s="15"/>
    </row>
    <row r="56" spans="3:4">
      <c r="C56" s="15"/>
      <c r="D56" s="15"/>
    </row>
    <row r="57" spans="3:4">
      <c r="C57" s="15"/>
      <c r="D57" s="15"/>
    </row>
    <row r="58" spans="3:4">
      <c r="C58" s="15"/>
      <c r="D58" s="15"/>
    </row>
    <row r="59" spans="3:4">
      <c r="C59" s="15"/>
      <c r="D59" s="15"/>
    </row>
    <row r="60" spans="3:4">
      <c r="C60" s="15"/>
      <c r="D60" s="15"/>
    </row>
    <row r="61" spans="3:4">
      <c r="C61" s="15"/>
      <c r="D61" s="15"/>
    </row>
    <row r="62" spans="3:4">
      <c r="C62" s="15"/>
      <c r="D62" s="15"/>
    </row>
    <row r="63" spans="3:4">
      <c r="C63" s="15"/>
      <c r="D63" s="15"/>
    </row>
    <row r="64" spans="3:4">
      <c r="C64" s="15"/>
      <c r="D64" s="15"/>
    </row>
    <row r="65" spans="3:4">
      <c r="C65" s="15"/>
      <c r="D65" s="15"/>
    </row>
    <row r="66" spans="3:4">
      <c r="C66" s="15"/>
      <c r="D66" s="15"/>
    </row>
    <row r="67" spans="3:4">
      <c r="C67" s="15"/>
      <c r="D67" s="15"/>
    </row>
    <row r="68" spans="3:4">
      <c r="C68" s="15"/>
      <c r="D68" s="15"/>
    </row>
    <row r="69" spans="3:4">
      <c r="C69" s="15"/>
      <c r="D69" s="15"/>
    </row>
    <row r="70" spans="3:4">
      <c r="C70" s="15"/>
      <c r="D70" s="15"/>
    </row>
    <row r="71" spans="3:4">
      <c r="C71" s="15"/>
      <c r="D71" s="15"/>
    </row>
    <row r="72" spans="3:4">
      <c r="C72" s="15"/>
      <c r="D72" s="15"/>
    </row>
    <row r="73" spans="3:4">
      <c r="C73" s="15"/>
      <c r="D73" s="15"/>
    </row>
    <row r="74" spans="3:4">
      <c r="C74" s="15"/>
      <c r="D74" s="15"/>
    </row>
    <row r="75" spans="3:4">
      <c r="C75" s="15"/>
      <c r="D75" s="15"/>
    </row>
    <row r="76" spans="3:4">
      <c r="C76" s="15"/>
      <c r="D76" s="15"/>
    </row>
    <row r="77" spans="3:4">
      <c r="C77" s="15"/>
      <c r="D77" s="15"/>
    </row>
    <row r="78" spans="3:4">
      <c r="C78" s="15"/>
      <c r="D78" s="15"/>
    </row>
    <row r="79" spans="3:4">
      <c r="C79" s="15"/>
      <c r="D79" s="15"/>
    </row>
    <row r="80" spans="3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zoomScale="75" zoomScaleNormal="75" workbookViewId="0">
      <selection activeCell="B7" sqref="B7:L7"/>
    </sheetView>
  </sheetViews>
  <sheetFormatPr defaultColWidth="9.140625" defaultRowHeight="18"/>
  <cols>
    <col min="1" max="1" width="6.28515625" style="15" customWidth="1"/>
    <col min="2" max="2" width="45.7109375" style="14" customWidth="1"/>
    <col min="3" max="4" width="10.7109375" style="14" customWidth="1"/>
    <col min="5" max="9" width="10.7109375" style="15" customWidth="1"/>
    <col min="10" max="10" width="14.7109375" style="15" customWidth="1"/>
    <col min="11" max="12" width="10.7109375" style="15" customWidth="1"/>
    <col min="13" max="13" width="6.7109375" style="15" customWidth="1"/>
    <col min="14" max="14" width="7.7109375" style="15" customWidth="1"/>
    <col min="15" max="15" width="7.140625" style="15" customWidth="1"/>
    <col min="16" max="16" width="6" style="15" customWidth="1"/>
    <col min="17" max="17" width="7.85546875" style="15" customWidth="1"/>
    <col min="18" max="18" width="8.140625" style="15" customWidth="1"/>
    <col min="19" max="19" width="6.28515625" style="15" customWidth="1"/>
    <col min="20" max="20" width="8" style="15" customWidth="1"/>
    <col min="21" max="21" width="8.7109375" style="15" customWidth="1"/>
    <col min="22" max="22" width="10" style="15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37" width="5.7109375" style="15" customWidth="1"/>
    <col min="38" max="38" width="3.42578125" style="15" customWidth="1"/>
    <col min="39" max="39" width="5.7109375" style="15" hidden="1" customWidth="1"/>
    <col min="40" max="40" width="10.140625" style="15" customWidth="1"/>
    <col min="41" max="41" width="13.85546875" style="15" customWidth="1"/>
    <col min="42" max="42" width="5.7109375" style="15" customWidth="1"/>
    <col min="43" max="16384" width="9.140625" style="15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82" t="s">
        <v>3570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4" t="s">
        <v>199</v>
      </c>
      <c r="C5" t="s">
        <v>200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8" customFormat="1" ht="63">
      <c r="B8" s="16" t="s">
        <v>49</v>
      </c>
      <c r="C8" s="17" t="s">
        <v>50</v>
      </c>
      <c r="D8" s="17" t="s">
        <v>51</v>
      </c>
      <c r="E8" s="17" t="s">
        <v>52</v>
      </c>
      <c r="F8" s="17" t="s">
        <v>53</v>
      </c>
      <c r="G8" s="17" t="s">
        <v>54</v>
      </c>
      <c r="H8" s="17" t="s">
        <v>55</v>
      </c>
      <c r="I8" s="17" t="s">
        <v>56</v>
      </c>
      <c r="J8" s="17" t="s">
        <v>57</v>
      </c>
      <c r="K8" s="17" t="s">
        <v>58</v>
      </c>
      <c r="L8" s="17" t="s">
        <v>59</v>
      </c>
      <c r="M8" s="15"/>
    </row>
    <row r="9" spans="2:13" s="18" customFormat="1" ht="28.5" customHeight="1">
      <c r="B9" s="19"/>
      <c r="C9" s="20"/>
      <c r="D9" s="20"/>
      <c r="E9" s="20"/>
      <c r="F9" s="20"/>
      <c r="G9" s="20"/>
      <c r="H9" s="20" t="s">
        <v>7</v>
      </c>
      <c r="I9" s="20" t="s">
        <v>7</v>
      </c>
      <c r="J9" s="20" t="s">
        <v>6</v>
      </c>
      <c r="K9" s="20" t="s">
        <v>7</v>
      </c>
      <c r="L9" s="20" t="s">
        <v>7</v>
      </c>
    </row>
    <row r="10" spans="2:1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2" customFormat="1" ht="18" customHeight="1">
      <c r="B11" s="23" t="s">
        <v>68</v>
      </c>
      <c r="C11" s="7"/>
      <c r="D11" s="7"/>
      <c r="E11" s="7"/>
      <c r="F11" s="7"/>
      <c r="G11" s="7"/>
      <c r="H11" s="7"/>
      <c r="I11" s="75">
        <v>0</v>
      </c>
      <c r="J11" s="75">
        <v>80755.894978373268</v>
      </c>
      <c r="K11" s="75">
        <v>100</v>
      </c>
      <c r="L11" s="75">
        <v>7.93</v>
      </c>
    </row>
    <row r="12" spans="2:13">
      <c r="B12" s="77" t="s">
        <v>209</v>
      </c>
      <c r="C12" s="25"/>
      <c r="D12" s="26"/>
      <c r="E12" s="26"/>
      <c r="F12" s="26"/>
      <c r="G12" s="26"/>
      <c r="H12" s="26"/>
      <c r="I12" s="78">
        <v>0</v>
      </c>
      <c r="J12" s="78">
        <v>80755.894978373268</v>
      </c>
      <c r="K12" s="78">
        <v>100</v>
      </c>
      <c r="L12" s="78">
        <v>7.93</v>
      </c>
    </row>
    <row r="13" spans="2:13">
      <c r="B13" s="77" t="s">
        <v>210</v>
      </c>
      <c r="C13" s="25"/>
      <c r="D13" s="26"/>
      <c r="E13" s="26"/>
      <c r="F13" s="26"/>
      <c r="G13" s="26"/>
      <c r="H13" s="26"/>
      <c r="I13" s="78">
        <v>0</v>
      </c>
      <c r="J13" s="78">
        <v>323.52303999999998</v>
      </c>
      <c r="K13" s="78">
        <v>0.4</v>
      </c>
      <c r="L13" s="78">
        <v>0.03</v>
      </c>
    </row>
    <row r="14" spans="2:13">
      <c r="B14" t="s">
        <v>211</v>
      </c>
      <c r="C14" t="s">
        <v>212</v>
      </c>
      <c r="D14" t="s">
        <v>213</v>
      </c>
      <c r="E14" t="s">
        <v>214</v>
      </c>
      <c r="F14" t="s">
        <v>215</v>
      </c>
      <c r="G14" t="s">
        <v>105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13">
      <c r="B15" t="s">
        <v>216</v>
      </c>
      <c r="C15" t="s">
        <v>217</v>
      </c>
      <c r="D15" t="s">
        <v>218</v>
      </c>
      <c r="E15" t="s">
        <v>219</v>
      </c>
      <c r="F15" t="s">
        <v>153</v>
      </c>
      <c r="G15" t="s">
        <v>105</v>
      </c>
      <c r="H15" s="76">
        <v>0</v>
      </c>
      <c r="I15" s="76">
        <v>0</v>
      </c>
      <c r="J15" s="76">
        <v>294.1739</v>
      </c>
      <c r="K15" s="76">
        <v>0.36</v>
      </c>
      <c r="L15" s="76">
        <v>0.03</v>
      </c>
    </row>
    <row r="16" spans="2:13">
      <c r="B16" t="s">
        <v>220</v>
      </c>
      <c r="C16" t="s">
        <v>221</v>
      </c>
      <c r="D16" t="s">
        <v>222</v>
      </c>
      <c r="E16" t="s">
        <v>223</v>
      </c>
      <c r="F16" t="s">
        <v>152</v>
      </c>
      <c r="G16" t="s">
        <v>105</v>
      </c>
      <c r="H16" s="76">
        <v>0</v>
      </c>
      <c r="I16" s="76">
        <v>0</v>
      </c>
      <c r="J16" s="76">
        <v>29.349139999999998</v>
      </c>
      <c r="K16" s="76">
        <v>0.04</v>
      </c>
      <c r="L16" s="76">
        <v>0</v>
      </c>
    </row>
    <row r="17" spans="2:12">
      <c r="B17" s="77" t="s">
        <v>224</v>
      </c>
      <c r="D17" s="15"/>
      <c r="I17" s="78">
        <v>0</v>
      </c>
      <c r="J17" s="78">
        <v>15752.875401299199</v>
      </c>
      <c r="K17" s="78">
        <v>19.510000000000002</v>
      </c>
      <c r="L17" s="78">
        <v>1.55</v>
      </c>
    </row>
    <row r="18" spans="2:12">
      <c r="B18" t="s">
        <v>225</v>
      </c>
      <c r="C18" t="s">
        <v>226</v>
      </c>
      <c r="D18" t="s">
        <v>222</v>
      </c>
      <c r="E18" t="s">
        <v>227</v>
      </c>
      <c r="F18" t="s">
        <v>154</v>
      </c>
      <c r="G18" t="s">
        <v>109</v>
      </c>
      <c r="H18" s="76">
        <v>0</v>
      </c>
      <c r="I18" s="76">
        <v>0</v>
      </c>
      <c r="J18" s="76">
        <v>25.415752130000001</v>
      </c>
      <c r="K18" s="76">
        <v>0.03</v>
      </c>
      <c r="L18" s="76">
        <v>0</v>
      </c>
    </row>
    <row r="19" spans="2:12">
      <c r="B19" t="s">
        <v>228</v>
      </c>
      <c r="C19" t="s">
        <v>229</v>
      </c>
      <c r="D19" t="s">
        <v>218</v>
      </c>
      <c r="E19" t="s">
        <v>219</v>
      </c>
      <c r="F19" t="s">
        <v>153</v>
      </c>
      <c r="G19" t="s">
        <v>113</v>
      </c>
      <c r="H19" s="76">
        <v>0</v>
      </c>
      <c r="I19" s="76">
        <v>0</v>
      </c>
      <c r="J19" s="76">
        <v>1.12485714</v>
      </c>
      <c r="K19" s="76">
        <v>0</v>
      </c>
      <c r="L19" s="76">
        <v>0</v>
      </c>
    </row>
    <row r="20" spans="2:12">
      <c r="B20" t="s">
        <v>230</v>
      </c>
      <c r="C20" t="s">
        <v>229</v>
      </c>
      <c r="D20" t="s">
        <v>222</v>
      </c>
      <c r="E20" t="s">
        <v>223</v>
      </c>
      <c r="F20" t="s">
        <v>152</v>
      </c>
      <c r="G20" t="s">
        <v>113</v>
      </c>
      <c r="H20" s="76">
        <v>0</v>
      </c>
      <c r="I20" s="76">
        <v>0</v>
      </c>
      <c r="J20" s="76">
        <v>3465.3423197799998</v>
      </c>
      <c r="K20" s="76">
        <v>4.29</v>
      </c>
      <c r="L20" s="76">
        <v>0.34</v>
      </c>
    </row>
    <row r="21" spans="2:12">
      <c r="B21" t="s">
        <v>231</v>
      </c>
      <c r="C21" t="s">
        <v>232</v>
      </c>
      <c r="D21" t="s">
        <v>218</v>
      </c>
      <c r="E21" t="s">
        <v>219</v>
      </c>
      <c r="F21" t="s">
        <v>153</v>
      </c>
      <c r="G21" t="s">
        <v>109</v>
      </c>
      <c r="H21" s="76">
        <v>5.3</v>
      </c>
      <c r="I21" s="76">
        <v>0</v>
      </c>
      <c r="J21" s="76">
        <v>292.72956188000001</v>
      </c>
      <c r="K21" s="76">
        <v>0.36</v>
      </c>
      <c r="L21" s="76">
        <v>0.03</v>
      </c>
    </row>
    <row r="22" spans="2:12">
      <c r="B22" t="s">
        <v>233</v>
      </c>
      <c r="C22" t="s">
        <v>232</v>
      </c>
      <c r="D22" t="s">
        <v>222</v>
      </c>
      <c r="E22" t="s">
        <v>223</v>
      </c>
      <c r="F22" t="s">
        <v>152</v>
      </c>
      <c r="G22" t="s">
        <v>109</v>
      </c>
      <c r="H22" s="76">
        <v>5.3</v>
      </c>
      <c r="I22" s="76">
        <v>0</v>
      </c>
      <c r="J22" s="76">
        <v>11557.55966071</v>
      </c>
      <c r="K22" s="76">
        <v>14.31</v>
      </c>
      <c r="L22" s="76">
        <v>1.1299999999999999</v>
      </c>
    </row>
    <row r="23" spans="2:12">
      <c r="B23" t="s">
        <v>234</v>
      </c>
      <c r="C23" t="s">
        <v>235</v>
      </c>
      <c r="D23" t="s">
        <v>218</v>
      </c>
      <c r="E23" t="s">
        <v>219</v>
      </c>
      <c r="F23" t="s">
        <v>153</v>
      </c>
      <c r="G23" t="s">
        <v>119</v>
      </c>
      <c r="H23" s="76">
        <v>0</v>
      </c>
      <c r="I23" s="76">
        <v>0</v>
      </c>
      <c r="J23" s="76">
        <v>38.875389839999997</v>
      </c>
      <c r="K23" s="76">
        <v>0.05</v>
      </c>
      <c r="L23" s="76">
        <v>0</v>
      </c>
    </row>
    <row r="24" spans="2:12">
      <c r="B24" t="s">
        <v>236</v>
      </c>
      <c r="C24" t="s">
        <v>237</v>
      </c>
      <c r="D24" t="s">
        <v>222</v>
      </c>
      <c r="E24" t="s">
        <v>223</v>
      </c>
      <c r="F24" t="s">
        <v>152</v>
      </c>
      <c r="G24" t="s">
        <v>119</v>
      </c>
      <c r="H24" s="76">
        <v>0</v>
      </c>
      <c r="I24" s="76">
        <v>0</v>
      </c>
      <c r="J24" s="76">
        <v>21.246818292</v>
      </c>
      <c r="K24" s="76">
        <v>0.03</v>
      </c>
      <c r="L24" s="76">
        <v>0</v>
      </c>
    </row>
    <row r="25" spans="2:12">
      <c r="B25" t="s">
        <v>238</v>
      </c>
      <c r="C25" t="s">
        <v>239</v>
      </c>
      <c r="D25" t="s">
        <v>218</v>
      </c>
      <c r="E25" t="s">
        <v>219</v>
      </c>
      <c r="F25" t="s">
        <v>153</v>
      </c>
      <c r="G25" t="s">
        <v>204</v>
      </c>
      <c r="H25" s="76">
        <v>0</v>
      </c>
      <c r="I25" s="76">
        <v>0</v>
      </c>
      <c r="J25" s="76">
        <v>20.53392444</v>
      </c>
      <c r="K25" s="76">
        <v>0.03</v>
      </c>
      <c r="L25" s="76">
        <v>0</v>
      </c>
    </row>
    <row r="26" spans="2:12">
      <c r="B26" t="s">
        <v>240</v>
      </c>
      <c r="C26" t="s">
        <v>239</v>
      </c>
      <c r="D26" t="s">
        <v>222</v>
      </c>
      <c r="E26" t="s">
        <v>223</v>
      </c>
      <c r="F26" t="s">
        <v>152</v>
      </c>
      <c r="G26" t="s">
        <v>204</v>
      </c>
      <c r="H26" s="76">
        <v>0</v>
      </c>
      <c r="I26" s="76">
        <v>0</v>
      </c>
      <c r="J26" s="76">
        <v>36.545347681199999</v>
      </c>
      <c r="K26" s="76">
        <v>0.05</v>
      </c>
      <c r="L26" s="76">
        <v>0</v>
      </c>
    </row>
    <row r="27" spans="2:12">
      <c r="B27" t="s">
        <v>241</v>
      </c>
      <c r="C27" t="s">
        <v>242</v>
      </c>
      <c r="D27" t="s">
        <v>222</v>
      </c>
      <c r="E27" t="s">
        <v>223</v>
      </c>
      <c r="F27" t="s">
        <v>152</v>
      </c>
      <c r="G27" t="s">
        <v>116</v>
      </c>
      <c r="H27" s="76">
        <v>0</v>
      </c>
      <c r="I27" s="76">
        <v>0</v>
      </c>
      <c r="J27" s="76">
        <v>275.90936440600001</v>
      </c>
      <c r="K27" s="76">
        <v>0.34</v>
      </c>
      <c r="L27" s="76">
        <v>0.03</v>
      </c>
    </row>
    <row r="28" spans="2:12">
      <c r="B28" t="s">
        <v>243</v>
      </c>
      <c r="C28" t="s">
        <v>244</v>
      </c>
      <c r="D28" t="s">
        <v>222</v>
      </c>
      <c r="E28" t="s">
        <v>223</v>
      </c>
      <c r="F28" t="s">
        <v>152</v>
      </c>
      <c r="G28" t="s">
        <v>202</v>
      </c>
      <c r="H28" s="76">
        <v>0</v>
      </c>
      <c r="I28" s="76">
        <v>0</v>
      </c>
      <c r="J28" s="76">
        <v>17.592404999999999</v>
      </c>
      <c r="K28" s="76">
        <v>0.02</v>
      </c>
      <c r="L28" s="76">
        <v>0</v>
      </c>
    </row>
    <row r="29" spans="2:12">
      <c r="B29" s="77" t="s">
        <v>245</v>
      </c>
      <c r="D29" s="15"/>
      <c r="I29" s="78">
        <v>0</v>
      </c>
      <c r="J29" s="78">
        <v>36562.225570000002</v>
      </c>
      <c r="K29" s="78">
        <v>45.27</v>
      </c>
      <c r="L29" s="78">
        <v>3.59</v>
      </c>
    </row>
    <row r="30" spans="2:12">
      <c r="B30" t="s">
        <v>246</v>
      </c>
      <c r="C30" t="s">
        <v>247</v>
      </c>
      <c r="D30" t="s">
        <v>222</v>
      </c>
      <c r="E30" t="s">
        <v>223</v>
      </c>
      <c r="F30" t="s">
        <v>152</v>
      </c>
      <c r="G30" t="s">
        <v>105</v>
      </c>
      <c r="H30" s="76">
        <v>0</v>
      </c>
      <c r="I30" s="76">
        <v>0</v>
      </c>
      <c r="J30" s="76">
        <v>410.3</v>
      </c>
      <c r="K30" s="76">
        <v>0.51</v>
      </c>
      <c r="L30" s="76">
        <v>0.04</v>
      </c>
    </row>
    <row r="31" spans="2:12">
      <c r="B31" t="s">
        <v>248</v>
      </c>
      <c r="C31" t="s">
        <v>249</v>
      </c>
      <c r="D31" t="s">
        <v>250</v>
      </c>
      <c r="E31" t="s">
        <v>214</v>
      </c>
      <c r="F31" t="s">
        <v>215</v>
      </c>
      <c r="G31" t="s">
        <v>105</v>
      </c>
      <c r="H31" s="76">
        <v>0</v>
      </c>
      <c r="I31" s="76">
        <v>0</v>
      </c>
      <c r="J31" s="76">
        <v>5653.5298499999999</v>
      </c>
      <c r="K31" s="76">
        <v>7</v>
      </c>
      <c r="L31" s="76">
        <v>0.56000000000000005</v>
      </c>
    </row>
    <row r="32" spans="2:12">
      <c r="B32" t="s">
        <v>251</v>
      </c>
      <c r="C32" t="s">
        <v>252</v>
      </c>
      <c r="D32" t="s">
        <v>250</v>
      </c>
      <c r="E32" t="s">
        <v>227</v>
      </c>
      <c r="F32" t="s">
        <v>154</v>
      </c>
      <c r="G32" t="s">
        <v>105</v>
      </c>
      <c r="H32" s="76">
        <v>0</v>
      </c>
      <c r="I32" s="76">
        <v>0</v>
      </c>
      <c r="J32" s="76">
        <v>30498.39572</v>
      </c>
      <c r="K32" s="76">
        <v>37.770000000000003</v>
      </c>
      <c r="L32" s="76">
        <v>2.99</v>
      </c>
    </row>
    <row r="33" spans="2:12">
      <c r="B33" s="77" t="s">
        <v>253</v>
      </c>
      <c r="D33" s="15"/>
      <c r="I33" s="78">
        <v>0</v>
      </c>
      <c r="J33" s="78">
        <v>18987.31709959995</v>
      </c>
      <c r="K33" s="78">
        <v>23.51</v>
      </c>
      <c r="L33" s="78">
        <v>1.86</v>
      </c>
    </row>
    <row r="34" spans="2:12">
      <c r="B34" t="s">
        <v>254</v>
      </c>
      <c r="C34" t="s">
        <v>255</v>
      </c>
      <c r="D34" t="s">
        <v>250</v>
      </c>
      <c r="E34" t="s">
        <v>223</v>
      </c>
      <c r="F34" t="s">
        <v>152</v>
      </c>
      <c r="G34" t="s">
        <v>105</v>
      </c>
      <c r="H34" s="76">
        <v>0.35</v>
      </c>
      <c r="I34" s="76">
        <v>0</v>
      </c>
      <c r="J34" s="76">
        <v>5634.9877486999803</v>
      </c>
      <c r="K34" s="76">
        <v>6.98</v>
      </c>
      <c r="L34" s="76">
        <v>0.55000000000000004</v>
      </c>
    </row>
    <row r="35" spans="2:12">
      <c r="B35" t="s">
        <v>256</v>
      </c>
      <c r="C35" t="s">
        <v>257</v>
      </c>
      <c r="D35" t="s">
        <v>250</v>
      </c>
      <c r="E35" t="s">
        <v>219</v>
      </c>
      <c r="F35" t="s">
        <v>153</v>
      </c>
      <c r="G35" t="s">
        <v>105</v>
      </c>
      <c r="H35" s="76">
        <v>0.25</v>
      </c>
      <c r="I35" s="76">
        <v>0</v>
      </c>
      <c r="J35" s="76">
        <v>2412.0588726999999</v>
      </c>
      <c r="K35" s="76">
        <v>2.99</v>
      </c>
      <c r="L35" s="76">
        <v>0.24</v>
      </c>
    </row>
    <row r="36" spans="2:12">
      <c r="B36" t="s">
        <v>258</v>
      </c>
      <c r="C36" t="s">
        <v>259</v>
      </c>
      <c r="D36" t="s">
        <v>250</v>
      </c>
      <c r="E36" t="s">
        <v>223</v>
      </c>
      <c r="F36" t="s">
        <v>152</v>
      </c>
      <c r="G36" t="s">
        <v>105</v>
      </c>
      <c r="H36" s="76">
        <v>0.2</v>
      </c>
      <c r="I36" s="76">
        <v>0</v>
      </c>
      <c r="J36" s="76">
        <v>6110.3734478999904</v>
      </c>
      <c r="K36" s="76">
        <v>7.57</v>
      </c>
      <c r="L36" s="76">
        <v>0.6</v>
      </c>
    </row>
    <row r="37" spans="2:12">
      <c r="B37" t="s">
        <v>260</v>
      </c>
      <c r="C37" t="s">
        <v>261</v>
      </c>
      <c r="D37" t="s">
        <v>250</v>
      </c>
      <c r="E37" t="s">
        <v>223</v>
      </c>
      <c r="F37" t="s">
        <v>152</v>
      </c>
      <c r="G37" t="s">
        <v>105</v>
      </c>
      <c r="H37" s="76">
        <v>0.35</v>
      </c>
      <c r="I37" s="76">
        <v>0</v>
      </c>
      <c r="J37" s="76">
        <v>4829.8970302999796</v>
      </c>
      <c r="K37" s="76">
        <v>5.98</v>
      </c>
      <c r="L37" s="76">
        <v>0.47</v>
      </c>
    </row>
    <row r="38" spans="2:12">
      <c r="B38" s="77" t="s">
        <v>262</v>
      </c>
      <c r="D38" s="15"/>
      <c r="I38" s="78">
        <v>0</v>
      </c>
      <c r="J38" s="78">
        <v>5653.1630217899901</v>
      </c>
      <c r="K38" s="78">
        <v>7</v>
      </c>
      <c r="L38" s="78">
        <v>0.56000000000000005</v>
      </c>
    </row>
    <row r="39" spans="2:12">
      <c r="B39" t="s">
        <v>263</v>
      </c>
      <c r="C39" t="s">
        <v>264</v>
      </c>
      <c r="D39" t="s">
        <v>250</v>
      </c>
      <c r="E39" t="s">
        <v>214</v>
      </c>
      <c r="F39" t="s">
        <v>215</v>
      </c>
      <c r="G39" t="s">
        <v>105</v>
      </c>
      <c r="H39" s="76">
        <v>0.55000000000000004</v>
      </c>
      <c r="I39" s="76">
        <v>0</v>
      </c>
      <c r="J39" s="76">
        <v>1611.7821113499999</v>
      </c>
      <c r="K39" s="76">
        <v>2</v>
      </c>
      <c r="L39" s="76">
        <v>0.16</v>
      </c>
    </row>
    <row r="40" spans="2:12">
      <c r="B40" t="s">
        <v>265</v>
      </c>
      <c r="C40" t="s">
        <v>266</v>
      </c>
      <c r="D40" t="s">
        <v>250</v>
      </c>
      <c r="E40" t="s">
        <v>223</v>
      </c>
      <c r="F40" t="s">
        <v>152</v>
      </c>
      <c r="G40" t="s">
        <v>105</v>
      </c>
      <c r="H40" s="76">
        <v>0.31</v>
      </c>
      <c r="I40" s="76">
        <v>0</v>
      </c>
      <c r="J40" s="76">
        <v>4041.3809104399902</v>
      </c>
      <c r="K40" s="76">
        <v>5</v>
      </c>
      <c r="L40" s="76">
        <v>0.4</v>
      </c>
    </row>
    <row r="41" spans="2:12">
      <c r="B41" s="77" t="s">
        <v>267</v>
      </c>
      <c r="D41" s="15"/>
      <c r="I41" s="78">
        <v>0</v>
      </c>
      <c r="J41" s="78">
        <v>0</v>
      </c>
      <c r="K41" s="78">
        <v>0</v>
      </c>
      <c r="L41" s="78">
        <v>0</v>
      </c>
    </row>
    <row r="42" spans="2:12">
      <c r="B42" t="s">
        <v>214</v>
      </c>
      <c r="C42" t="s">
        <v>214</v>
      </c>
      <c r="D42" s="15"/>
      <c r="E42" t="s">
        <v>214</v>
      </c>
      <c r="G42" t="s">
        <v>214</v>
      </c>
      <c r="H42" s="76">
        <v>0</v>
      </c>
      <c r="I42" s="76">
        <v>0</v>
      </c>
      <c r="J42" s="76">
        <v>0</v>
      </c>
      <c r="K42" s="76">
        <v>0</v>
      </c>
      <c r="L42" s="76">
        <v>0</v>
      </c>
    </row>
    <row r="43" spans="2:12">
      <c r="B43" s="77" t="s">
        <v>268</v>
      </c>
      <c r="D43" s="15"/>
      <c r="I43" s="78">
        <v>0</v>
      </c>
      <c r="J43" s="78">
        <v>3476.7908456841242</v>
      </c>
      <c r="K43" s="78">
        <v>4.3099999999999996</v>
      </c>
      <c r="L43" s="78">
        <v>0.34</v>
      </c>
    </row>
    <row r="44" spans="2:12">
      <c r="B44" t="s">
        <v>269</v>
      </c>
      <c r="C44" t="s">
        <v>270</v>
      </c>
      <c r="D44" t="s">
        <v>250</v>
      </c>
      <c r="E44" t="s">
        <v>214</v>
      </c>
      <c r="F44" t="s">
        <v>215</v>
      </c>
      <c r="G44" t="s">
        <v>109</v>
      </c>
      <c r="H44" s="76">
        <v>0</v>
      </c>
      <c r="I44" s="76">
        <v>0</v>
      </c>
      <c r="J44" s="76">
        <v>-34.168060320000002</v>
      </c>
      <c r="K44" s="76">
        <v>-0.04</v>
      </c>
      <c r="L44" s="76">
        <v>0</v>
      </c>
    </row>
    <row r="45" spans="2:12">
      <c r="B45" t="s">
        <v>271</v>
      </c>
      <c r="C45" t="s">
        <v>272</v>
      </c>
      <c r="D45" t="s">
        <v>250</v>
      </c>
      <c r="E45" t="s">
        <v>214</v>
      </c>
      <c r="F45" t="s">
        <v>215</v>
      </c>
      <c r="G45" t="s">
        <v>208</v>
      </c>
      <c r="H45" s="76">
        <v>0</v>
      </c>
      <c r="I45" s="76">
        <v>0</v>
      </c>
      <c r="J45" s="76">
        <v>42.113193781</v>
      </c>
      <c r="K45" s="76">
        <v>0.05</v>
      </c>
      <c r="L45" s="76">
        <v>0</v>
      </c>
    </row>
    <row r="46" spans="2:12">
      <c r="B46" t="s">
        <v>273</v>
      </c>
      <c r="C46" t="s">
        <v>274</v>
      </c>
      <c r="D46" t="s">
        <v>250</v>
      </c>
      <c r="E46" t="s">
        <v>214</v>
      </c>
      <c r="F46" t="s">
        <v>215</v>
      </c>
      <c r="G46" t="s">
        <v>119</v>
      </c>
      <c r="H46" s="76">
        <v>0</v>
      </c>
      <c r="I46" s="76">
        <v>0</v>
      </c>
      <c r="J46" s="76">
        <v>75.251877812999993</v>
      </c>
      <c r="K46" s="76">
        <v>0.09</v>
      </c>
      <c r="L46" s="76">
        <v>0.01</v>
      </c>
    </row>
    <row r="47" spans="2:12">
      <c r="B47" t="s">
        <v>275</v>
      </c>
      <c r="C47" t="s">
        <v>276</v>
      </c>
      <c r="D47" t="s">
        <v>250</v>
      </c>
      <c r="E47" t="s">
        <v>214</v>
      </c>
      <c r="F47" t="s">
        <v>215</v>
      </c>
      <c r="G47" t="s">
        <v>126</v>
      </c>
      <c r="H47" s="76">
        <v>0</v>
      </c>
      <c r="I47" s="76">
        <v>0</v>
      </c>
      <c r="J47" s="76">
        <v>6.7197600000000002E-4</v>
      </c>
      <c r="K47" s="76">
        <v>0</v>
      </c>
      <c r="L47" s="76">
        <v>0</v>
      </c>
    </row>
    <row r="48" spans="2:12">
      <c r="B48" t="s">
        <v>277</v>
      </c>
      <c r="C48" t="s">
        <v>278</v>
      </c>
      <c r="D48" t="s">
        <v>250</v>
      </c>
      <c r="E48" t="s">
        <v>214</v>
      </c>
      <c r="F48" t="s">
        <v>215</v>
      </c>
      <c r="G48" t="s">
        <v>203</v>
      </c>
      <c r="H48" s="76">
        <v>0</v>
      </c>
      <c r="I48" s="76">
        <v>0</v>
      </c>
      <c r="J48" s="76">
        <v>1.93780832</v>
      </c>
      <c r="K48" s="76">
        <v>0</v>
      </c>
      <c r="L48" s="76">
        <v>0</v>
      </c>
    </row>
    <row r="49" spans="2:12">
      <c r="B49" t="s">
        <v>279</v>
      </c>
      <c r="C49" t="s">
        <v>280</v>
      </c>
      <c r="D49" t="s">
        <v>250</v>
      </c>
      <c r="E49" t="s">
        <v>214</v>
      </c>
      <c r="F49" t="s">
        <v>215</v>
      </c>
      <c r="G49" t="s">
        <v>126</v>
      </c>
      <c r="H49" s="76">
        <v>0</v>
      </c>
      <c r="I49" s="76">
        <v>0</v>
      </c>
      <c r="J49" s="76">
        <v>9.8252928000000003E-2</v>
      </c>
      <c r="K49" s="76">
        <v>0</v>
      </c>
      <c r="L49" s="76">
        <v>0</v>
      </c>
    </row>
    <row r="50" spans="2:12">
      <c r="B50" t="s">
        <v>281</v>
      </c>
      <c r="C50" t="s">
        <v>282</v>
      </c>
      <c r="D50" t="s">
        <v>250</v>
      </c>
      <c r="E50" t="s">
        <v>214</v>
      </c>
      <c r="F50" t="s">
        <v>215</v>
      </c>
      <c r="G50" t="s">
        <v>207</v>
      </c>
      <c r="H50" s="76">
        <v>0</v>
      </c>
      <c r="I50" s="76">
        <v>0</v>
      </c>
      <c r="J50" s="76">
        <v>64.280777807999996</v>
      </c>
      <c r="K50" s="76">
        <v>0.08</v>
      </c>
      <c r="L50" s="76">
        <v>0.01</v>
      </c>
    </row>
    <row r="51" spans="2:12">
      <c r="B51" t="s">
        <v>283</v>
      </c>
      <c r="C51" t="s">
        <v>244</v>
      </c>
      <c r="D51" t="s">
        <v>250</v>
      </c>
      <c r="E51" t="s">
        <v>214</v>
      </c>
      <c r="F51" t="s">
        <v>215</v>
      </c>
      <c r="G51" t="s">
        <v>202</v>
      </c>
      <c r="H51" s="76">
        <v>0</v>
      </c>
      <c r="I51" s="76">
        <v>0</v>
      </c>
      <c r="J51" s="76">
        <v>1.6135318590000001</v>
      </c>
      <c r="K51" s="76">
        <v>0</v>
      </c>
      <c r="L51" s="76">
        <v>0</v>
      </c>
    </row>
    <row r="52" spans="2:12">
      <c r="B52" t="s">
        <v>284</v>
      </c>
      <c r="C52" t="s">
        <v>285</v>
      </c>
      <c r="D52" t="s">
        <v>250</v>
      </c>
      <c r="E52" t="s">
        <v>214</v>
      </c>
      <c r="F52" t="s">
        <v>215</v>
      </c>
      <c r="G52" t="s">
        <v>126</v>
      </c>
      <c r="H52" s="76">
        <v>0</v>
      </c>
      <c r="I52" s="76">
        <v>0</v>
      </c>
      <c r="J52" s="76">
        <v>3.7147413970000001E-2</v>
      </c>
      <c r="K52" s="76">
        <v>0</v>
      </c>
      <c r="L52" s="76">
        <v>0</v>
      </c>
    </row>
    <row r="53" spans="2:12">
      <c r="B53" t="s">
        <v>286</v>
      </c>
      <c r="C53" t="s">
        <v>229</v>
      </c>
      <c r="D53" t="s">
        <v>250</v>
      </c>
      <c r="E53" t="s">
        <v>214</v>
      </c>
      <c r="F53" t="s">
        <v>215</v>
      </c>
      <c r="G53" t="s">
        <v>113</v>
      </c>
      <c r="H53" s="76">
        <v>0</v>
      </c>
      <c r="I53" s="76">
        <v>0</v>
      </c>
      <c r="J53" s="76">
        <v>492.41689626800002</v>
      </c>
      <c r="K53" s="76">
        <v>0.61</v>
      </c>
      <c r="L53" s="76">
        <v>0.05</v>
      </c>
    </row>
    <row r="54" spans="2:12">
      <c r="B54" t="s">
        <v>287</v>
      </c>
      <c r="C54" t="s">
        <v>288</v>
      </c>
      <c r="D54" t="s">
        <v>250</v>
      </c>
      <c r="E54" t="s">
        <v>214</v>
      </c>
      <c r="F54" t="s">
        <v>215</v>
      </c>
      <c r="G54" t="s">
        <v>123</v>
      </c>
      <c r="H54" s="76">
        <v>0</v>
      </c>
      <c r="I54" s="76">
        <v>0</v>
      </c>
      <c r="J54" s="76">
        <v>36.421553375999999</v>
      </c>
      <c r="K54" s="76">
        <v>0.05</v>
      </c>
      <c r="L54" s="76">
        <v>0</v>
      </c>
    </row>
    <row r="55" spans="2:12">
      <c r="B55" t="s">
        <v>289</v>
      </c>
      <c r="C55" t="s">
        <v>232</v>
      </c>
      <c r="D55" t="s">
        <v>250</v>
      </c>
      <c r="E55" t="s">
        <v>227</v>
      </c>
      <c r="F55" t="s">
        <v>154</v>
      </c>
      <c r="G55" t="s">
        <v>109</v>
      </c>
      <c r="H55" s="76">
        <v>5.3</v>
      </c>
      <c r="I55" s="76">
        <v>0</v>
      </c>
      <c r="J55" s="76">
        <v>1873.36848543</v>
      </c>
      <c r="K55" s="76">
        <v>2.3199999999999998</v>
      </c>
      <c r="L55" s="76">
        <v>0.18</v>
      </c>
    </row>
    <row r="56" spans="2:12">
      <c r="B56" t="s">
        <v>290</v>
      </c>
      <c r="C56" t="s">
        <v>291</v>
      </c>
      <c r="D56" t="s">
        <v>222</v>
      </c>
      <c r="E56" t="s">
        <v>223</v>
      </c>
      <c r="F56" t="s">
        <v>152</v>
      </c>
      <c r="G56" t="s">
        <v>206</v>
      </c>
      <c r="H56" s="76">
        <v>0</v>
      </c>
      <c r="I56" s="76">
        <v>0</v>
      </c>
      <c r="J56" s="76">
        <v>1.5333999999999999E-4</v>
      </c>
      <c r="K56" s="76">
        <v>0</v>
      </c>
      <c r="L56" s="76">
        <v>0</v>
      </c>
    </row>
    <row r="57" spans="2:12">
      <c r="B57" t="s">
        <v>292</v>
      </c>
      <c r="C57" t="s">
        <v>291</v>
      </c>
      <c r="D57" t="s">
        <v>250</v>
      </c>
      <c r="E57" t="s">
        <v>214</v>
      </c>
      <c r="F57" t="s">
        <v>215</v>
      </c>
      <c r="G57" t="s">
        <v>206</v>
      </c>
      <c r="H57" s="76">
        <v>0</v>
      </c>
      <c r="I57" s="76">
        <v>0</v>
      </c>
      <c r="J57" s="76">
        <v>0.14670127999999999</v>
      </c>
      <c r="K57" s="76">
        <v>0</v>
      </c>
      <c r="L57" s="76">
        <v>0</v>
      </c>
    </row>
    <row r="58" spans="2:12">
      <c r="B58" t="s">
        <v>293</v>
      </c>
      <c r="C58" t="s">
        <v>239</v>
      </c>
      <c r="D58" t="s">
        <v>250</v>
      </c>
      <c r="E58" t="s">
        <v>214</v>
      </c>
      <c r="F58" t="s">
        <v>215</v>
      </c>
      <c r="G58" t="s">
        <v>204</v>
      </c>
      <c r="H58" s="76">
        <v>0</v>
      </c>
      <c r="I58" s="76">
        <v>0</v>
      </c>
      <c r="J58" s="76">
        <v>496.81236371040001</v>
      </c>
      <c r="K58" s="76">
        <v>0.62</v>
      </c>
      <c r="L58" s="76">
        <v>0.05</v>
      </c>
    </row>
    <row r="59" spans="2:12">
      <c r="B59" t="s">
        <v>294</v>
      </c>
      <c r="C59" t="s">
        <v>242</v>
      </c>
      <c r="D59" t="s">
        <v>250</v>
      </c>
      <c r="E59" t="s">
        <v>214</v>
      </c>
      <c r="F59" t="s">
        <v>215</v>
      </c>
      <c r="G59" t="s">
        <v>116</v>
      </c>
      <c r="H59" s="76">
        <v>5.3</v>
      </c>
      <c r="I59" s="76">
        <v>0</v>
      </c>
      <c r="J59" s="76">
        <v>397.87087735400002</v>
      </c>
      <c r="K59" s="76">
        <v>0.49</v>
      </c>
      <c r="L59" s="76">
        <v>0.04</v>
      </c>
    </row>
    <row r="60" spans="2:12">
      <c r="B60" t="s">
        <v>295</v>
      </c>
      <c r="C60" t="s">
        <v>296</v>
      </c>
      <c r="D60" t="s">
        <v>250</v>
      </c>
      <c r="E60" t="s">
        <v>223</v>
      </c>
      <c r="F60" t="s">
        <v>152</v>
      </c>
      <c r="G60" t="s">
        <v>202</v>
      </c>
      <c r="H60" s="76">
        <v>0</v>
      </c>
      <c r="I60" s="76">
        <v>0</v>
      </c>
      <c r="J60" s="76">
        <v>2.9671314000000001E-2</v>
      </c>
      <c r="K60" s="76">
        <v>0</v>
      </c>
      <c r="L60" s="76">
        <v>0</v>
      </c>
    </row>
    <row r="61" spans="2:12">
      <c r="B61" t="s">
        <v>297</v>
      </c>
      <c r="C61" t="s">
        <v>232</v>
      </c>
      <c r="D61" t="s">
        <v>250</v>
      </c>
      <c r="E61" t="s">
        <v>223</v>
      </c>
      <c r="F61" t="s">
        <v>152</v>
      </c>
      <c r="G61" t="s">
        <v>109</v>
      </c>
      <c r="H61" s="76">
        <v>5.3</v>
      </c>
      <c r="I61" s="76">
        <v>0</v>
      </c>
      <c r="J61" s="76">
        <v>14.99842645</v>
      </c>
      <c r="K61" s="76">
        <v>0.02</v>
      </c>
      <c r="L61" s="76">
        <v>0</v>
      </c>
    </row>
    <row r="62" spans="2:12">
      <c r="B62" t="s">
        <v>298</v>
      </c>
      <c r="C62" t="s">
        <v>299</v>
      </c>
      <c r="D62" t="s">
        <v>250</v>
      </c>
      <c r="E62" t="s">
        <v>223</v>
      </c>
      <c r="F62" t="s">
        <v>152</v>
      </c>
      <c r="G62" t="s">
        <v>126</v>
      </c>
      <c r="H62" s="76">
        <v>0</v>
      </c>
      <c r="I62" s="76">
        <v>0</v>
      </c>
      <c r="J62" s="76">
        <v>13.560515582754</v>
      </c>
      <c r="K62" s="76">
        <v>0.02</v>
      </c>
      <c r="L62" s="76">
        <v>0</v>
      </c>
    </row>
    <row r="63" spans="2:12">
      <c r="B63" s="77" t="s">
        <v>300</v>
      </c>
      <c r="D63" s="15"/>
      <c r="I63" s="78">
        <v>0</v>
      </c>
      <c r="J63" s="78">
        <v>0</v>
      </c>
      <c r="K63" s="78">
        <v>0</v>
      </c>
      <c r="L63" s="78">
        <v>0</v>
      </c>
    </row>
    <row r="64" spans="2:12">
      <c r="B64" s="77" t="s">
        <v>301</v>
      </c>
      <c r="D64" s="15"/>
      <c r="I64" s="78">
        <v>0</v>
      </c>
      <c r="J64" s="78">
        <v>0</v>
      </c>
      <c r="K64" s="78">
        <v>0</v>
      </c>
      <c r="L64" s="78">
        <v>0</v>
      </c>
    </row>
    <row r="65" spans="2:12">
      <c r="B65" t="s">
        <v>214</v>
      </c>
      <c r="C65" t="s">
        <v>214</v>
      </c>
      <c r="D65" s="15"/>
      <c r="E65" t="s">
        <v>214</v>
      </c>
      <c r="G65" t="s">
        <v>214</v>
      </c>
      <c r="H65" s="76">
        <v>0</v>
      </c>
      <c r="I65" s="76">
        <v>0</v>
      </c>
      <c r="J65" s="76">
        <v>0</v>
      </c>
      <c r="K65" s="76">
        <v>0</v>
      </c>
      <c r="L65" s="76">
        <v>0</v>
      </c>
    </row>
    <row r="66" spans="2:12">
      <c r="B66" s="77" t="s">
        <v>268</v>
      </c>
      <c r="D66" s="15"/>
      <c r="I66" s="78">
        <v>0</v>
      </c>
      <c r="J66" s="78">
        <v>0</v>
      </c>
      <c r="K66" s="78">
        <v>0</v>
      </c>
      <c r="L66" s="78">
        <v>0</v>
      </c>
    </row>
    <row r="67" spans="2:12">
      <c r="B67" t="s">
        <v>214</v>
      </c>
      <c r="C67" t="s">
        <v>214</v>
      </c>
      <c r="D67" s="15"/>
      <c r="E67" t="s">
        <v>214</v>
      </c>
      <c r="G67" t="s">
        <v>214</v>
      </c>
      <c r="H67" s="76">
        <v>0</v>
      </c>
      <c r="I67" s="76">
        <v>0</v>
      </c>
      <c r="J67" s="76">
        <v>0</v>
      </c>
      <c r="K67" s="76">
        <v>0</v>
      </c>
      <c r="L67" s="76">
        <v>0</v>
      </c>
    </row>
    <row r="68" spans="2:12">
      <c r="B68" t="s">
        <v>302</v>
      </c>
      <c r="D68" s="15"/>
    </row>
    <row r="69" spans="2:12">
      <c r="D69" s="15"/>
    </row>
    <row r="70" spans="2:12">
      <c r="D70" s="15"/>
    </row>
    <row r="71" spans="2:12">
      <c r="D71" s="15"/>
    </row>
    <row r="72" spans="2:12">
      <c r="D72" s="15"/>
    </row>
    <row r="73" spans="2:12">
      <c r="D73" s="15"/>
    </row>
    <row r="74" spans="2:12">
      <c r="D74" s="15"/>
    </row>
    <row r="75" spans="2:12">
      <c r="D75" s="15"/>
    </row>
    <row r="76" spans="2:12">
      <c r="D76" s="15"/>
    </row>
    <row r="77" spans="2:12">
      <c r="D77" s="15"/>
    </row>
    <row r="78" spans="2:12">
      <c r="D78" s="15"/>
    </row>
    <row r="79" spans="2:12">
      <c r="D79" s="15"/>
    </row>
    <row r="80" spans="2:12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4:4">
      <c r="D369" s="15"/>
    </row>
    <row r="370" spans="4:4">
      <c r="D370" s="15"/>
    </row>
    <row r="371" spans="4:4">
      <c r="D371" s="15"/>
    </row>
    <row r="372" spans="4:4">
      <c r="D372" s="15"/>
    </row>
    <row r="373" spans="4:4">
      <c r="D373" s="15"/>
    </row>
    <row r="374" spans="4:4">
      <c r="D374" s="15"/>
    </row>
    <row r="375" spans="4:4">
      <c r="D375" s="15"/>
    </row>
    <row r="376" spans="4:4">
      <c r="D376" s="15"/>
    </row>
    <row r="377" spans="4:4">
      <c r="D377" s="15"/>
    </row>
    <row r="378" spans="4:4">
      <c r="D378" s="15"/>
    </row>
    <row r="379" spans="4:4">
      <c r="D379" s="15"/>
    </row>
    <row r="380" spans="4:4">
      <c r="D380" s="15"/>
    </row>
    <row r="381" spans="4:4">
      <c r="D381" s="15"/>
    </row>
    <row r="382" spans="4:4">
      <c r="D382" s="15"/>
    </row>
    <row r="383" spans="4:4">
      <c r="D383" s="15"/>
    </row>
    <row r="384" spans="4:4">
      <c r="D384" s="15"/>
    </row>
    <row r="385" spans="4:4">
      <c r="D385" s="15"/>
    </row>
    <row r="386" spans="4:4">
      <c r="D386" s="15"/>
    </row>
    <row r="387" spans="4:4">
      <c r="D387" s="15"/>
    </row>
    <row r="388" spans="4:4">
      <c r="D388" s="15"/>
    </row>
    <row r="389" spans="4:4">
      <c r="D389" s="15"/>
    </row>
    <row r="390" spans="4:4">
      <c r="D390" s="15"/>
    </row>
    <row r="391" spans="4:4">
      <c r="D391" s="15"/>
    </row>
    <row r="392" spans="4:4">
      <c r="D392" s="15"/>
    </row>
    <row r="393" spans="4:4">
      <c r="D393" s="15"/>
    </row>
    <row r="394" spans="4:4">
      <c r="D394" s="15"/>
    </row>
    <row r="395" spans="4:4">
      <c r="D395" s="15"/>
    </row>
    <row r="396" spans="4:4">
      <c r="D396" s="15"/>
    </row>
    <row r="397" spans="4:4">
      <c r="D397" s="15"/>
    </row>
    <row r="398" spans="4:4">
      <c r="D398" s="15"/>
    </row>
    <row r="399" spans="4:4">
      <c r="D399" s="15"/>
    </row>
    <row r="400" spans="4:4">
      <c r="D400" s="15"/>
    </row>
    <row r="401" spans="4:4">
      <c r="D401" s="15"/>
    </row>
    <row r="402" spans="4:4">
      <c r="D402" s="15"/>
    </row>
    <row r="403" spans="4:4">
      <c r="D403" s="15"/>
    </row>
    <row r="404" spans="4:4">
      <c r="D404" s="15"/>
    </row>
    <row r="405" spans="4:4">
      <c r="D405" s="15"/>
    </row>
    <row r="406" spans="4:4">
      <c r="D406" s="15"/>
    </row>
    <row r="407" spans="4:4">
      <c r="D407" s="15"/>
    </row>
    <row r="408" spans="4:4">
      <c r="D408" s="15"/>
    </row>
    <row r="409" spans="4:4">
      <c r="D409" s="15"/>
    </row>
    <row r="410" spans="4:4">
      <c r="D410" s="15"/>
    </row>
    <row r="411" spans="4:4">
      <c r="D411" s="15"/>
    </row>
    <row r="412" spans="4:4">
      <c r="D412" s="15"/>
    </row>
    <row r="413" spans="4:4">
      <c r="D413" s="15"/>
    </row>
    <row r="414" spans="4:4">
      <c r="D414" s="15"/>
    </row>
    <row r="415" spans="4:4">
      <c r="D415" s="15"/>
    </row>
    <row r="416" spans="4:4">
      <c r="D416" s="15"/>
    </row>
    <row r="417" spans="4:4">
      <c r="D417" s="15"/>
    </row>
    <row r="418" spans="4:4">
      <c r="D418" s="15"/>
    </row>
    <row r="419" spans="4:4">
      <c r="D419" s="15"/>
    </row>
    <row r="420" spans="4:4">
      <c r="D420" s="15"/>
    </row>
    <row r="421" spans="4:4">
      <c r="D421" s="15"/>
    </row>
    <row r="422" spans="4:4">
      <c r="D422" s="15"/>
    </row>
    <row r="423" spans="4:4">
      <c r="D423" s="15"/>
    </row>
    <row r="424" spans="4:4">
      <c r="D424" s="15"/>
    </row>
    <row r="425" spans="4:4">
      <c r="D425" s="15"/>
    </row>
    <row r="426" spans="4:4">
      <c r="D426" s="15"/>
    </row>
    <row r="427" spans="4:4">
      <c r="D427" s="15"/>
    </row>
    <row r="428" spans="4:4">
      <c r="D428" s="15"/>
    </row>
    <row r="429" spans="4:4">
      <c r="D429" s="15"/>
    </row>
    <row r="430" spans="4:4">
      <c r="D430" s="15"/>
    </row>
    <row r="431" spans="4:4">
      <c r="D431" s="15"/>
    </row>
    <row r="432" spans="4:4">
      <c r="D432" s="15"/>
    </row>
    <row r="433" spans="4:4">
      <c r="D433" s="15"/>
    </row>
    <row r="434" spans="4:4">
      <c r="D434" s="15"/>
    </row>
    <row r="435" spans="4:4">
      <c r="D435" s="15"/>
    </row>
    <row r="436" spans="4:4">
      <c r="D436" s="15"/>
    </row>
    <row r="437" spans="4:4">
      <c r="D437" s="15"/>
    </row>
    <row r="438" spans="4:4">
      <c r="D438" s="15"/>
    </row>
    <row r="439" spans="4:4">
      <c r="D439" s="15"/>
    </row>
    <row r="440" spans="4:4">
      <c r="D440" s="15"/>
    </row>
    <row r="441" spans="4:4">
      <c r="D441" s="15"/>
    </row>
    <row r="442" spans="4:4">
      <c r="D442" s="15"/>
    </row>
    <row r="443" spans="4:4">
      <c r="D443" s="15"/>
    </row>
    <row r="444" spans="4:4">
      <c r="D444" s="15"/>
    </row>
    <row r="445" spans="4:4">
      <c r="D445" s="15"/>
    </row>
    <row r="446" spans="4:4">
      <c r="D446" s="15"/>
    </row>
    <row r="447" spans="4:4">
      <c r="D447" s="15"/>
    </row>
    <row r="448" spans="4:4">
      <c r="D448" s="15"/>
    </row>
    <row r="449" spans="4:4">
      <c r="D449" s="15"/>
    </row>
    <row r="450" spans="4:4">
      <c r="D450" s="15"/>
    </row>
    <row r="451" spans="4:4">
      <c r="D451" s="15"/>
    </row>
    <row r="452" spans="4:4">
      <c r="D452" s="15"/>
    </row>
    <row r="453" spans="4:4">
      <c r="D453" s="15"/>
    </row>
    <row r="454" spans="4:4">
      <c r="D454" s="15"/>
    </row>
    <row r="455" spans="4:4">
      <c r="D455" s="15"/>
    </row>
    <row r="456" spans="4:4">
      <c r="D456" s="15"/>
    </row>
    <row r="457" spans="4:4">
      <c r="D457" s="15"/>
    </row>
    <row r="458" spans="4:4">
      <c r="D458" s="15"/>
    </row>
    <row r="459" spans="4:4">
      <c r="D459" s="15"/>
    </row>
    <row r="460" spans="4:4">
      <c r="D460" s="15"/>
    </row>
    <row r="461" spans="4:4">
      <c r="D461" s="15"/>
    </row>
    <row r="462" spans="4:4">
      <c r="D462" s="15"/>
    </row>
    <row r="463" spans="4:4">
      <c r="D463" s="15"/>
    </row>
    <row r="464" spans="4:4">
      <c r="D464" s="15"/>
    </row>
    <row r="465" spans="4:4">
      <c r="D465" s="15"/>
    </row>
    <row r="466" spans="4:4">
      <c r="D466" s="15"/>
    </row>
    <row r="467" spans="4:4">
      <c r="D467" s="15"/>
    </row>
    <row r="468" spans="4:4">
      <c r="D468" s="15"/>
    </row>
    <row r="469" spans="4:4">
      <c r="D469" s="15"/>
    </row>
    <row r="470" spans="4:4">
      <c r="D470" s="15"/>
    </row>
    <row r="471" spans="4:4">
      <c r="D471" s="15"/>
    </row>
    <row r="472" spans="4:4">
      <c r="D472" s="15"/>
    </row>
    <row r="473" spans="4:4">
      <c r="D473" s="15"/>
    </row>
    <row r="474" spans="4:4">
      <c r="D474" s="15"/>
    </row>
    <row r="475" spans="4:4">
      <c r="D475" s="15"/>
    </row>
    <row r="476" spans="4:4">
      <c r="D476" s="15"/>
    </row>
    <row r="477" spans="4:4">
      <c r="D477" s="15"/>
    </row>
    <row r="478" spans="4:4">
      <c r="D478" s="15"/>
    </row>
    <row r="479" spans="4:4">
      <c r="D479" s="15"/>
    </row>
    <row r="480" spans="4:4">
      <c r="D480" s="15"/>
    </row>
    <row r="481" spans="4:5">
      <c r="D481" s="15"/>
    </row>
    <row r="482" spans="4:5">
      <c r="D482" s="15"/>
    </row>
    <row r="483" spans="4:5">
      <c r="D483" s="15"/>
    </row>
    <row r="484" spans="4:5">
      <c r="D484" s="15"/>
    </row>
    <row r="485" spans="4:5">
      <c r="D485" s="15"/>
    </row>
    <row r="486" spans="4:5">
      <c r="D486" s="15"/>
    </row>
    <row r="487" spans="4:5">
      <c r="E487" s="14"/>
    </row>
  </sheetData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zoomScale="75" zoomScaleNormal="75" workbookViewId="0">
      <selection activeCell="B6" sqref="B6:K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4" width="10.7109375" style="14" customWidth="1"/>
    <col min="5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1" width="10.7109375" style="15" customWidth="1"/>
    <col min="12" max="12" width="7.5703125" style="15" customWidth="1"/>
    <col min="13" max="13" width="6.7109375" style="15" customWidth="1"/>
    <col min="14" max="14" width="7.7109375" style="15" customWidth="1"/>
    <col min="15" max="15" width="7.140625" style="15" customWidth="1"/>
    <col min="16" max="16" width="6" style="15" customWidth="1"/>
    <col min="17" max="17" width="7.85546875" style="15" customWidth="1"/>
    <col min="18" max="18" width="8.140625" style="15" customWidth="1"/>
    <col min="19" max="19" width="6.28515625" style="15" customWidth="1"/>
    <col min="20" max="20" width="8" style="15" customWidth="1"/>
    <col min="21" max="21" width="8.7109375" style="15" customWidth="1"/>
    <col min="22" max="22" width="10" style="15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42" width="5.7109375" style="15" customWidth="1"/>
    <col min="43" max="16384" width="9.140625" style="15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82" t="s">
        <v>3570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4" t="s">
        <v>199</v>
      </c>
      <c r="C5" t="s">
        <v>200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8" customFormat="1" ht="63">
      <c r="B8" s="4" t="s">
        <v>99</v>
      </c>
      <c r="C8" s="27" t="s">
        <v>50</v>
      </c>
      <c r="D8" s="27" t="s">
        <v>85</v>
      </c>
      <c r="E8" s="27" t="s">
        <v>54</v>
      </c>
      <c r="F8" s="27" t="s">
        <v>72</v>
      </c>
      <c r="G8" s="27" t="s">
        <v>190</v>
      </c>
      <c r="H8" s="27" t="s">
        <v>191</v>
      </c>
      <c r="I8" s="27" t="s">
        <v>5</v>
      </c>
      <c r="J8" s="27" t="s">
        <v>58</v>
      </c>
      <c r="K8" s="35" t="s">
        <v>186</v>
      </c>
      <c r="L8" s="15"/>
      <c r="AW8" s="15"/>
    </row>
    <row r="9" spans="2:49" s="18" customFormat="1" ht="22.5" customHeight="1">
      <c r="B9" s="19"/>
      <c r="C9" s="20"/>
      <c r="D9" s="20"/>
      <c r="E9" s="20"/>
      <c r="F9" s="20" t="s">
        <v>75</v>
      </c>
      <c r="G9" s="20" t="s">
        <v>187</v>
      </c>
      <c r="H9" s="20"/>
      <c r="I9" s="20" t="s">
        <v>6</v>
      </c>
      <c r="J9" s="30" t="s">
        <v>7</v>
      </c>
      <c r="K9" s="44" t="s">
        <v>7</v>
      </c>
      <c r="AW9" s="15"/>
    </row>
    <row r="10" spans="2:4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3" t="s">
        <v>65</v>
      </c>
      <c r="K10" s="33" t="s">
        <v>66</v>
      </c>
      <c r="AW10" s="15"/>
    </row>
    <row r="11" spans="2:49" s="22" customFormat="1" ht="18" customHeight="1">
      <c r="B11" s="23" t="s">
        <v>147</v>
      </c>
      <c r="C11" s="7"/>
      <c r="D11" s="7"/>
      <c r="E11" s="7"/>
      <c r="F11" s="7"/>
      <c r="G11" s="75">
        <v>140622614.47999999</v>
      </c>
      <c r="H11" s="7"/>
      <c r="I11" s="75">
        <v>4332.7369846964875</v>
      </c>
      <c r="J11" s="75">
        <v>100</v>
      </c>
      <c r="K11" s="75">
        <v>0.43</v>
      </c>
      <c r="AW11" s="15"/>
    </row>
    <row r="12" spans="2:49">
      <c r="B12" s="77" t="s">
        <v>209</v>
      </c>
      <c r="C12" s="15"/>
      <c r="D12" s="15"/>
      <c r="G12" s="78">
        <v>140526384.41999999</v>
      </c>
      <c r="I12" s="78">
        <v>889.94915562072208</v>
      </c>
      <c r="J12" s="78">
        <v>20.54</v>
      </c>
      <c r="K12" s="78">
        <v>0.09</v>
      </c>
    </row>
    <row r="13" spans="2:49">
      <c r="B13" s="77" t="s">
        <v>2575</v>
      </c>
      <c r="C13" s="15"/>
      <c r="D13" s="15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2592</v>
      </c>
      <c r="C15" s="15"/>
      <c r="D15" s="15"/>
      <c r="G15" s="78">
        <v>-28017825.030000001</v>
      </c>
      <c r="I15" s="78">
        <v>1196.5339247166251</v>
      </c>
      <c r="J15" s="78">
        <v>27.62</v>
      </c>
      <c r="K15" s="78">
        <v>0.12</v>
      </c>
    </row>
    <row r="16" spans="2:49">
      <c r="B16" t="s">
        <v>3063</v>
      </c>
      <c r="C16" t="s">
        <v>3064</v>
      </c>
      <c r="D16" t="s">
        <v>126</v>
      </c>
      <c r="E16" t="s">
        <v>113</v>
      </c>
      <c r="F16" t="s">
        <v>436</v>
      </c>
      <c r="G16" s="76">
        <v>-344714.16</v>
      </c>
      <c r="H16" s="76">
        <v>100</v>
      </c>
      <c r="I16" s="76">
        <v>-1432.9422917039999</v>
      </c>
      <c r="J16" s="76">
        <v>-33.07</v>
      </c>
      <c r="K16" s="76">
        <v>-0.14000000000000001</v>
      </c>
    </row>
    <row r="17" spans="2:11">
      <c r="B17" t="s">
        <v>3065</v>
      </c>
      <c r="C17" t="s">
        <v>3066</v>
      </c>
      <c r="D17" t="s">
        <v>126</v>
      </c>
      <c r="E17" t="s">
        <v>204</v>
      </c>
      <c r="F17" t="s">
        <v>436</v>
      </c>
      <c r="G17" s="76">
        <v>11700354.99</v>
      </c>
      <c r="H17" s="76">
        <v>100</v>
      </c>
      <c r="I17" s="76">
        <v>366.45511828679997</v>
      </c>
      <c r="J17" s="76">
        <v>8.4600000000000009</v>
      </c>
      <c r="K17" s="76">
        <v>0.04</v>
      </c>
    </row>
    <row r="18" spans="2:11">
      <c r="B18" t="s">
        <v>3067</v>
      </c>
      <c r="C18" t="s">
        <v>3068</v>
      </c>
      <c r="D18" t="s">
        <v>126</v>
      </c>
      <c r="E18" t="s">
        <v>116</v>
      </c>
      <c r="F18" t="s">
        <v>436</v>
      </c>
      <c r="G18" s="76">
        <v>-72058.87</v>
      </c>
      <c r="H18" s="76">
        <v>100</v>
      </c>
      <c r="I18" s="76">
        <v>-341.24919065900002</v>
      </c>
      <c r="J18" s="76">
        <v>-7.88</v>
      </c>
      <c r="K18" s="76">
        <v>-0.03</v>
      </c>
    </row>
    <row r="19" spans="2:11">
      <c r="B19" t="s">
        <v>3069</v>
      </c>
      <c r="C19" t="s">
        <v>3070</v>
      </c>
      <c r="D19" t="s">
        <v>126</v>
      </c>
      <c r="E19" t="s">
        <v>105</v>
      </c>
      <c r="F19" t="s">
        <v>436</v>
      </c>
      <c r="G19" s="76">
        <v>5757168.4100000001</v>
      </c>
      <c r="H19" s="76">
        <v>100.08028099999996</v>
      </c>
      <c r="I19" s="76">
        <v>5761.7903223712301</v>
      </c>
      <c r="J19" s="76">
        <v>132.97999999999999</v>
      </c>
      <c r="K19" s="76">
        <v>0.56999999999999995</v>
      </c>
    </row>
    <row r="20" spans="2:11">
      <c r="B20" t="s">
        <v>3071</v>
      </c>
      <c r="C20" t="s">
        <v>3072</v>
      </c>
      <c r="D20" t="s">
        <v>126</v>
      </c>
      <c r="E20" t="s">
        <v>105</v>
      </c>
      <c r="F20" t="s">
        <v>436</v>
      </c>
      <c r="G20" s="76">
        <v>1464397.48</v>
      </c>
      <c r="H20" s="76">
        <v>99.936520000000272</v>
      </c>
      <c r="I20" s="76">
        <v>1463.4678804796999</v>
      </c>
      <c r="J20" s="76">
        <v>33.78</v>
      </c>
      <c r="K20" s="76">
        <v>0.14000000000000001</v>
      </c>
    </row>
    <row r="21" spans="2:11">
      <c r="B21" t="s">
        <v>3073</v>
      </c>
      <c r="C21" t="s">
        <v>3074</v>
      </c>
      <c r="D21" t="s">
        <v>126</v>
      </c>
      <c r="E21" t="s">
        <v>105</v>
      </c>
      <c r="F21" t="s">
        <v>436</v>
      </c>
      <c r="G21" s="76">
        <v>-382560.63</v>
      </c>
      <c r="H21" s="76">
        <v>100</v>
      </c>
      <c r="I21" s="76">
        <v>-382.56063</v>
      </c>
      <c r="J21" s="76">
        <v>-8.83</v>
      </c>
      <c r="K21" s="76">
        <v>-0.04</v>
      </c>
    </row>
    <row r="22" spans="2:11">
      <c r="B22" t="s">
        <v>3075</v>
      </c>
      <c r="C22" t="s">
        <v>3076</v>
      </c>
      <c r="D22" t="s">
        <v>126</v>
      </c>
      <c r="E22" t="s">
        <v>105</v>
      </c>
      <c r="F22" t="s">
        <v>436</v>
      </c>
      <c r="G22" s="76">
        <v>332969.67</v>
      </c>
      <c r="H22" s="76">
        <v>100.00358299999996</v>
      </c>
      <c r="I22" s="76">
        <v>332.98160030327602</v>
      </c>
      <c r="J22" s="76">
        <v>7.69</v>
      </c>
      <c r="K22" s="76">
        <v>0.03</v>
      </c>
    </row>
    <row r="23" spans="2:11">
      <c r="B23" t="s">
        <v>3077</v>
      </c>
      <c r="C23" t="s">
        <v>3078</v>
      </c>
      <c r="D23" t="s">
        <v>126</v>
      </c>
      <c r="E23" t="s">
        <v>109</v>
      </c>
      <c r="F23" t="s">
        <v>436</v>
      </c>
      <c r="G23" s="76">
        <v>-687074.42</v>
      </c>
      <c r="H23" s="76">
        <v>100</v>
      </c>
      <c r="I23" s="76">
        <v>-2424.6856281800001</v>
      </c>
      <c r="J23" s="76">
        <v>-55.96</v>
      </c>
      <c r="K23" s="76">
        <v>-0.24</v>
      </c>
    </row>
    <row r="24" spans="2:11">
      <c r="B24" t="s">
        <v>3079</v>
      </c>
      <c r="C24" t="s">
        <v>3080</v>
      </c>
      <c r="D24" t="s">
        <v>126</v>
      </c>
      <c r="E24" t="s">
        <v>113</v>
      </c>
      <c r="F24" t="s">
        <v>436</v>
      </c>
      <c r="G24" s="76">
        <v>-1137088.07</v>
      </c>
      <c r="H24" s="76">
        <v>100</v>
      </c>
      <c r="I24" s="76">
        <v>-4726.761398183</v>
      </c>
      <c r="J24" s="76">
        <v>-109.09</v>
      </c>
      <c r="K24" s="76">
        <v>-0.46</v>
      </c>
    </row>
    <row r="25" spans="2:11">
      <c r="B25" t="s">
        <v>3081</v>
      </c>
      <c r="C25" t="s">
        <v>3082</v>
      </c>
      <c r="D25" t="s">
        <v>126</v>
      </c>
      <c r="E25" t="s">
        <v>204</v>
      </c>
      <c r="F25" t="s">
        <v>436</v>
      </c>
      <c r="G25" s="76">
        <v>-5761781.9500000002</v>
      </c>
      <c r="H25" s="76">
        <v>100</v>
      </c>
      <c r="I25" s="76">
        <v>-180.45901067400001</v>
      </c>
      <c r="J25" s="76">
        <v>-4.17</v>
      </c>
      <c r="K25" s="76">
        <v>-0.02</v>
      </c>
    </row>
    <row r="26" spans="2:11">
      <c r="B26" t="s">
        <v>3083</v>
      </c>
      <c r="C26" t="s">
        <v>3084</v>
      </c>
      <c r="D26" t="s">
        <v>126</v>
      </c>
      <c r="E26" t="s">
        <v>105</v>
      </c>
      <c r="F26" t="s">
        <v>436</v>
      </c>
      <c r="G26" s="76">
        <v>2448424.04</v>
      </c>
      <c r="H26" s="76">
        <v>100.0803190000001</v>
      </c>
      <c r="I26" s="76">
        <v>2450.3905897046898</v>
      </c>
      <c r="J26" s="76">
        <v>56.56</v>
      </c>
      <c r="K26" s="76">
        <v>0.24</v>
      </c>
    </row>
    <row r="27" spans="2:11">
      <c r="B27" t="s">
        <v>3085</v>
      </c>
      <c r="C27" t="s">
        <v>3086</v>
      </c>
      <c r="D27" t="s">
        <v>126</v>
      </c>
      <c r="E27" t="s">
        <v>105</v>
      </c>
      <c r="F27" t="s">
        <v>436</v>
      </c>
      <c r="G27" s="76">
        <v>4828303.37</v>
      </c>
      <c r="H27" s="76">
        <v>99.953023000000101</v>
      </c>
      <c r="I27" s="76">
        <v>4826.0351779258799</v>
      </c>
      <c r="J27" s="76">
        <v>111.39</v>
      </c>
      <c r="K27" s="76">
        <v>0.47</v>
      </c>
    </row>
    <row r="28" spans="2:11">
      <c r="B28" t="s">
        <v>3087</v>
      </c>
      <c r="C28" t="s">
        <v>3088</v>
      </c>
      <c r="D28" t="s">
        <v>126</v>
      </c>
      <c r="E28" t="s">
        <v>105</v>
      </c>
      <c r="F28" t="s">
        <v>436</v>
      </c>
      <c r="G28" s="76">
        <v>78032.37</v>
      </c>
      <c r="H28" s="76">
        <v>100.003573</v>
      </c>
      <c r="I28" s="76">
        <v>78.035158096580105</v>
      </c>
      <c r="J28" s="76">
        <v>1.8</v>
      </c>
      <c r="K28" s="76">
        <v>0.01</v>
      </c>
    </row>
    <row r="29" spans="2:11">
      <c r="B29" t="s">
        <v>3089</v>
      </c>
      <c r="C29" t="s">
        <v>3090</v>
      </c>
      <c r="D29" t="s">
        <v>131</v>
      </c>
      <c r="E29" t="s">
        <v>109</v>
      </c>
      <c r="F29" t="s">
        <v>436</v>
      </c>
      <c r="G29" s="76">
        <v>-1614687.54</v>
      </c>
      <c r="H29" s="76">
        <v>100</v>
      </c>
      <c r="I29" s="76">
        <v>-5698.2323286600003</v>
      </c>
      <c r="J29" s="76">
        <v>-131.52000000000001</v>
      </c>
      <c r="K29" s="76">
        <v>-0.56000000000000005</v>
      </c>
    </row>
    <row r="30" spans="2:11">
      <c r="B30" t="s">
        <v>3091</v>
      </c>
      <c r="C30" t="s">
        <v>3092</v>
      </c>
      <c r="D30" t="s">
        <v>131</v>
      </c>
      <c r="E30" t="s">
        <v>109</v>
      </c>
      <c r="F30" t="s">
        <v>989</v>
      </c>
      <c r="G30" s="76">
        <v>1251439.75</v>
      </c>
      <c r="H30" s="76">
        <v>100</v>
      </c>
      <c r="I30" s="76">
        <v>4416.3308777499997</v>
      </c>
      <c r="J30" s="76">
        <v>101.93</v>
      </c>
      <c r="K30" s="76">
        <v>0.43</v>
      </c>
    </row>
    <row r="31" spans="2:11">
      <c r="B31" t="s">
        <v>3093</v>
      </c>
      <c r="C31" t="s">
        <v>3094</v>
      </c>
      <c r="D31" t="s">
        <v>131</v>
      </c>
      <c r="E31" t="s">
        <v>116</v>
      </c>
      <c r="F31" t="s">
        <v>436</v>
      </c>
      <c r="G31" s="76">
        <v>140758.28</v>
      </c>
      <c r="H31" s="76">
        <v>100</v>
      </c>
      <c r="I31" s="76">
        <v>666.58898659600004</v>
      </c>
      <c r="J31" s="76">
        <v>15.38</v>
      </c>
      <c r="K31" s="76">
        <v>7.0000000000000007E-2</v>
      </c>
    </row>
    <row r="32" spans="2:11">
      <c r="B32" t="s">
        <v>3095</v>
      </c>
      <c r="C32" t="s">
        <v>3096</v>
      </c>
      <c r="D32" t="s">
        <v>131</v>
      </c>
      <c r="E32" t="s">
        <v>207</v>
      </c>
      <c r="F32" t="s">
        <v>436</v>
      </c>
      <c r="G32" s="76">
        <v>1149047.21</v>
      </c>
      <c r="H32" s="76">
        <v>100</v>
      </c>
      <c r="I32" s="76">
        <v>222.68534929800001</v>
      </c>
      <c r="J32" s="76">
        <v>5.14</v>
      </c>
      <c r="K32" s="76">
        <v>0.02</v>
      </c>
    </row>
    <row r="33" spans="2:11">
      <c r="B33" t="s">
        <v>3097</v>
      </c>
      <c r="C33" t="s">
        <v>3098</v>
      </c>
      <c r="D33" t="s">
        <v>131</v>
      </c>
      <c r="E33" t="s">
        <v>202</v>
      </c>
      <c r="F33" t="s">
        <v>436</v>
      </c>
      <c r="G33" s="76">
        <v>90967.05</v>
      </c>
      <c r="H33" s="76">
        <v>100</v>
      </c>
      <c r="I33" s="76">
        <v>329.96478046499999</v>
      </c>
      <c r="J33" s="76">
        <v>7.62</v>
      </c>
      <c r="K33" s="76">
        <v>0.03</v>
      </c>
    </row>
    <row r="34" spans="2:11">
      <c r="B34" t="s">
        <v>3099</v>
      </c>
      <c r="C34" t="s">
        <v>3100</v>
      </c>
      <c r="D34" t="s">
        <v>131</v>
      </c>
      <c r="E34" t="s">
        <v>105</v>
      </c>
      <c r="F34" t="s">
        <v>989</v>
      </c>
      <c r="G34" s="76">
        <v>-4510188.87</v>
      </c>
      <c r="H34" s="76">
        <v>100.729623</v>
      </c>
      <c r="I34" s="76">
        <v>-4543.0962453389602</v>
      </c>
      <c r="J34" s="76">
        <v>-104.86</v>
      </c>
      <c r="K34" s="76">
        <v>-0.45</v>
      </c>
    </row>
    <row r="35" spans="2:11">
      <c r="B35" t="s">
        <v>3101</v>
      </c>
      <c r="C35" t="s">
        <v>3102</v>
      </c>
      <c r="D35" t="s">
        <v>131</v>
      </c>
      <c r="E35" t="s">
        <v>105</v>
      </c>
      <c r="F35" t="s">
        <v>311</v>
      </c>
      <c r="G35" s="76">
        <v>-32653.360000000001</v>
      </c>
      <c r="H35" s="76">
        <v>100</v>
      </c>
      <c r="I35" s="76">
        <v>-32.653359999999999</v>
      </c>
      <c r="J35" s="76">
        <v>-0.75</v>
      </c>
      <c r="K35" s="76">
        <v>0</v>
      </c>
    </row>
    <row r="36" spans="2:11">
      <c r="B36" t="s">
        <v>3103</v>
      </c>
      <c r="C36" t="s">
        <v>3104</v>
      </c>
      <c r="D36" t="s">
        <v>131</v>
      </c>
      <c r="E36" t="s">
        <v>105</v>
      </c>
      <c r="F36" t="s">
        <v>436</v>
      </c>
      <c r="G36" s="76">
        <v>-654652.69999999995</v>
      </c>
      <c r="H36" s="76">
        <v>100.00349199999999</v>
      </c>
      <c r="I36" s="76">
        <v>-654.67556047228402</v>
      </c>
      <c r="J36" s="76">
        <v>-15.11</v>
      </c>
      <c r="K36" s="76">
        <v>-0.06</v>
      </c>
    </row>
    <row r="37" spans="2:11">
      <c r="B37" t="s">
        <v>3105</v>
      </c>
      <c r="C37" t="s">
        <v>3106</v>
      </c>
      <c r="D37" t="s">
        <v>131</v>
      </c>
      <c r="E37" t="s">
        <v>105</v>
      </c>
      <c r="F37" t="s">
        <v>436</v>
      </c>
      <c r="G37" s="76">
        <v>-224983.44</v>
      </c>
      <c r="H37" s="76">
        <v>100</v>
      </c>
      <c r="I37" s="76">
        <v>-224.98344</v>
      </c>
      <c r="J37" s="76">
        <v>-5.19</v>
      </c>
      <c r="K37" s="76">
        <v>-0.02</v>
      </c>
    </row>
    <row r="38" spans="2:11">
      <c r="B38" t="s">
        <v>3107</v>
      </c>
      <c r="C38" t="s">
        <v>3108</v>
      </c>
      <c r="D38" t="s">
        <v>131</v>
      </c>
      <c r="E38" t="s">
        <v>105</v>
      </c>
      <c r="F38" t="s">
        <v>436</v>
      </c>
      <c r="G38" s="76">
        <v>-338888.63</v>
      </c>
      <c r="H38" s="76">
        <v>99.928010999999913</v>
      </c>
      <c r="I38" s="76">
        <v>-338.64466746414899</v>
      </c>
      <c r="J38" s="76">
        <v>-7.82</v>
      </c>
      <c r="K38" s="76">
        <v>-0.03</v>
      </c>
    </row>
    <row r="39" spans="2:11">
      <c r="B39" t="s">
        <v>3109</v>
      </c>
      <c r="C39" t="s">
        <v>3110</v>
      </c>
      <c r="D39" t="s">
        <v>131</v>
      </c>
      <c r="E39" t="s">
        <v>119</v>
      </c>
      <c r="F39" t="s">
        <v>436</v>
      </c>
      <c r="G39" s="76">
        <v>-39376.19</v>
      </c>
      <c r="H39" s="76">
        <v>100</v>
      </c>
      <c r="I39" s="76">
        <v>-111.383428653</v>
      </c>
      <c r="J39" s="76">
        <v>-2.57</v>
      </c>
      <c r="K39" s="76">
        <v>-0.01</v>
      </c>
    </row>
    <row r="40" spans="2:11">
      <c r="B40" t="s">
        <v>3111</v>
      </c>
      <c r="C40" t="s">
        <v>3112</v>
      </c>
      <c r="D40" t="s">
        <v>131</v>
      </c>
      <c r="E40" t="s">
        <v>109</v>
      </c>
      <c r="F40" t="s">
        <v>989</v>
      </c>
      <c r="G40" s="76">
        <v>313603.26</v>
      </c>
      <c r="H40" s="76">
        <v>100</v>
      </c>
      <c r="I40" s="76">
        <v>1106.7059045399999</v>
      </c>
      <c r="J40" s="76">
        <v>25.54</v>
      </c>
      <c r="K40" s="76">
        <v>0.11</v>
      </c>
    </row>
    <row r="41" spans="2:11">
      <c r="B41" t="s">
        <v>3113</v>
      </c>
      <c r="C41" t="s">
        <v>3114</v>
      </c>
      <c r="D41" t="s">
        <v>131</v>
      </c>
      <c r="E41" t="s">
        <v>113</v>
      </c>
      <c r="F41" t="s">
        <v>436</v>
      </c>
      <c r="G41" s="76">
        <v>-912081.24</v>
      </c>
      <c r="H41" s="76">
        <v>100</v>
      </c>
      <c r="I41" s="76">
        <v>-3791.4305065560002</v>
      </c>
      <c r="J41" s="76">
        <v>-87.51</v>
      </c>
      <c r="K41" s="76">
        <v>-0.37</v>
      </c>
    </row>
    <row r="42" spans="2:11">
      <c r="B42" t="s">
        <v>3115</v>
      </c>
      <c r="C42" t="s">
        <v>3116</v>
      </c>
      <c r="D42" t="s">
        <v>131</v>
      </c>
      <c r="E42" t="s">
        <v>116</v>
      </c>
      <c r="F42" t="s">
        <v>436</v>
      </c>
      <c r="G42" s="76">
        <v>-16875.509999999998</v>
      </c>
      <c r="H42" s="76">
        <v>100</v>
      </c>
      <c r="I42" s="76">
        <v>-79.917352707000006</v>
      </c>
      <c r="J42" s="76">
        <v>-1.84</v>
      </c>
      <c r="K42" s="76">
        <v>-0.01</v>
      </c>
    </row>
    <row r="43" spans="2:11">
      <c r="B43" t="s">
        <v>3117</v>
      </c>
      <c r="C43" t="s">
        <v>3118</v>
      </c>
      <c r="D43" t="s">
        <v>131</v>
      </c>
      <c r="E43" t="s">
        <v>202</v>
      </c>
      <c r="F43" t="s">
        <v>436</v>
      </c>
      <c r="G43" s="76">
        <v>-57055.3</v>
      </c>
      <c r="H43" s="76">
        <v>100</v>
      </c>
      <c r="I43" s="76">
        <v>-206.95668968999999</v>
      </c>
      <c r="J43" s="76">
        <v>-4.78</v>
      </c>
      <c r="K43" s="76">
        <v>-0.02</v>
      </c>
    </row>
    <row r="44" spans="2:11">
      <c r="B44" t="s">
        <v>3119</v>
      </c>
      <c r="C44" t="s">
        <v>3120</v>
      </c>
      <c r="D44" t="s">
        <v>131</v>
      </c>
      <c r="E44" t="s">
        <v>105</v>
      </c>
      <c r="F44" t="s">
        <v>989</v>
      </c>
      <c r="G44" s="76">
        <v>-1129943.92</v>
      </c>
      <c r="H44" s="76">
        <v>100.72977700000014</v>
      </c>
      <c r="I44" s="76">
        <v>-1138.1899908410601</v>
      </c>
      <c r="J44" s="76">
        <v>-26.27</v>
      </c>
      <c r="K44" s="76">
        <v>-0.11</v>
      </c>
    </row>
    <row r="45" spans="2:11">
      <c r="B45" t="s">
        <v>3121</v>
      </c>
      <c r="C45" t="s">
        <v>3122</v>
      </c>
      <c r="D45" t="s">
        <v>131</v>
      </c>
      <c r="E45" t="s">
        <v>105</v>
      </c>
      <c r="F45" t="s">
        <v>436</v>
      </c>
      <c r="G45" s="76">
        <v>113238.06</v>
      </c>
      <c r="H45" s="76">
        <v>100</v>
      </c>
      <c r="I45" s="76">
        <v>113.23806</v>
      </c>
      <c r="J45" s="76">
        <v>2.61</v>
      </c>
      <c r="K45" s="76">
        <v>0.01</v>
      </c>
    </row>
    <row r="46" spans="2:11">
      <c r="B46" t="s">
        <v>3123</v>
      </c>
      <c r="C46" t="s">
        <v>3124</v>
      </c>
      <c r="D46" t="s">
        <v>131</v>
      </c>
      <c r="E46" t="s">
        <v>105</v>
      </c>
      <c r="F46" t="s">
        <v>436</v>
      </c>
      <c r="G46" s="76">
        <v>3874977.16</v>
      </c>
      <c r="H46" s="76">
        <v>99.947950999999961</v>
      </c>
      <c r="I46" s="76">
        <v>3872.96027313799</v>
      </c>
      <c r="J46" s="76">
        <v>89.39</v>
      </c>
      <c r="K46" s="76">
        <v>0.38</v>
      </c>
    </row>
    <row r="47" spans="2:11">
      <c r="B47" t="s">
        <v>3125</v>
      </c>
      <c r="C47" t="s">
        <v>3126</v>
      </c>
      <c r="D47" t="s">
        <v>131</v>
      </c>
      <c r="E47" t="s">
        <v>105</v>
      </c>
      <c r="F47" t="s">
        <v>436</v>
      </c>
      <c r="G47" s="76">
        <v>188187.68</v>
      </c>
      <c r="H47" s="76">
        <v>100</v>
      </c>
      <c r="I47" s="76">
        <v>188.18768</v>
      </c>
      <c r="J47" s="76">
        <v>4.34</v>
      </c>
      <c r="K47" s="76">
        <v>0.02</v>
      </c>
    </row>
    <row r="48" spans="2:11">
      <c r="B48" t="s">
        <v>3127</v>
      </c>
      <c r="C48" t="s">
        <v>3128</v>
      </c>
      <c r="D48" t="s">
        <v>131</v>
      </c>
      <c r="E48" t="s">
        <v>105</v>
      </c>
      <c r="F48" t="s">
        <v>436</v>
      </c>
      <c r="G48" s="76">
        <v>212628</v>
      </c>
      <c r="H48" s="76">
        <v>99.928021999999999</v>
      </c>
      <c r="I48" s="76">
        <v>212.47495461816001</v>
      </c>
      <c r="J48" s="76">
        <v>4.9000000000000004</v>
      </c>
      <c r="K48" s="76">
        <v>0.02</v>
      </c>
    </row>
    <row r="49" spans="2:11">
      <c r="B49" t="s">
        <v>3129</v>
      </c>
      <c r="C49" t="s">
        <v>3130</v>
      </c>
      <c r="D49" t="s">
        <v>131</v>
      </c>
      <c r="E49" t="s">
        <v>206</v>
      </c>
      <c r="F49" t="s">
        <v>3131</v>
      </c>
      <c r="G49" s="76">
        <v>5000000</v>
      </c>
      <c r="H49" s="76">
        <v>100</v>
      </c>
      <c r="I49" s="76">
        <v>2255</v>
      </c>
      <c r="J49" s="76">
        <v>52.05</v>
      </c>
      <c r="K49" s="76">
        <v>0.22</v>
      </c>
    </row>
    <row r="50" spans="2:11">
      <c r="B50" t="s">
        <v>3132</v>
      </c>
      <c r="C50" t="s">
        <v>3133</v>
      </c>
      <c r="D50" t="s">
        <v>131</v>
      </c>
      <c r="E50" t="s">
        <v>119</v>
      </c>
      <c r="F50" t="s">
        <v>3131</v>
      </c>
      <c r="G50" s="76">
        <v>955000</v>
      </c>
      <c r="H50" s="76">
        <v>100</v>
      </c>
      <c r="I50" s="76">
        <v>2701.4085</v>
      </c>
      <c r="J50" s="76">
        <v>62.35</v>
      </c>
      <c r="K50" s="76">
        <v>0.27</v>
      </c>
    </row>
    <row r="51" spans="2:11">
      <c r="B51" t="s">
        <v>3134</v>
      </c>
      <c r="C51" t="s">
        <v>3135</v>
      </c>
      <c r="D51" t="s">
        <v>131</v>
      </c>
      <c r="E51" t="s">
        <v>109</v>
      </c>
      <c r="F51" t="s">
        <v>3131</v>
      </c>
      <c r="G51" s="76">
        <v>-10400000</v>
      </c>
      <c r="H51" s="76">
        <v>100</v>
      </c>
      <c r="I51" s="76">
        <v>-36701.599999999999</v>
      </c>
      <c r="J51" s="76">
        <v>-847.08</v>
      </c>
      <c r="K51" s="76">
        <v>-3.6</v>
      </c>
    </row>
    <row r="52" spans="2:11">
      <c r="B52" t="s">
        <v>3136</v>
      </c>
      <c r="C52" t="s">
        <v>3137</v>
      </c>
      <c r="D52" t="s">
        <v>131</v>
      </c>
      <c r="E52" t="s">
        <v>109</v>
      </c>
      <c r="F52" t="s">
        <v>3138</v>
      </c>
      <c r="G52" s="76">
        <v>321438.32</v>
      </c>
      <c r="H52" s="76">
        <v>100</v>
      </c>
      <c r="I52" s="76">
        <v>1134.3558312800001</v>
      </c>
      <c r="J52" s="76">
        <v>26.18</v>
      </c>
      <c r="K52" s="76">
        <v>0.11</v>
      </c>
    </row>
    <row r="53" spans="2:11">
      <c r="B53" t="s">
        <v>3139</v>
      </c>
      <c r="C53" t="s">
        <v>3140</v>
      </c>
      <c r="D53" t="s">
        <v>131</v>
      </c>
      <c r="E53" t="s">
        <v>113</v>
      </c>
      <c r="F53" t="s">
        <v>436</v>
      </c>
      <c r="G53" s="76">
        <v>-80359.58</v>
      </c>
      <c r="H53" s="76">
        <v>100</v>
      </c>
      <c r="I53" s="76">
        <v>-334.04673810200001</v>
      </c>
      <c r="J53" s="76">
        <v>-7.71</v>
      </c>
      <c r="K53" s="76">
        <v>-0.03</v>
      </c>
    </row>
    <row r="54" spans="2:11">
      <c r="B54" t="s">
        <v>3141</v>
      </c>
      <c r="C54" t="s">
        <v>3142</v>
      </c>
      <c r="D54" t="s">
        <v>131</v>
      </c>
      <c r="E54" t="s">
        <v>113</v>
      </c>
      <c r="F54" t="s">
        <v>3131</v>
      </c>
      <c r="G54" s="76">
        <v>-5605780.1699999999</v>
      </c>
      <c r="H54" s="76">
        <v>100</v>
      </c>
      <c r="I54" s="76">
        <v>-23302.667588673001</v>
      </c>
      <c r="J54" s="76">
        <v>-537.83000000000004</v>
      </c>
      <c r="K54" s="76">
        <v>-2.29</v>
      </c>
    </row>
    <row r="55" spans="2:11">
      <c r="B55" t="s">
        <v>3143</v>
      </c>
      <c r="C55" t="s">
        <v>3144</v>
      </c>
      <c r="D55" t="s">
        <v>131</v>
      </c>
      <c r="E55" t="s">
        <v>113</v>
      </c>
      <c r="F55" t="s">
        <v>436</v>
      </c>
      <c r="G55" s="76">
        <v>143630.9</v>
      </c>
      <c r="H55" s="76">
        <v>100</v>
      </c>
      <c r="I55" s="76">
        <v>597.05928820999998</v>
      </c>
      <c r="J55" s="76">
        <v>13.78</v>
      </c>
      <c r="K55" s="76">
        <v>0.06</v>
      </c>
    </row>
    <row r="56" spans="2:11">
      <c r="B56" t="s">
        <v>3145</v>
      </c>
      <c r="C56" t="s">
        <v>3146</v>
      </c>
      <c r="D56" t="s">
        <v>131</v>
      </c>
      <c r="E56" t="s">
        <v>204</v>
      </c>
      <c r="F56" t="s">
        <v>3131</v>
      </c>
      <c r="G56" s="76">
        <v>-92000000</v>
      </c>
      <c r="H56" s="76">
        <v>100</v>
      </c>
      <c r="I56" s="76">
        <v>-2881.44</v>
      </c>
      <c r="J56" s="76">
        <v>-66.5</v>
      </c>
      <c r="K56" s="76">
        <v>-0.28000000000000003</v>
      </c>
    </row>
    <row r="57" spans="2:11">
      <c r="B57" t="s">
        <v>3147</v>
      </c>
      <c r="C57" t="s">
        <v>3148</v>
      </c>
      <c r="D57" t="s">
        <v>131</v>
      </c>
      <c r="E57" t="s">
        <v>105</v>
      </c>
      <c r="F57" t="s">
        <v>3131</v>
      </c>
      <c r="G57" s="76">
        <v>37162840</v>
      </c>
      <c r="H57" s="76">
        <v>100.07655699999999</v>
      </c>
      <c r="I57" s="76">
        <v>37191.290755418799</v>
      </c>
      <c r="J57" s="76">
        <v>858.38</v>
      </c>
      <c r="K57" s="76">
        <v>3.65</v>
      </c>
    </row>
    <row r="58" spans="2:11">
      <c r="B58" t="s">
        <v>3149</v>
      </c>
      <c r="C58" t="s">
        <v>3150</v>
      </c>
      <c r="D58" t="s">
        <v>131</v>
      </c>
      <c r="E58" t="s">
        <v>105</v>
      </c>
      <c r="F58" t="s">
        <v>3138</v>
      </c>
      <c r="G58" s="76">
        <v>-1147534.82</v>
      </c>
      <c r="H58" s="76">
        <v>100.73549500000009</v>
      </c>
      <c r="I58" s="76">
        <v>-1155.9748812243599</v>
      </c>
      <c r="J58" s="76">
        <v>-26.68</v>
      </c>
      <c r="K58" s="76">
        <v>-0.11</v>
      </c>
    </row>
    <row r="59" spans="2:11">
      <c r="B59" t="s">
        <v>3151</v>
      </c>
      <c r="C59" t="s">
        <v>3152</v>
      </c>
      <c r="D59" t="s">
        <v>131</v>
      </c>
      <c r="E59" t="s">
        <v>105</v>
      </c>
      <c r="F59" t="s">
        <v>3131</v>
      </c>
      <c r="G59" s="76">
        <v>-2287000</v>
      </c>
      <c r="H59" s="76">
        <v>100</v>
      </c>
      <c r="I59" s="76">
        <v>-2287</v>
      </c>
      <c r="J59" s="76">
        <v>-52.78</v>
      </c>
      <c r="K59" s="76">
        <v>-0.22</v>
      </c>
    </row>
    <row r="60" spans="2:11">
      <c r="B60" t="s">
        <v>3153</v>
      </c>
      <c r="C60" t="s">
        <v>3154</v>
      </c>
      <c r="D60" t="s">
        <v>131</v>
      </c>
      <c r="E60" t="s">
        <v>105</v>
      </c>
      <c r="F60" t="s">
        <v>3131</v>
      </c>
      <c r="G60" s="76">
        <v>-2751546</v>
      </c>
      <c r="H60" s="76">
        <v>100</v>
      </c>
      <c r="I60" s="76">
        <v>-2751.5459999999998</v>
      </c>
      <c r="J60" s="76">
        <v>-63.51</v>
      </c>
      <c r="K60" s="76">
        <v>-0.27</v>
      </c>
    </row>
    <row r="61" spans="2:11">
      <c r="B61" t="s">
        <v>3155</v>
      </c>
      <c r="C61" t="s">
        <v>3156</v>
      </c>
      <c r="D61" t="s">
        <v>131</v>
      </c>
      <c r="E61" t="s">
        <v>105</v>
      </c>
      <c r="F61" t="s">
        <v>436</v>
      </c>
      <c r="G61" s="76">
        <v>339378.6</v>
      </c>
      <c r="H61" s="76">
        <v>99.820661999999999</v>
      </c>
      <c r="I61" s="76">
        <v>338.76996520633202</v>
      </c>
      <c r="J61" s="76">
        <v>7.82</v>
      </c>
      <c r="K61" s="76">
        <v>0.03</v>
      </c>
    </row>
    <row r="62" spans="2:11">
      <c r="B62" t="s">
        <v>3157</v>
      </c>
      <c r="C62" t="s">
        <v>3158</v>
      </c>
      <c r="D62" t="s">
        <v>131</v>
      </c>
      <c r="E62" t="s">
        <v>105</v>
      </c>
      <c r="F62" t="s">
        <v>3131</v>
      </c>
      <c r="G62" s="76">
        <v>23896880.25</v>
      </c>
      <c r="H62" s="76">
        <v>99.954713999999811</v>
      </c>
      <c r="I62" s="76">
        <v>23886.058308809999</v>
      </c>
      <c r="J62" s="76">
        <v>551.29</v>
      </c>
      <c r="K62" s="76">
        <v>2.35</v>
      </c>
    </row>
    <row r="63" spans="2:11">
      <c r="B63" t="s">
        <v>3159</v>
      </c>
      <c r="C63" t="s">
        <v>3160</v>
      </c>
      <c r="D63" t="s">
        <v>131</v>
      </c>
      <c r="E63" t="s">
        <v>105</v>
      </c>
      <c r="F63" t="s">
        <v>436</v>
      </c>
      <c r="G63" s="76">
        <v>-597504.55000000005</v>
      </c>
      <c r="H63" s="76">
        <v>100</v>
      </c>
      <c r="I63" s="76">
        <v>-597.50454999999999</v>
      </c>
      <c r="J63" s="76">
        <v>-13.79</v>
      </c>
      <c r="K63" s="76">
        <v>-0.06</v>
      </c>
    </row>
    <row r="64" spans="2:11">
      <c r="B64" t="s">
        <v>3161</v>
      </c>
      <c r="C64" t="s">
        <v>3162</v>
      </c>
      <c r="D64" t="s">
        <v>131</v>
      </c>
      <c r="E64" t="s">
        <v>105</v>
      </c>
      <c r="F64" t="s">
        <v>3131</v>
      </c>
      <c r="G64" s="76">
        <v>3004900.04</v>
      </c>
      <c r="H64" s="76">
        <v>100</v>
      </c>
      <c r="I64" s="76">
        <v>3004.90004</v>
      </c>
      <c r="J64" s="76">
        <v>69.349999999999994</v>
      </c>
      <c r="K64" s="76">
        <v>0.3</v>
      </c>
    </row>
    <row r="65" spans="2:11">
      <c r="B65" s="77" t="s">
        <v>3060</v>
      </c>
      <c r="C65" s="15"/>
      <c r="D65" s="15"/>
      <c r="G65" s="78">
        <v>168384089.96000001</v>
      </c>
      <c r="I65" s="78">
        <v>-320.373193127695</v>
      </c>
      <c r="J65" s="78">
        <v>-7.39</v>
      </c>
      <c r="K65" s="78">
        <v>-0.03</v>
      </c>
    </row>
    <row r="66" spans="2:11">
      <c r="B66" t="s">
        <v>3163</v>
      </c>
      <c r="C66" t="s">
        <v>3164</v>
      </c>
      <c r="D66" t="s">
        <v>126</v>
      </c>
      <c r="E66" t="s">
        <v>109</v>
      </c>
      <c r="F66" t="s">
        <v>436</v>
      </c>
      <c r="G66" s="76">
        <v>83888.87</v>
      </c>
      <c r="H66" s="76">
        <v>99.708362999999963</v>
      </c>
      <c r="I66" s="76">
        <v>295.18044890816299</v>
      </c>
      <c r="J66" s="76">
        <v>6.81</v>
      </c>
      <c r="K66" s="76">
        <v>0.03</v>
      </c>
    </row>
    <row r="67" spans="2:11">
      <c r="B67" t="s">
        <v>3165</v>
      </c>
      <c r="C67" t="s">
        <v>3166</v>
      </c>
      <c r="D67" t="s">
        <v>126</v>
      </c>
      <c r="E67" t="s">
        <v>109</v>
      </c>
      <c r="F67" t="s">
        <v>436</v>
      </c>
      <c r="G67" s="76">
        <v>-124585.8</v>
      </c>
      <c r="H67" s="76">
        <v>99.714243999999951</v>
      </c>
      <c r="I67" s="76">
        <v>-438.40692397417098</v>
      </c>
      <c r="J67" s="76">
        <v>-10.119999999999999</v>
      </c>
      <c r="K67" s="76">
        <v>-0.04</v>
      </c>
    </row>
    <row r="68" spans="2:11">
      <c r="B68" t="s">
        <v>3167</v>
      </c>
      <c r="C68" t="s">
        <v>3168</v>
      </c>
      <c r="D68" t="s">
        <v>126</v>
      </c>
      <c r="E68" t="s">
        <v>109</v>
      </c>
      <c r="F68" t="s">
        <v>436</v>
      </c>
      <c r="G68" s="76">
        <v>140629.26999999999</v>
      </c>
      <c r="H68" s="76">
        <v>100</v>
      </c>
      <c r="I68" s="76">
        <v>496.28069383000002</v>
      </c>
      <c r="J68" s="76">
        <v>11.45</v>
      </c>
      <c r="K68" s="76">
        <v>0.05</v>
      </c>
    </row>
    <row r="69" spans="2:11">
      <c r="B69" t="s">
        <v>3169</v>
      </c>
      <c r="C69" t="s">
        <v>3170</v>
      </c>
      <c r="D69" t="s">
        <v>126</v>
      </c>
      <c r="E69" t="s">
        <v>113</v>
      </c>
      <c r="F69" t="s">
        <v>436</v>
      </c>
      <c r="G69" s="76">
        <v>104467.46</v>
      </c>
      <c r="H69" s="76">
        <v>100</v>
      </c>
      <c r="I69" s="76">
        <v>434.26078447399999</v>
      </c>
      <c r="J69" s="76">
        <v>10.02</v>
      </c>
      <c r="K69" s="76">
        <v>0.04</v>
      </c>
    </row>
    <row r="70" spans="2:11">
      <c r="B70" t="s">
        <v>3171</v>
      </c>
      <c r="C70" t="s">
        <v>3172</v>
      </c>
      <c r="D70" t="s">
        <v>126</v>
      </c>
      <c r="E70" t="s">
        <v>116</v>
      </c>
      <c r="F70" t="s">
        <v>436</v>
      </c>
      <c r="G70" s="76">
        <v>-80359.58</v>
      </c>
      <c r="H70" s="76">
        <v>100</v>
      </c>
      <c r="I70" s="76">
        <v>-380.55886300600002</v>
      </c>
      <c r="J70" s="76">
        <v>-8.7799999999999994</v>
      </c>
      <c r="K70" s="76">
        <v>-0.04</v>
      </c>
    </row>
    <row r="71" spans="2:11">
      <c r="B71" t="s">
        <v>3173</v>
      </c>
      <c r="C71" t="s">
        <v>3174</v>
      </c>
      <c r="D71" t="s">
        <v>131</v>
      </c>
      <c r="E71" t="s">
        <v>109</v>
      </c>
      <c r="F71" t="s">
        <v>436</v>
      </c>
      <c r="G71" s="76">
        <v>96229.83</v>
      </c>
      <c r="H71" s="76">
        <v>100</v>
      </c>
      <c r="I71" s="76">
        <v>339.59507007000002</v>
      </c>
      <c r="J71" s="76">
        <v>7.84</v>
      </c>
      <c r="K71" s="76">
        <v>0.03</v>
      </c>
    </row>
    <row r="72" spans="2:11">
      <c r="B72" t="s">
        <v>3175</v>
      </c>
      <c r="C72" t="s">
        <v>3176</v>
      </c>
      <c r="D72" t="s">
        <v>131</v>
      </c>
      <c r="E72" t="s">
        <v>109</v>
      </c>
      <c r="F72" t="s">
        <v>436</v>
      </c>
      <c r="G72" s="76">
        <v>-233256.58</v>
      </c>
      <c r="H72" s="76">
        <v>100</v>
      </c>
      <c r="I72" s="76">
        <v>-823.16247081999995</v>
      </c>
      <c r="J72" s="76">
        <v>-19</v>
      </c>
      <c r="K72" s="76">
        <v>-0.08</v>
      </c>
    </row>
    <row r="73" spans="2:11">
      <c r="B73" t="s">
        <v>3177</v>
      </c>
      <c r="C73" t="s">
        <v>3178</v>
      </c>
      <c r="D73" t="s">
        <v>131</v>
      </c>
      <c r="E73" t="s">
        <v>113</v>
      </c>
      <c r="F73" t="s">
        <v>436</v>
      </c>
      <c r="G73" s="76">
        <v>-70314.63</v>
      </c>
      <c r="H73" s="76">
        <v>100</v>
      </c>
      <c r="I73" s="76">
        <v>-292.29088544699999</v>
      </c>
      <c r="J73" s="76">
        <v>-6.75</v>
      </c>
      <c r="K73" s="76">
        <v>-0.03</v>
      </c>
    </row>
    <row r="74" spans="2:11">
      <c r="B74" t="s">
        <v>3179</v>
      </c>
      <c r="C74" t="s">
        <v>3180</v>
      </c>
      <c r="D74" t="s">
        <v>131</v>
      </c>
      <c r="E74" t="s">
        <v>116</v>
      </c>
      <c r="F74" t="s">
        <v>436</v>
      </c>
      <c r="G74" s="76">
        <v>-71815.45</v>
      </c>
      <c r="H74" s="76">
        <v>100</v>
      </c>
      <c r="I74" s="76">
        <v>-340.096426565</v>
      </c>
      <c r="J74" s="76">
        <v>-7.85</v>
      </c>
      <c r="K74" s="76">
        <v>-0.03</v>
      </c>
    </row>
    <row r="75" spans="2:11">
      <c r="B75" t="s">
        <v>3181</v>
      </c>
      <c r="C75" t="s">
        <v>3182</v>
      </c>
      <c r="D75" t="s">
        <v>131</v>
      </c>
      <c r="E75" t="s">
        <v>207</v>
      </c>
      <c r="F75" t="s">
        <v>436</v>
      </c>
      <c r="G75" s="76">
        <v>4183386.86</v>
      </c>
      <c r="H75" s="76">
        <v>100</v>
      </c>
      <c r="I75" s="76">
        <v>810.74037346800003</v>
      </c>
      <c r="J75" s="76">
        <v>18.71</v>
      </c>
      <c r="K75" s="76">
        <v>0.08</v>
      </c>
    </row>
    <row r="76" spans="2:11">
      <c r="B76" t="s">
        <v>3183</v>
      </c>
      <c r="C76" t="s">
        <v>3184</v>
      </c>
      <c r="D76" t="s">
        <v>131</v>
      </c>
      <c r="E76" t="s">
        <v>123</v>
      </c>
      <c r="F76" t="s">
        <v>436</v>
      </c>
      <c r="G76" s="76">
        <v>-120539.37</v>
      </c>
      <c r="H76" s="76">
        <v>100</v>
      </c>
      <c r="I76" s="76">
        <v>-332.83330844400001</v>
      </c>
      <c r="J76" s="76">
        <v>-7.68</v>
      </c>
      <c r="K76" s="76">
        <v>-0.03</v>
      </c>
    </row>
    <row r="77" spans="2:11">
      <c r="B77" t="s">
        <v>3185</v>
      </c>
      <c r="C77" t="s">
        <v>3186</v>
      </c>
      <c r="D77" t="s">
        <v>131</v>
      </c>
      <c r="E77" t="s">
        <v>109</v>
      </c>
      <c r="F77" t="s">
        <v>436</v>
      </c>
      <c r="G77" s="76">
        <v>96183.99</v>
      </c>
      <c r="H77" s="76">
        <v>99.718375999999864</v>
      </c>
      <c r="I77" s="76">
        <v>338.47737507120797</v>
      </c>
      <c r="J77" s="76">
        <v>7.81</v>
      </c>
      <c r="K77" s="76">
        <v>0.03</v>
      </c>
    </row>
    <row r="78" spans="2:11">
      <c r="B78" t="s">
        <v>3187</v>
      </c>
      <c r="C78" t="s">
        <v>3188</v>
      </c>
      <c r="D78" t="s">
        <v>131</v>
      </c>
      <c r="E78" t="s">
        <v>109</v>
      </c>
      <c r="F78" t="s">
        <v>436</v>
      </c>
      <c r="G78" s="76">
        <v>115485.4</v>
      </c>
      <c r="H78" s="76">
        <v>99.651792999999898</v>
      </c>
      <c r="I78" s="76">
        <v>406.12886601712</v>
      </c>
      <c r="J78" s="76">
        <v>9.3699999999999992</v>
      </c>
      <c r="K78" s="76">
        <v>0.04</v>
      </c>
    </row>
    <row r="79" spans="2:11">
      <c r="B79" t="s">
        <v>3189</v>
      </c>
      <c r="C79" t="s">
        <v>3190</v>
      </c>
      <c r="D79" t="s">
        <v>131</v>
      </c>
      <c r="E79" t="s">
        <v>109</v>
      </c>
      <c r="F79" t="s">
        <v>436</v>
      </c>
      <c r="G79" s="76">
        <v>-68305.64</v>
      </c>
      <c r="H79" s="76">
        <v>100</v>
      </c>
      <c r="I79" s="76">
        <v>-241.05060356000001</v>
      </c>
      <c r="J79" s="76">
        <v>-5.56</v>
      </c>
      <c r="K79" s="76">
        <v>-0.02</v>
      </c>
    </row>
    <row r="80" spans="2:11">
      <c r="B80" t="s">
        <v>3191</v>
      </c>
      <c r="C80" t="s">
        <v>3192</v>
      </c>
      <c r="D80" t="s">
        <v>131</v>
      </c>
      <c r="E80" t="s">
        <v>109</v>
      </c>
      <c r="F80" t="s">
        <v>436</v>
      </c>
      <c r="G80" s="76">
        <v>106709.49</v>
      </c>
      <c r="H80" s="76">
        <v>100.2566940000001</v>
      </c>
      <c r="I80" s="76">
        <v>377.544442802802</v>
      </c>
      <c r="J80" s="76">
        <v>8.7100000000000009</v>
      </c>
      <c r="K80" s="76">
        <v>0.04</v>
      </c>
    </row>
    <row r="81" spans="2:11">
      <c r="B81" t="s">
        <v>3193</v>
      </c>
      <c r="C81" t="s">
        <v>3194</v>
      </c>
      <c r="D81" t="s">
        <v>131</v>
      </c>
      <c r="E81" t="s">
        <v>109</v>
      </c>
      <c r="F81" t="s">
        <v>436</v>
      </c>
      <c r="G81" s="76">
        <v>52177.07</v>
      </c>
      <c r="H81" s="76">
        <v>100.84163300000006</v>
      </c>
      <c r="I81" s="76">
        <v>185.68260311218299</v>
      </c>
      <c r="J81" s="76">
        <v>4.29</v>
      </c>
      <c r="K81" s="76">
        <v>0.02</v>
      </c>
    </row>
    <row r="82" spans="2:11">
      <c r="B82" t="s">
        <v>3195</v>
      </c>
      <c r="C82" t="s">
        <v>3196</v>
      </c>
      <c r="D82" t="s">
        <v>131</v>
      </c>
      <c r="E82" t="s">
        <v>109</v>
      </c>
      <c r="F82" t="s">
        <v>436</v>
      </c>
      <c r="G82" s="76">
        <v>25093.68</v>
      </c>
      <c r="H82" s="76">
        <v>100</v>
      </c>
      <c r="I82" s="76">
        <v>88.555596719999997</v>
      </c>
      <c r="J82" s="76">
        <v>2.04</v>
      </c>
      <c r="K82" s="76">
        <v>0.01</v>
      </c>
    </row>
    <row r="83" spans="2:11">
      <c r="B83" t="s">
        <v>3197</v>
      </c>
      <c r="C83" t="s">
        <v>3198</v>
      </c>
      <c r="D83" t="s">
        <v>131</v>
      </c>
      <c r="E83" t="s">
        <v>113</v>
      </c>
      <c r="F83" t="s">
        <v>436</v>
      </c>
      <c r="G83" s="76">
        <v>-80359.58</v>
      </c>
      <c r="H83" s="76">
        <v>100</v>
      </c>
      <c r="I83" s="76">
        <v>-334.04673810200001</v>
      </c>
      <c r="J83" s="76">
        <v>-7.71</v>
      </c>
      <c r="K83" s="76">
        <v>-0.03</v>
      </c>
    </row>
    <row r="84" spans="2:11">
      <c r="B84" t="s">
        <v>3199</v>
      </c>
      <c r="C84" t="s">
        <v>3200</v>
      </c>
      <c r="D84" t="s">
        <v>131</v>
      </c>
      <c r="E84" t="s">
        <v>113</v>
      </c>
      <c r="F84" t="s">
        <v>436</v>
      </c>
      <c r="G84" s="76">
        <v>-96431.5</v>
      </c>
      <c r="H84" s="76">
        <v>100</v>
      </c>
      <c r="I84" s="76">
        <v>-400.85610235000001</v>
      </c>
      <c r="J84" s="76">
        <v>-9.25</v>
      </c>
      <c r="K84" s="76">
        <v>-0.04</v>
      </c>
    </row>
    <row r="85" spans="2:11">
      <c r="B85" t="s">
        <v>3201</v>
      </c>
      <c r="C85" t="s">
        <v>3202</v>
      </c>
      <c r="D85" t="s">
        <v>131</v>
      </c>
      <c r="E85" t="s">
        <v>113</v>
      </c>
      <c r="F85" t="s">
        <v>436</v>
      </c>
      <c r="G85" s="76">
        <v>-40179.79</v>
      </c>
      <c r="H85" s="76">
        <v>100</v>
      </c>
      <c r="I85" s="76">
        <v>-167.023369051</v>
      </c>
      <c r="J85" s="76">
        <v>-3.85</v>
      </c>
      <c r="K85" s="76">
        <v>-0.02</v>
      </c>
    </row>
    <row r="86" spans="2:11">
      <c r="B86" t="s">
        <v>3203</v>
      </c>
      <c r="C86" t="s">
        <v>3204</v>
      </c>
      <c r="D86" t="s">
        <v>131</v>
      </c>
      <c r="E86" t="s">
        <v>204</v>
      </c>
      <c r="F86" t="s">
        <v>436</v>
      </c>
      <c r="G86" s="76">
        <v>-15339488.84</v>
      </c>
      <c r="H86" s="76">
        <v>100</v>
      </c>
      <c r="I86" s="76">
        <v>-480.43279046880002</v>
      </c>
      <c r="J86" s="76">
        <v>-11.09</v>
      </c>
      <c r="K86" s="76">
        <v>-0.05</v>
      </c>
    </row>
    <row r="87" spans="2:11">
      <c r="B87" t="s">
        <v>3205</v>
      </c>
      <c r="C87" t="s">
        <v>3206</v>
      </c>
      <c r="D87" t="s">
        <v>131</v>
      </c>
      <c r="E87" t="s">
        <v>204</v>
      </c>
      <c r="F87" t="s">
        <v>436</v>
      </c>
      <c r="G87" s="76">
        <v>7614713.1699999999</v>
      </c>
      <c r="H87" s="76">
        <v>100</v>
      </c>
      <c r="I87" s="76">
        <v>238.49281648440001</v>
      </c>
      <c r="J87" s="76">
        <v>5.5</v>
      </c>
      <c r="K87" s="76">
        <v>0.02</v>
      </c>
    </row>
    <row r="88" spans="2:11">
      <c r="B88" t="s">
        <v>3207</v>
      </c>
      <c r="C88" t="s">
        <v>3208</v>
      </c>
      <c r="D88" t="s">
        <v>131</v>
      </c>
      <c r="E88" t="s">
        <v>204</v>
      </c>
      <c r="F88" t="s">
        <v>436</v>
      </c>
      <c r="G88" s="76">
        <v>10473665.98</v>
      </c>
      <c r="H88" s="76">
        <v>100</v>
      </c>
      <c r="I88" s="76">
        <v>328.03521849359998</v>
      </c>
      <c r="J88" s="76">
        <v>7.57</v>
      </c>
      <c r="K88" s="76">
        <v>0.03</v>
      </c>
    </row>
    <row r="89" spans="2:11">
      <c r="B89" t="s">
        <v>3209</v>
      </c>
      <c r="C89" t="s">
        <v>3210</v>
      </c>
      <c r="D89" t="s">
        <v>131</v>
      </c>
      <c r="E89" t="s">
        <v>126</v>
      </c>
      <c r="F89" t="s">
        <v>436</v>
      </c>
      <c r="G89" s="76">
        <v>171680.21</v>
      </c>
      <c r="H89" s="76">
        <v>100</v>
      </c>
      <c r="I89" s="76">
        <v>169.65438352199999</v>
      </c>
      <c r="J89" s="76">
        <v>3.92</v>
      </c>
      <c r="K89" s="76">
        <v>0.02</v>
      </c>
    </row>
    <row r="90" spans="2:11">
      <c r="B90" t="s">
        <v>3211</v>
      </c>
      <c r="C90" t="s">
        <v>3212</v>
      </c>
      <c r="D90" t="s">
        <v>131</v>
      </c>
      <c r="E90" t="s">
        <v>116</v>
      </c>
      <c r="F90" t="s">
        <v>436</v>
      </c>
      <c r="G90" s="76">
        <v>-40179.79</v>
      </c>
      <c r="H90" s="76">
        <v>100</v>
      </c>
      <c r="I90" s="76">
        <v>-190.27943150300001</v>
      </c>
      <c r="J90" s="76">
        <v>-4.3899999999999997</v>
      </c>
      <c r="K90" s="76">
        <v>-0.02</v>
      </c>
    </row>
    <row r="91" spans="2:11">
      <c r="B91" t="s">
        <v>3213</v>
      </c>
      <c r="C91" t="s">
        <v>3214</v>
      </c>
      <c r="D91" t="s">
        <v>131</v>
      </c>
      <c r="E91" t="s">
        <v>202</v>
      </c>
      <c r="F91" t="s">
        <v>436</v>
      </c>
      <c r="G91" s="76">
        <v>-24107.87</v>
      </c>
      <c r="H91" s="76">
        <v>100</v>
      </c>
      <c r="I91" s="76">
        <v>-87.446476851</v>
      </c>
      <c r="J91" s="76">
        <v>-2.02</v>
      </c>
      <c r="K91" s="76">
        <v>-0.01</v>
      </c>
    </row>
    <row r="92" spans="2:11">
      <c r="B92" t="s">
        <v>3215</v>
      </c>
      <c r="C92" t="s">
        <v>3216</v>
      </c>
      <c r="D92" t="s">
        <v>131</v>
      </c>
      <c r="E92" t="s">
        <v>109</v>
      </c>
      <c r="F92" t="s">
        <v>3131</v>
      </c>
      <c r="G92" s="76">
        <v>-5238987.9000000004</v>
      </c>
      <c r="H92" s="76">
        <v>99.712149000000082</v>
      </c>
      <c r="I92" s="76">
        <v>-18435.1692884972</v>
      </c>
      <c r="J92" s="76">
        <v>-425.49</v>
      </c>
      <c r="K92" s="76">
        <v>-1.81</v>
      </c>
    </row>
    <row r="93" spans="2:11">
      <c r="B93" t="s">
        <v>3217</v>
      </c>
      <c r="C93" t="s">
        <v>3218</v>
      </c>
      <c r="D93" t="s">
        <v>131</v>
      </c>
      <c r="E93" t="s">
        <v>109</v>
      </c>
      <c r="F93" t="s">
        <v>3131</v>
      </c>
      <c r="G93" s="76">
        <v>-900000</v>
      </c>
      <c r="H93" s="76">
        <v>100</v>
      </c>
      <c r="I93" s="76">
        <v>-3176.1</v>
      </c>
      <c r="J93" s="76">
        <v>-73.3</v>
      </c>
      <c r="K93" s="76">
        <v>-0.31</v>
      </c>
    </row>
    <row r="94" spans="2:11">
      <c r="B94" t="s">
        <v>3219</v>
      </c>
      <c r="C94" t="s">
        <v>3220</v>
      </c>
      <c r="D94" t="s">
        <v>131</v>
      </c>
      <c r="E94" t="s">
        <v>109</v>
      </c>
      <c r="F94" t="s">
        <v>436</v>
      </c>
      <c r="G94" s="76">
        <v>194109.98</v>
      </c>
      <c r="H94" s="76">
        <v>100</v>
      </c>
      <c r="I94" s="76">
        <v>685.01411942000004</v>
      </c>
      <c r="J94" s="76">
        <v>15.81</v>
      </c>
      <c r="K94" s="76">
        <v>7.0000000000000007E-2</v>
      </c>
    </row>
    <row r="95" spans="2:11">
      <c r="B95" t="s">
        <v>3221</v>
      </c>
      <c r="C95" t="s">
        <v>3222</v>
      </c>
      <c r="D95" t="s">
        <v>131</v>
      </c>
      <c r="E95" t="s">
        <v>113</v>
      </c>
      <c r="F95" t="s">
        <v>3131</v>
      </c>
      <c r="G95" s="76">
        <v>4391071.92</v>
      </c>
      <c r="H95" s="76">
        <v>100</v>
      </c>
      <c r="I95" s="76">
        <v>18253.246864248002</v>
      </c>
      <c r="J95" s="76">
        <v>421.29</v>
      </c>
      <c r="K95" s="76">
        <v>1.79</v>
      </c>
    </row>
    <row r="96" spans="2:11">
      <c r="B96" t="s">
        <v>3223</v>
      </c>
      <c r="C96" t="s">
        <v>3224</v>
      </c>
      <c r="D96" t="s">
        <v>131</v>
      </c>
      <c r="E96" t="s">
        <v>113</v>
      </c>
      <c r="F96" t="s">
        <v>3131</v>
      </c>
      <c r="G96" s="76">
        <v>-500000</v>
      </c>
      <c r="H96" s="76">
        <v>100</v>
      </c>
      <c r="I96" s="76">
        <v>-2078.4499999999998</v>
      </c>
      <c r="J96" s="76">
        <v>-47.97</v>
      </c>
      <c r="K96" s="76">
        <v>-0.2</v>
      </c>
    </row>
    <row r="97" spans="2:11">
      <c r="B97" t="s">
        <v>3225</v>
      </c>
      <c r="C97" t="s">
        <v>3226</v>
      </c>
      <c r="D97" t="s">
        <v>131</v>
      </c>
      <c r="E97" t="s">
        <v>113</v>
      </c>
      <c r="F97" t="s">
        <v>3131</v>
      </c>
      <c r="G97" s="76">
        <v>-500000</v>
      </c>
      <c r="H97" s="76">
        <v>100</v>
      </c>
      <c r="I97" s="76">
        <v>-2078.4499999999998</v>
      </c>
      <c r="J97" s="76">
        <v>-47.97</v>
      </c>
      <c r="K97" s="76">
        <v>-0.2</v>
      </c>
    </row>
    <row r="98" spans="2:11">
      <c r="B98" t="s">
        <v>3227</v>
      </c>
      <c r="C98" t="s">
        <v>3228</v>
      </c>
      <c r="D98" t="s">
        <v>131</v>
      </c>
      <c r="E98" t="s">
        <v>204</v>
      </c>
      <c r="F98" t="s">
        <v>3131</v>
      </c>
      <c r="G98" s="76">
        <v>98415000</v>
      </c>
      <c r="H98" s="76">
        <v>100</v>
      </c>
      <c r="I98" s="76">
        <v>3082.3578000000002</v>
      </c>
      <c r="J98" s="76">
        <v>71.14</v>
      </c>
      <c r="K98" s="76">
        <v>0.3</v>
      </c>
    </row>
    <row r="99" spans="2:11">
      <c r="B99" t="s">
        <v>3229</v>
      </c>
      <c r="C99" t="s">
        <v>3230</v>
      </c>
      <c r="D99" t="s">
        <v>131</v>
      </c>
      <c r="E99" t="s">
        <v>204</v>
      </c>
      <c r="F99" t="s">
        <v>3131</v>
      </c>
      <c r="G99" s="76">
        <v>65223000</v>
      </c>
      <c r="H99" s="76">
        <v>100</v>
      </c>
      <c r="I99" s="76">
        <v>2042.7843600000001</v>
      </c>
      <c r="J99" s="76">
        <v>47.15</v>
      </c>
      <c r="K99" s="76">
        <v>0.2</v>
      </c>
    </row>
    <row r="100" spans="2:11">
      <c r="B100" t="s">
        <v>3231</v>
      </c>
      <c r="C100" t="s">
        <v>3232</v>
      </c>
      <c r="D100" t="s">
        <v>131</v>
      </c>
      <c r="E100" t="s">
        <v>116</v>
      </c>
      <c r="F100" t="s">
        <v>436</v>
      </c>
      <c r="G100" s="76">
        <v>-143630.9</v>
      </c>
      <c r="H100" s="76">
        <v>100</v>
      </c>
      <c r="I100" s="76">
        <v>-680.19285313</v>
      </c>
      <c r="J100" s="76">
        <v>-15.7</v>
      </c>
      <c r="K100" s="76">
        <v>-7.0000000000000007E-2</v>
      </c>
    </row>
    <row r="101" spans="2:11">
      <c r="B101" t="s">
        <v>3233</v>
      </c>
      <c r="C101" t="s">
        <v>3234</v>
      </c>
      <c r="D101" t="s">
        <v>131</v>
      </c>
      <c r="E101" t="s">
        <v>202</v>
      </c>
      <c r="F101" t="s">
        <v>3131</v>
      </c>
      <c r="G101" s="76">
        <v>569140</v>
      </c>
      <c r="H101" s="76">
        <v>100</v>
      </c>
      <c r="I101" s="76">
        <v>2064.4415220000001</v>
      </c>
      <c r="J101" s="76">
        <v>47.65</v>
      </c>
      <c r="K101" s="76">
        <v>0.2</v>
      </c>
    </row>
    <row r="102" spans="2:11">
      <c r="B102" s="77" t="s">
        <v>2593</v>
      </c>
      <c r="C102" s="15"/>
      <c r="D102" s="15"/>
      <c r="G102" s="78">
        <v>160119.49</v>
      </c>
      <c r="I102" s="78">
        <v>13.788424031791999</v>
      </c>
      <c r="J102" s="78">
        <v>0.32</v>
      </c>
      <c r="K102" s="78">
        <v>0</v>
      </c>
    </row>
    <row r="103" spans="2:11">
      <c r="B103" t="s">
        <v>3235</v>
      </c>
      <c r="C103" t="s">
        <v>3236</v>
      </c>
      <c r="D103" t="s">
        <v>131</v>
      </c>
      <c r="E103" t="s">
        <v>105</v>
      </c>
      <c r="F103" t="s">
        <v>311</v>
      </c>
      <c r="G103" s="76">
        <v>160119.49</v>
      </c>
      <c r="H103" s="76">
        <v>100</v>
      </c>
      <c r="I103" s="76">
        <v>160.11949000000001</v>
      </c>
      <c r="J103" s="76">
        <v>3.7</v>
      </c>
      <c r="K103" s="76">
        <v>0.02</v>
      </c>
    </row>
    <row r="104" spans="2:11">
      <c r="B104" t="s">
        <v>3237</v>
      </c>
      <c r="C104" t="s">
        <v>3238</v>
      </c>
      <c r="D104" t="s">
        <v>131</v>
      </c>
      <c r="E104" t="s">
        <v>105</v>
      </c>
      <c r="F104" t="s">
        <v>322</v>
      </c>
      <c r="G104" s="76">
        <v>1310915.3500000001</v>
      </c>
      <c r="H104" s="76">
        <v>100.90905400000008</v>
      </c>
      <c r="I104" s="76">
        <v>1322.83227842579</v>
      </c>
      <c r="J104" s="76">
        <v>30.53</v>
      </c>
      <c r="K104" s="76">
        <v>0.13</v>
      </c>
    </row>
    <row r="105" spans="2:11">
      <c r="B105" t="s">
        <v>3239</v>
      </c>
      <c r="C105" t="s">
        <v>3240</v>
      </c>
      <c r="D105" t="s">
        <v>131</v>
      </c>
      <c r="E105" t="s">
        <v>105</v>
      </c>
      <c r="F105" t="s">
        <v>322</v>
      </c>
      <c r="G105" s="76">
        <v>-1310915.3500000001</v>
      </c>
      <c r="H105" s="76">
        <v>100.01616299999996</v>
      </c>
      <c r="I105" s="76">
        <v>-1311.12723324802</v>
      </c>
      <c r="J105" s="76">
        <v>-30.26</v>
      </c>
      <c r="K105" s="76">
        <v>-0.13</v>
      </c>
    </row>
    <row r="106" spans="2:11">
      <c r="B106" t="s">
        <v>3241</v>
      </c>
      <c r="C106" t="s">
        <v>3242</v>
      </c>
      <c r="D106" t="s">
        <v>131</v>
      </c>
      <c r="E106" t="s">
        <v>105</v>
      </c>
      <c r="F106" t="s">
        <v>322</v>
      </c>
      <c r="G106" s="76">
        <v>-1310915.3500000001</v>
      </c>
      <c r="H106" s="76">
        <v>101.10817900000026</v>
      </c>
      <c r="I106" s="76">
        <v>-1325.4426386164801</v>
      </c>
      <c r="J106" s="76">
        <v>-30.59</v>
      </c>
      <c r="K106" s="76">
        <v>-0.13</v>
      </c>
    </row>
    <row r="107" spans="2:11">
      <c r="B107" t="s">
        <v>3241</v>
      </c>
      <c r="C107" t="s">
        <v>3243</v>
      </c>
      <c r="D107" t="s">
        <v>131</v>
      </c>
      <c r="E107" t="s">
        <v>105</v>
      </c>
      <c r="F107" t="s">
        <v>322</v>
      </c>
      <c r="G107" s="76">
        <v>1310915.3500000001</v>
      </c>
      <c r="H107" s="76">
        <v>100.01616299999996</v>
      </c>
      <c r="I107" s="76">
        <v>1311.12723324802</v>
      </c>
      <c r="J107" s="76">
        <v>30.26</v>
      </c>
      <c r="K107" s="76">
        <v>0.13</v>
      </c>
    </row>
    <row r="108" spans="2:11">
      <c r="B108" t="s">
        <v>3244</v>
      </c>
      <c r="C108" t="s">
        <v>3245</v>
      </c>
      <c r="D108" t="s">
        <v>131</v>
      </c>
      <c r="E108" t="s">
        <v>105</v>
      </c>
      <c r="F108" t="s">
        <v>338</v>
      </c>
      <c r="G108" s="76">
        <v>-1966373.03</v>
      </c>
      <c r="H108" s="76">
        <v>100.00766899999996</v>
      </c>
      <c r="I108" s="76">
        <v>-1966.5238311476701</v>
      </c>
      <c r="J108" s="76">
        <v>-45.39</v>
      </c>
      <c r="K108" s="76">
        <v>-0.19</v>
      </c>
    </row>
    <row r="109" spans="2:11">
      <c r="B109" t="s">
        <v>3244</v>
      </c>
      <c r="C109" t="s">
        <v>3246</v>
      </c>
      <c r="D109" t="s">
        <v>131</v>
      </c>
      <c r="E109" t="s">
        <v>105</v>
      </c>
      <c r="F109" t="s">
        <v>338</v>
      </c>
      <c r="G109" s="76">
        <v>1966373.03</v>
      </c>
      <c r="H109" s="76">
        <v>100.42560099999999</v>
      </c>
      <c r="I109" s="76">
        <v>1974.74193327941</v>
      </c>
      <c r="J109" s="76">
        <v>45.58</v>
      </c>
      <c r="K109" s="76">
        <v>0.19</v>
      </c>
    </row>
    <row r="110" spans="2:11">
      <c r="B110" t="s">
        <v>3247</v>
      </c>
      <c r="C110" t="s">
        <v>3248</v>
      </c>
      <c r="D110" t="s">
        <v>131</v>
      </c>
      <c r="E110" t="s">
        <v>105</v>
      </c>
      <c r="F110" t="s">
        <v>364</v>
      </c>
      <c r="G110" s="76">
        <v>2621830.7000000002</v>
      </c>
      <c r="H110" s="76">
        <v>96.576621999999844</v>
      </c>
      <c r="I110" s="76">
        <v>2532.0755246189501</v>
      </c>
      <c r="J110" s="76">
        <v>58.44</v>
      </c>
      <c r="K110" s="76">
        <v>0.25</v>
      </c>
    </row>
    <row r="111" spans="2:11">
      <c r="B111" t="s">
        <v>3247</v>
      </c>
      <c r="C111" t="s">
        <v>3249</v>
      </c>
      <c r="D111" t="s">
        <v>131</v>
      </c>
      <c r="E111" t="s">
        <v>105</v>
      </c>
      <c r="F111" t="s">
        <v>364</v>
      </c>
      <c r="G111" s="76">
        <v>-2621830.7000000002</v>
      </c>
      <c r="H111" s="76">
        <v>102.29328800000015</v>
      </c>
      <c r="I111" s="76">
        <v>-2681.95682882342</v>
      </c>
      <c r="J111" s="76">
        <v>-61.9</v>
      </c>
      <c r="K111" s="76">
        <v>-0.26</v>
      </c>
    </row>
    <row r="112" spans="2:11">
      <c r="B112" t="s">
        <v>3250</v>
      </c>
      <c r="C112" t="s">
        <v>3251</v>
      </c>
      <c r="D112" t="s">
        <v>131</v>
      </c>
      <c r="E112" t="s">
        <v>105</v>
      </c>
      <c r="F112" t="s">
        <v>395</v>
      </c>
      <c r="G112" s="76">
        <v>-2569394.09</v>
      </c>
      <c r="H112" s="76">
        <v>100.73385599999999</v>
      </c>
      <c r="I112" s="76">
        <v>-2588.24974269311</v>
      </c>
      <c r="J112" s="76">
        <v>-59.74</v>
      </c>
      <c r="K112" s="76">
        <v>-0.25</v>
      </c>
    </row>
    <row r="113" spans="2:11">
      <c r="B113" t="s">
        <v>3252</v>
      </c>
      <c r="C113" t="s">
        <v>3253</v>
      </c>
      <c r="D113" t="s">
        <v>131</v>
      </c>
      <c r="E113" t="s">
        <v>105</v>
      </c>
      <c r="F113" t="s">
        <v>395</v>
      </c>
      <c r="G113" s="76">
        <v>2569394.09</v>
      </c>
      <c r="H113" s="76">
        <v>100.00766899999992</v>
      </c>
      <c r="I113" s="76">
        <v>2569.5911368327602</v>
      </c>
      <c r="J113" s="76">
        <v>59.31</v>
      </c>
      <c r="K113" s="76">
        <v>0.25</v>
      </c>
    </row>
    <row r="114" spans="2:11">
      <c r="B114" t="s">
        <v>3254</v>
      </c>
      <c r="C114" t="s">
        <v>3255</v>
      </c>
      <c r="D114" t="s">
        <v>131</v>
      </c>
      <c r="E114" t="s">
        <v>105</v>
      </c>
      <c r="F114" t="s">
        <v>395</v>
      </c>
      <c r="G114" s="76">
        <v>-2097464.56</v>
      </c>
      <c r="H114" s="76">
        <v>100.00766900000018</v>
      </c>
      <c r="I114" s="76">
        <v>-2097.6254145571102</v>
      </c>
      <c r="J114" s="76">
        <v>-48.41</v>
      </c>
      <c r="K114" s="76">
        <v>-0.21</v>
      </c>
    </row>
    <row r="115" spans="2:11">
      <c r="B115" t="s">
        <v>3256</v>
      </c>
      <c r="C115" t="s">
        <v>3257</v>
      </c>
      <c r="D115" t="s">
        <v>131</v>
      </c>
      <c r="E115" t="s">
        <v>105</v>
      </c>
      <c r="F115" t="s">
        <v>395</v>
      </c>
      <c r="G115" s="76">
        <v>2097464.56</v>
      </c>
      <c r="H115" s="76">
        <v>100.77238799999986</v>
      </c>
      <c r="I115" s="76">
        <v>2113.6651245656899</v>
      </c>
      <c r="J115" s="76">
        <v>48.78</v>
      </c>
      <c r="K115" s="76">
        <v>0.21</v>
      </c>
    </row>
    <row r="116" spans="2:11">
      <c r="B116" t="s">
        <v>3258</v>
      </c>
      <c r="C116" t="s">
        <v>3259</v>
      </c>
      <c r="D116" t="s">
        <v>131</v>
      </c>
      <c r="E116" t="s">
        <v>105</v>
      </c>
      <c r="F116" t="s">
        <v>364</v>
      </c>
      <c r="G116" s="76">
        <v>2621830.7000000002</v>
      </c>
      <c r="H116" s="76">
        <v>100.10969863157106</v>
      </c>
      <c r="I116" s="76">
        <v>2624.7068124000102</v>
      </c>
      <c r="J116" s="76">
        <v>60.58</v>
      </c>
      <c r="K116" s="76">
        <v>0.26</v>
      </c>
    </row>
    <row r="117" spans="2:11">
      <c r="B117" t="s">
        <v>3258</v>
      </c>
      <c r="C117" t="s">
        <v>3260</v>
      </c>
      <c r="D117" t="s">
        <v>131</v>
      </c>
      <c r="E117" t="s">
        <v>105</v>
      </c>
      <c r="F117" t="s">
        <v>338</v>
      </c>
      <c r="G117" s="76">
        <v>-2621830.7000000002</v>
      </c>
      <c r="H117" s="76">
        <v>100.22630100000012</v>
      </c>
      <c r="I117" s="76">
        <v>-2627.7639290924099</v>
      </c>
      <c r="J117" s="76">
        <v>-60.65</v>
      </c>
      <c r="K117" s="76">
        <v>-0.26</v>
      </c>
    </row>
    <row r="118" spans="2:11">
      <c r="B118" t="s">
        <v>3261</v>
      </c>
      <c r="C118" t="s">
        <v>3262</v>
      </c>
      <c r="D118" t="s">
        <v>131</v>
      </c>
      <c r="E118" t="s">
        <v>105</v>
      </c>
      <c r="F118" t="s">
        <v>395</v>
      </c>
      <c r="G118" s="76">
        <v>-2097464.56</v>
      </c>
      <c r="H118" s="76">
        <v>101.27330199999994</v>
      </c>
      <c r="I118" s="76">
        <v>-2124.17161819177</v>
      </c>
      <c r="J118" s="76">
        <v>-49.03</v>
      </c>
      <c r="K118" s="76">
        <v>-0.21</v>
      </c>
    </row>
    <row r="119" spans="2:11">
      <c r="B119" t="s">
        <v>3261</v>
      </c>
      <c r="C119" t="s">
        <v>3263</v>
      </c>
      <c r="D119" t="s">
        <v>131</v>
      </c>
      <c r="E119" t="s">
        <v>105</v>
      </c>
      <c r="F119" t="s">
        <v>395</v>
      </c>
      <c r="G119" s="76">
        <v>2097464.56</v>
      </c>
      <c r="H119" s="76">
        <v>100.00766900000018</v>
      </c>
      <c r="I119" s="76">
        <v>2097.6254145571102</v>
      </c>
      <c r="J119" s="76">
        <v>48.41</v>
      </c>
      <c r="K119" s="76">
        <v>0.21</v>
      </c>
    </row>
    <row r="120" spans="2:11">
      <c r="B120" t="s">
        <v>3264</v>
      </c>
      <c r="C120" t="s">
        <v>3265</v>
      </c>
      <c r="D120" t="s">
        <v>131</v>
      </c>
      <c r="E120" t="s">
        <v>105</v>
      </c>
      <c r="F120" t="s">
        <v>395</v>
      </c>
      <c r="G120" s="76">
        <v>2097464.56</v>
      </c>
      <c r="H120" s="76">
        <v>100.00766900000018</v>
      </c>
      <c r="I120" s="76">
        <v>2097.6254145571102</v>
      </c>
      <c r="J120" s="76">
        <v>48.41</v>
      </c>
      <c r="K120" s="76">
        <v>0.21</v>
      </c>
    </row>
    <row r="121" spans="2:11">
      <c r="B121" t="s">
        <v>3264</v>
      </c>
      <c r="C121" t="s">
        <v>3266</v>
      </c>
      <c r="D121" t="s">
        <v>131</v>
      </c>
      <c r="E121" t="s">
        <v>105</v>
      </c>
      <c r="F121" t="s">
        <v>395</v>
      </c>
      <c r="G121" s="76">
        <v>-2097464.56</v>
      </c>
      <c r="H121" s="76">
        <v>101.27330199999994</v>
      </c>
      <c r="I121" s="76">
        <v>-2124.17161819177</v>
      </c>
      <c r="J121" s="76">
        <v>-49.03</v>
      </c>
      <c r="K121" s="76">
        <v>-0.21</v>
      </c>
    </row>
    <row r="122" spans="2:11">
      <c r="B122" t="s">
        <v>3267</v>
      </c>
      <c r="C122" t="s">
        <v>3268</v>
      </c>
      <c r="D122" t="s">
        <v>131</v>
      </c>
      <c r="E122" t="s">
        <v>105</v>
      </c>
      <c r="F122" t="s">
        <v>395</v>
      </c>
      <c r="G122" s="76">
        <v>-2097464.56</v>
      </c>
      <c r="H122" s="76">
        <v>101.30412800000015</v>
      </c>
      <c r="I122" s="76">
        <v>-2124.8181826170398</v>
      </c>
      <c r="J122" s="76">
        <v>-49.04</v>
      </c>
      <c r="K122" s="76">
        <v>-0.21</v>
      </c>
    </row>
    <row r="123" spans="2:11">
      <c r="B123" t="s">
        <v>3267</v>
      </c>
      <c r="C123" t="s">
        <v>3269</v>
      </c>
      <c r="D123" t="s">
        <v>131</v>
      </c>
      <c r="E123" t="s">
        <v>105</v>
      </c>
      <c r="F123" t="s">
        <v>395</v>
      </c>
      <c r="G123" s="76">
        <v>2097464.56</v>
      </c>
      <c r="H123" s="76">
        <v>100.00766900000018</v>
      </c>
      <c r="I123" s="76">
        <v>2097.6254145571102</v>
      </c>
      <c r="J123" s="76">
        <v>48.41</v>
      </c>
      <c r="K123" s="76">
        <v>0.21</v>
      </c>
    </row>
    <row r="124" spans="2:11">
      <c r="B124" t="s">
        <v>3270</v>
      </c>
      <c r="C124" t="s">
        <v>3271</v>
      </c>
      <c r="D124" t="s">
        <v>131</v>
      </c>
      <c r="E124" t="s">
        <v>105</v>
      </c>
      <c r="F124" t="s">
        <v>3138</v>
      </c>
      <c r="G124" s="76">
        <v>786549.21</v>
      </c>
      <c r="H124" s="76">
        <v>104.66410800000003</v>
      </c>
      <c r="I124" s="76">
        <v>823.23471462754696</v>
      </c>
      <c r="J124" s="76">
        <v>19</v>
      </c>
      <c r="K124" s="76">
        <v>0.08</v>
      </c>
    </row>
    <row r="125" spans="2:11">
      <c r="B125" t="s">
        <v>3270</v>
      </c>
      <c r="C125" t="s">
        <v>3272</v>
      </c>
      <c r="D125" t="s">
        <v>131</v>
      </c>
      <c r="E125" t="s">
        <v>105</v>
      </c>
      <c r="F125" t="s">
        <v>3138</v>
      </c>
      <c r="G125" s="76">
        <v>-786549.21</v>
      </c>
      <c r="H125" s="76">
        <v>100.00766900000001</v>
      </c>
      <c r="I125" s="76">
        <v>-786.60953045891495</v>
      </c>
      <c r="J125" s="76">
        <v>-18.16</v>
      </c>
      <c r="K125" s="76">
        <v>-0.08</v>
      </c>
    </row>
    <row r="126" spans="2:11">
      <c r="B126" t="s">
        <v>3273</v>
      </c>
      <c r="C126" t="s">
        <v>3274</v>
      </c>
      <c r="D126" t="s">
        <v>131</v>
      </c>
      <c r="E126" t="s">
        <v>105</v>
      </c>
      <c r="F126" t="s">
        <v>3138</v>
      </c>
      <c r="G126" s="76">
        <v>-50000000</v>
      </c>
      <c r="H126" s="76">
        <v>100.019451</v>
      </c>
      <c r="I126" s="76">
        <v>-50009.7255</v>
      </c>
      <c r="J126" s="76">
        <v>-1154.23</v>
      </c>
      <c r="K126" s="76">
        <v>-4.91</v>
      </c>
    </row>
    <row r="127" spans="2:11">
      <c r="B127" t="s">
        <v>3275</v>
      </c>
      <c r="C127" t="s">
        <v>3276</v>
      </c>
      <c r="D127" t="s">
        <v>131</v>
      </c>
      <c r="E127" t="s">
        <v>105</v>
      </c>
      <c r="F127" t="s">
        <v>3138</v>
      </c>
      <c r="G127" s="76">
        <v>50000000</v>
      </c>
      <c r="H127" s="76">
        <v>100.114008</v>
      </c>
      <c r="I127" s="76">
        <v>50057.004000000001</v>
      </c>
      <c r="J127" s="76">
        <v>1155.32</v>
      </c>
      <c r="K127" s="76">
        <v>4.91</v>
      </c>
    </row>
    <row r="128" spans="2:11">
      <c r="B128" s="77" t="s">
        <v>1289</v>
      </c>
      <c r="C128" s="15"/>
      <c r="D128" s="15"/>
      <c r="G128" s="78">
        <v>0</v>
      </c>
      <c r="I128" s="78">
        <v>0</v>
      </c>
      <c r="J128" s="78">
        <v>0</v>
      </c>
      <c r="K128" s="78">
        <v>0</v>
      </c>
    </row>
    <row r="129" spans="2:11">
      <c r="B129" t="s">
        <v>214</v>
      </c>
      <c r="C129" t="s">
        <v>214</v>
      </c>
      <c r="D129" t="s">
        <v>214</v>
      </c>
      <c r="E129" t="s">
        <v>214</v>
      </c>
      <c r="G129" s="76">
        <v>0</v>
      </c>
      <c r="H129" s="76">
        <v>0</v>
      </c>
      <c r="I129" s="76">
        <v>0</v>
      </c>
      <c r="J129" s="76">
        <v>0</v>
      </c>
      <c r="K129" s="76">
        <v>0</v>
      </c>
    </row>
    <row r="130" spans="2:11">
      <c r="B130" s="77" t="s">
        <v>300</v>
      </c>
      <c r="C130" s="15"/>
      <c r="D130" s="15"/>
      <c r="G130" s="78">
        <v>96230.06</v>
      </c>
      <c r="I130" s="78">
        <v>3442.7878290757653</v>
      </c>
      <c r="J130" s="78">
        <v>79.459999999999994</v>
      </c>
      <c r="K130" s="78">
        <v>0.34</v>
      </c>
    </row>
    <row r="131" spans="2:11">
      <c r="B131" s="77" t="s">
        <v>2575</v>
      </c>
      <c r="C131" s="15"/>
      <c r="D131" s="15"/>
      <c r="G131" s="78">
        <v>18763.7</v>
      </c>
      <c r="I131" s="78">
        <v>271.90871851951505</v>
      </c>
      <c r="J131" s="78">
        <v>6.28</v>
      </c>
      <c r="K131" s="78">
        <v>0.03</v>
      </c>
    </row>
    <row r="132" spans="2:11">
      <c r="B132" t="s">
        <v>3277</v>
      </c>
      <c r="C132" t="s">
        <v>3278</v>
      </c>
      <c r="D132" t="s">
        <v>126</v>
      </c>
      <c r="E132" t="s">
        <v>113</v>
      </c>
      <c r="F132" t="s">
        <v>3279</v>
      </c>
      <c r="G132" s="76">
        <v>4821.57</v>
      </c>
      <c r="H132" s="76">
        <v>169.8203</v>
      </c>
      <c r="I132" s="76">
        <v>34.036716482653603</v>
      </c>
      <c r="J132" s="76">
        <v>0.79</v>
      </c>
      <c r="K132" s="76">
        <v>0</v>
      </c>
    </row>
    <row r="133" spans="2:11">
      <c r="B133" t="s">
        <v>3280</v>
      </c>
      <c r="C133" t="s">
        <v>3281</v>
      </c>
      <c r="D133" t="s">
        <v>126</v>
      </c>
      <c r="E133" t="s">
        <v>109</v>
      </c>
      <c r="F133" t="s">
        <v>311</v>
      </c>
      <c r="G133" s="76">
        <v>9491.09</v>
      </c>
      <c r="H133" s="76">
        <v>442.1383000000011</v>
      </c>
      <c r="I133" s="76">
        <v>148.09005249649201</v>
      </c>
      <c r="J133" s="76">
        <v>3.42</v>
      </c>
      <c r="K133" s="76">
        <v>0.01</v>
      </c>
    </row>
    <row r="134" spans="2:11">
      <c r="B134" t="s">
        <v>3282</v>
      </c>
      <c r="C134" t="s">
        <v>3283</v>
      </c>
      <c r="D134" t="s">
        <v>126</v>
      </c>
      <c r="E134" t="s">
        <v>109</v>
      </c>
      <c r="F134" t="s">
        <v>311</v>
      </c>
      <c r="G134" s="76">
        <v>93.49</v>
      </c>
      <c r="H134" s="76">
        <v>11241.160600000012</v>
      </c>
      <c r="I134" s="76">
        <v>37.087535127593299</v>
      </c>
      <c r="J134" s="76">
        <v>0.86</v>
      </c>
      <c r="K134" s="76">
        <v>0</v>
      </c>
    </row>
    <row r="135" spans="2:11">
      <c r="B135" t="s">
        <v>3284</v>
      </c>
      <c r="C135" t="s">
        <v>3285</v>
      </c>
      <c r="D135" t="s">
        <v>2470</v>
      </c>
      <c r="E135" t="s">
        <v>109</v>
      </c>
      <c r="F135" t="s">
        <v>364</v>
      </c>
      <c r="G135" s="76">
        <v>16.899999999999999</v>
      </c>
      <c r="H135" s="76">
        <v>1109.1297999999999</v>
      </c>
      <c r="I135" s="76">
        <v>0.66148612184980005</v>
      </c>
      <c r="J135" s="76">
        <v>0.02</v>
      </c>
      <c r="K135" s="76">
        <v>0</v>
      </c>
    </row>
    <row r="136" spans="2:11">
      <c r="B136" t="s">
        <v>3286</v>
      </c>
      <c r="C136" t="s">
        <v>3287</v>
      </c>
      <c r="D136" t="s">
        <v>2470</v>
      </c>
      <c r="E136" t="s">
        <v>109</v>
      </c>
      <c r="F136" t="s">
        <v>3288</v>
      </c>
      <c r="G136" s="76">
        <v>262.7</v>
      </c>
      <c r="H136" s="76">
        <v>6495.1018999999997</v>
      </c>
      <c r="I136" s="76">
        <v>60.214030767597698</v>
      </c>
      <c r="J136" s="76">
        <v>1.39</v>
      </c>
      <c r="K136" s="76">
        <v>0.01</v>
      </c>
    </row>
    <row r="137" spans="2:11">
      <c r="B137" t="s">
        <v>3289</v>
      </c>
      <c r="C137" t="s">
        <v>3290</v>
      </c>
      <c r="D137" t="s">
        <v>2470</v>
      </c>
      <c r="E137" t="s">
        <v>109</v>
      </c>
      <c r="F137" t="s">
        <v>395</v>
      </c>
      <c r="G137" s="76">
        <v>62.07</v>
      </c>
      <c r="H137" s="76">
        <v>-891.04129999999998</v>
      </c>
      <c r="I137" s="76">
        <v>-1.95178168289739</v>
      </c>
      <c r="J137" s="76">
        <v>-0.05</v>
      </c>
      <c r="K137" s="76">
        <v>0</v>
      </c>
    </row>
    <row r="138" spans="2:11">
      <c r="B138" t="s">
        <v>3291</v>
      </c>
      <c r="C138" t="s">
        <v>3292</v>
      </c>
      <c r="D138" t="s">
        <v>2470</v>
      </c>
      <c r="E138" t="s">
        <v>109</v>
      </c>
      <c r="F138" t="s">
        <v>311</v>
      </c>
      <c r="G138" s="76">
        <v>424.06</v>
      </c>
      <c r="H138" s="76">
        <v>-545.2826</v>
      </c>
      <c r="I138" s="76">
        <v>-8.1601963138732394</v>
      </c>
      <c r="J138" s="76">
        <v>-0.19</v>
      </c>
      <c r="K138" s="76">
        <v>0</v>
      </c>
    </row>
    <row r="139" spans="2:11">
      <c r="B139" t="s">
        <v>3293</v>
      </c>
      <c r="C139" t="s">
        <v>3294</v>
      </c>
      <c r="D139" t="s">
        <v>2470</v>
      </c>
      <c r="E139" t="s">
        <v>109</v>
      </c>
      <c r="F139" t="s">
        <v>311</v>
      </c>
      <c r="G139" s="76">
        <v>545.95000000000005</v>
      </c>
      <c r="H139" s="76">
        <v>-700.4</v>
      </c>
      <c r="I139" s="76">
        <v>-13.4943094802</v>
      </c>
      <c r="J139" s="76">
        <v>-0.31</v>
      </c>
      <c r="K139" s="76">
        <v>0</v>
      </c>
    </row>
    <row r="140" spans="2:11">
      <c r="B140" t="s">
        <v>3295</v>
      </c>
      <c r="C140" t="s">
        <v>3296</v>
      </c>
      <c r="D140" t="s">
        <v>2470</v>
      </c>
      <c r="E140" t="s">
        <v>109</v>
      </c>
      <c r="F140" t="s">
        <v>3138</v>
      </c>
      <c r="G140" s="76">
        <v>374.25</v>
      </c>
      <c r="H140" s="76">
        <v>-1596.4867000000038</v>
      </c>
      <c r="I140" s="76">
        <v>-21.0852508543928</v>
      </c>
      <c r="J140" s="76">
        <v>-0.49</v>
      </c>
      <c r="K140" s="76">
        <v>0</v>
      </c>
    </row>
    <row r="141" spans="2:11">
      <c r="B141" t="s">
        <v>3297</v>
      </c>
      <c r="C141" t="s">
        <v>3298</v>
      </c>
      <c r="D141" t="s">
        <v>2470</v>
      </c>
      <c r="E141" t="s">
        <v>109</v>
      </c>
      <c r="F141" t="s">
        <v>395</v>
      </c>
      <c r="G141" s="76">
        <v>744.31</v>
      </c>
      <c r="H141" s="76">
        <v>-702.79549999999813</v>
      </c>
      <c r="I141" s="76">
        <v>-18.460118489570402</v>
      </c>
      <c r="J141" s="76">
        <v>-0.43</v>
      </c>
      <c r="K141" s="76">
        <v>0</v>
      </c>
    </row>
    <row r="142" spans="2:11">
      <c r="B142" t="s">
        <v>3299</v>
      </c>
      <c r="C142" t="s">
        <v>3300</v>
      </c>
      <c r="D142" t="s">
        <v>2470</v>
      </c>
      <c r="E142" t="s">
        <v>113</v>
      </c>
      <c r="F142" t="s">
        <v>3301</v>
      </c>
      <c r="G142" s="76">
        <v>498.23</v>
      </c>
      <c r="H142" s="76">
        <v>2258.0119999999979</v>
      </c>
      <c r="I142" s="76">
        <v>46.765512371534399</v>
      </c>
      <c r="J142" s="76">
        <v>1.08</v>
      </c>
      <c r="K142" s="76">
        <v>0</v>
      </c>
    </row>
    <row r="143" spans="2:11">
      <c r="B143" t="s">
        <v>3302</v>
      </c>
      <c r="C143" t="s">
        <v>3303</v>
      </c>
      <c r="D143" t="s">
        <v>2470</v>
      </c>
      <c r="E143" t="s">
        <v>109</v>
      </c>
      <c r="F143" t="s">
        <v>338</v>
      </c>
      <c r="G143" s="76">
        <v>17.39</v>
      </c>
      <c r="H143" s="76">
        <v>10511.460300000001</v>
      </c>
      <c r="I143" s="76">
        <v>6.4508106570339301</v>
      </c>
      <c r="J143" s="76">
        <v>0.15</v>
      </c>
      <c r="K143" s="76">
        <v>0</v>
      </c>
    </row>
    <row r="144" spans="2:11">
      <c r="B144" t="s">
        <v>3304</v>
      </c>
      <c r="C144" t="s">
        <v>3305</v>
      </c>
      <c r="D144" t="s">
        <v>2470</v>
      </c>
      <c r="E144" t="s">
        <v>109</v>
      </c>
      <c r="F144" t="s">
        <v>311</v>
      </c>
      <c r="G144" s="76">
        <v>414.04</v>
      </c>
      <c r="H144" s="76">
        <v>-471.21749999999997</v>
      </c>
      <c r="I144" s="76">
        <v>-6.8851811186729996</v>
      </c>
      <c r="J144" s="76">
        <v>-0.16</v>
      </c>
      <c r="K144" s="76">
        <v>0</v>
      </c>
    </row>
    <row r="145" spans="2:11">
      <c r="B145" t="s">
        <v>3306</v>
      </c>
      <c r="C145" t="s">
        <v>3307</v>
      </c>
      <c r="D145" t="s">
        <v>2470</v>
      </c>
      <c r="E145" t="s">
        <v>109</v>
      </c>
      <c r="F145" t="s">
        <v>311</v>
      </c>
      <c r="G145" s="76">
        <v>815.63</v>
      </c>
      <c r="H145" s="76">
        <v>-1670.0942999999997</v>
      </c>
      <c r="I145" s="76">
        <v>-48.0712974008486</v>
      </c>
      <c r="J145" s="76">
        <v>-1.1100000000000001</v>
      </c>
      <c r="K145" s="76">
        <v>0</v>
      </c>
    </row>
    <row r="146" spans="2:11">
      <c r="B146" t="s">
        <v>3308</v>
      </c>
      <c r="C146" t="s">
        <v>3309</v>
      </c>
      <c r="D146" t="s">
        <v>131</v>
      </c>
      <c r="E146" t="s">
        <v>109</v>
      </c>
      <c r="F146" t="s">
        <v>311</v>
      </c>
      <c r="G146" s="76">
        <v>175.34</v>
      </c>
      <c r="H146" s="76">
        <v>8828.650300000003</v>
      </c>
      <c r="I146" s="76">
        <v>54.629468533714601</v>
      </c>
      <c r="J146" s="76">
        <v>1.26</v>
      </c>
      <c r="K146" s="76">
        <v>0.01</v>
      </c>
    </row>
    <row r="147" spans="2:11">
      <c r="B147" t="s">
        <v>3308</v>
      </c>
      <c r="C147" t="s">
        <v>3310</v>
      </c>
      <c r="D147" t="s">
        <v>131</v>
      </c>
      <c r="E147" t="s">
        <v>109</v>
      </c>
      <c r="F147" t="s">
        <v>311</v>
      </c>
      <c r="G147" s="76">
        <v>6.68</v>
      </c>
      <c r="H147" s="76">
        <v>8828.6502999999993</v>
      </c>
      <c r="I147" s="76">
        <v>2.0812413015011599</v>
      </c>
      <c r="J147" s="76">
        <v>0.05</v>
      </c>
      <c r="K147" s="76">
        <v>0</v>
      </c>
    </row>
    <row r="148" spans="2:11">
      <c r="B148" s="77" t="s">
        <v>2727</v>
      </c>
      <c r="C148" s="15"/>
      <c r="D148" s="15"/>
      <c r="G148" s="78">
        <v>0</v>
      </c>
      <c r="I148" s="78">
        <v>0</v>
      </c>
      <c r="J148" s="78">
        <v>0</v>
      </c>
      <c r="K148" s="78">
        <v>0</v>
      </c>
    </row>
    <row r="149" spans="2:11">
      <c r="B149" t="s">
        <v>214</v>
      </c>
      <c r="C149" t="s">
        <v>214</v>
      </c>
      <c r="D149" t="s">
        <v>214</v>
      </c>
      <c r="E149" t="s">
        <v>214</v>
      </c>
      <c r="G149" s="76">
        <v>0</v>
      </c>
      <c r="H149" s="76">
        <v>0</v>
      </c>
      <c r="I149" s="76">
        <v>0</v>
      </c>
      <c r="J149" s="76">
        <v>0</v>
      </c>
      <c r="K149" s="76">
        <v>0</v>
      </c>
    </row>
    <row r="150" spans="2:11">
      <c r="B150" s="77" t="s">
        <v>2593</v>
      </c>
      <c r="C150" s="15"/>
      <c r="D150" s="15"/>
      <c r="G150" s="78">
        <v>0</v>
      </c>
      <c r="I150" s="78">
        <v>0</v>
      </c>
      <c r="J150" s="78">
        <v>0</v>
      </c>
      <c r="K150" s="78">
        <v>0</v>
      </c>
    </row>
    <row r="151" spans="2:11">
      <c r="B151" t="s">
        <v>214</v>
      </c>
      <c r="C151" t="s">
        <v>214</v>
      </c>
      <c r="D151" t="s">
        <v>214</v>
      </c>
      <c r="E151" t="s">
        <v>214</v>
      </c>
      <c r="G151" s="76">
        <v>0</v>
      </c>
      <c r="H151" s="76">
        <v>0</v>
      </c>
      <c r="I151" s="76">
        <v>0</v>
      </c>
      <c r="J151" s="76">
        <v>0</v>
      </c>
      <c r="K151" s="76">
        <v>0</v>
      </c>
    </row>
    <row r="152" spans="2:11">
      <c r="B152" s="77" t="s">
        <v>1289</v>
      </c>
      <c r="C152" s="15"/>
      <c r="D152" s="15"/>
      <c r="G152" s="78">
        <v>77466.36</v>
      </c>
      <c r="I152" s="78">
        <v>3170.8791105562505</v>
      </c>
      <c r="J152" s="78">
        <v>73.180000000000007</v>
      </c>
      <c r="K152" s="78">
        <v>0.31</v>
      </c>
    </row>
    <row r="153" spans="2:11">
      <c r="B153" t="s">
        <v>3311</v>
      </c>
      <c r="C153" t="s">
        <v>3312</v>
      </c>
      <c r="D153" t="s">
        <v>2414</v>
      </c>
      <c r="E153" t="s">
        <v>109</v>
      </c>
      <c r="F153" t="s">
        <v>308</v>
      </c>
      <c r="G153" s="76">
        <v>1109.1199999999999</v>
      </c>
      <c r="H153" s="76">
        <v>958.22610000000054</v>
      </c>
      <c r="I153" s="76">
        <v>37.5057790634093</v>
      </c>
      <c r="J153" s="76">
        <v>0.87</v>
      </c>
      <c r="K153" s="76">
        <v>0</v>
      </c>
    </row>
    <row r="154" spans="2:11">
      <c r="B154" t="s">
        <v>3313</v>
      </c>
      <c r="C154" t="s">
        <v>3314</v>
      </c>
      <c r="D154" t="s">
        <v>2414</v>
      </c>
      <c r="E154" t="s">
        <v>109</v>
      </c>
      <c r="F154" t="s">
        <v>395</v>
      </c>
      <c r="G154" s="76">
        <v>1638.38</v>
      </c>
      <c r="H154" s="76">
        <v>558.10390000000029</v>
      </c>
      <c r="I154" s="76">
        <v>32.2686913864978</v>
      </c>
      <c r="J154" s="76">
        <v>0.74</v>
      </c>
      <c r="K154" s="76">
        <v>0</v>
      </c>
    </row>
    <row r="155" spans="2:11">
      <c r="B155" t="s">
        <v>3315</v>
      </c>
      <c r="C155" t="s">
        <v>3316</v>
      </c>
      <c r="D155" t="s">
        <v>2414</v>
      </c>
      <c r="E155" t="s">
        <v>109</v>
      </c>
      <c r="F155" t="s">
        <v>395</v>
      </c>
      <c r="G155" s="76">
        <v>2569.7199999999998</v>
      </c>
      <c r="H155" s="76">
        <v>588.11310000000026</v>
      </c>
      <c r="I155" s="76">
        <v>53.333282775266298</v>
      </c>
      <c r="J155" s="76">
        <v>1.23</v>
      </c>
      <c r="K155" s="76">
        <v>0.01</v>
      </c>
    </row>
    <row r="156" spans="2:11">
      <c r="B156" t="s">
        <v>3317</v>
      </c>
      <c r="C156" t="s">
        <v>3318</v>
      </c>
      <c r="D156" t="s">
        <v>126</v>
      </c>
      <c r="E156" t="s">
        <v>109</v>
      </c>
      <c r="F156" t="s">
        <v>3319</v>
      </c>
      <c r="G156" s="76">
        <v>19886.36</v>
      </c>
      <c r="H156" s="76">
        <v>1422.2534000000001</v>
      </c>
      <c r="I156" s="76">
        <v>998.12270783269105</v>
      </c>
      <c r="J156" s="76">
        <v>23.04</v>
      </c>
      <c r="K156" s="76">
        <v>0.1</v>
      </c>
    </row>
    <row r="157" spans="2:11">
      <c r="B157" t="s">
        <v>3320</v>
      </c>
      <c r="C157" t="s">
        <v>3321</v>
      </c>
      <c r="D157" t="s">
        <v>126</v>
      </c>
      <c r="E157" t="s">
        <v>109</v>
      </c>
      <c r="F157" t="s">
        <v>3322</v>
      </c>
      <c r="G157" s="76">
        <v>20715.63</v>
      </c>
      <c r="H157" s="76">
        <v>1272.2075999999993</v>
      </c>
      <c r="I157" s="76">
        <v>930.05319612576795</v>
      </c>
      <c r="J157" s="76">
        <v>21.47</v>
      </c>
      <c r="K157" s="76">
        <v>0.09</v>
      </c>
    </row>
    <row r="158" spans="2:11">
      <c r="B158" t="s">
        <v>3323</v>
      </c>
      <c r="C158" t="s">
        <v>3324</v>
      </c>
      <c r="D158" t="s">
        <v>126</v>
      </c>
      <c r="E158" t="s">
        <v>109</v>
      </c>
      <c r="F158" t="s">
        <v>3325</v>
      </c>
      <c r="G158" s="76">
        <v>20589.61</v>
      </c>
      <c r="H158" s="76">
        <v>1109.6578999999992</v>
      </c>
      <c r="I158" s="76">
        <v>806.28557158904596</v>
      </c>
      <c r="J158" s="76">
        <v>18.61</v>
      </c>
      <c r="K158" s="76">
        <v>0.08</v>
      </c>
    </row>
    <row r="159" spans="2:11">
      <c r="B159" t="s">
        <v>3326</v>
      </c>
      <c r="C159" t="s">
        <v>3327</v>
      </c>
      <c r="D159" t="s">
        <v>126</v>
      </c>
      <c r="E159" t="s">
        <v>109</v>
      </c>
      <c r="F159" t="s">
        <v>3328</v>
      </c>
      <c r="G159" s="76">
        <v>10182.83</v>
      </c>
      <c r="H159" s="76">
        <v>815.81820000000073</v>
      </c>
      <c r="I159" s="76">
        <v>293.16595948474702</v>
      </c>
      <c r="J159" s="76">
        <v>6.77</v>
      </c>
      <c r="K159" s="76">
        <v>0.03</v>
      </c>
    </row>
    <row r="160" spans="2:11">
      <c r="B160" t="s">
        <v>3329</v>
      </c>
      <c r="C160" t="s">
        <v>3330</v>
      </c>
      <c r="D160" t="s">
        <v>126</v>
      </c>
      <c r="E160" t="s">
        <v>113</v>
      </c>
      <c r="F160" t="s">
        <v>308</v>
      </c>
      <c r="G160" s="76">
        <v>774.71</v>
      </c>
      <c r="H160" s="76">
        <v>625.51150000000041</v>
      </c>
      <c r="I160" s="76">
        <v>20.143922298824901</v>
      </c>
      <c r="J160" s="76">
        <v>0.46</v>
      </c>
      <c r="K160" s="76">
        <v>0</v>
      </c>
    </row>
    <row r="161" spans="2:4">
      <c r="B161" t="s">
        <v>302</v>
      </c>
      <c r="C161" s="15"/>
      <c r="D161" s="15"/>
    </row>
    <row r="162" spans="2:4">
      <c r="B162" t="s">
        <v>412</v>
      </c>
      <c r="C162" s="15"/>
      <c r="D162" s="15"/>
    </row>
    <row r="163" spans="2:4">
      <c r="B163" t="s">
        <v>413</v>
      </c>
      <c r="C163" s="15"/>
      <c r="D163" s="15"/>
    </row>
    <row r="164" spans="2:4">
      <c r="B164" t="s">
        <v>414</v>
      </c>
      <c r="C164" s="15"/>
      <c r="D164" s="15"/>
    </row>
    <row r="165" spans="2:4">
      <c r="C165" s="15"/>
      <c r="D165" s="15"/>
    </row>
    <row r="166" spans="2:4">
      <c r="C166" s="15"/>
      <c r="D166" s="15"/>
    </row>
    <row r="167" spans="2:4">
      <c r="C167" s="15"/>
      <c r="D167" s="15"/>
    </row>
    <row r="168" spans="2:4">
      <c r="C168" s="15"/>
      <c r="D168" s="15"/>
    </row>
    <row r="169" spans="2:4">
      <c r="C169" s="15"/>
      <c r="D169" s="15"/>
    </row>
    <row r="170" spans="2:4">
      <c r="C170" s="15"/>
      <c r="D170" s="15"/>
    </row>
    <row r="171" spans="2:4">
      <c r="C171" s="15"/>
      <c r="D171" s="15"/>
    </row>
    <row r="172" spans="2:4">
      <c r="C172" s="15"/>
      <c r="D172" s="15"/>
    </row>
    <row r="173" spans="2:4">
      <c r="C173" s="15"/>
      <c r="D173" s="15"/>
    </row>
    <row r="174" spans="2:4">
      <c r="C174" s="15"/>
      <c r="D174" s="15"/>
    </row>
    <row r="175" spans="2:4">
      <c r="C175" s="15"/>
      <c r="D175" s="15"/>
    </row>
    <row r="176" spans="2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zoomScale="75" zoomScaleNormal="75" workbookViewId="0">
      <selection activeCell="B6" sqref="B6:Q7"/>
    </sheetView>
  </sheetViews>
  <sheetFormatPr defaultColWidth="9.140625" defaultRowHeight="18"/>
  <cols>
    <col min="1" max="1" width="6.28515625" style="15" customWidth="1"/>
    <col min="2" max="2" width="37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7" width="10.7109375" style="15" customWidth="1"/>
    <col min="18" max="18" width="7.5703125" style="15" customWidth="1"/>
    <col min="19" max="19" width="6.7109375" style="15" customWidth="1"/>
    <col min="20" max="20" width="7.7109375" style="15" customWidth="1"/>
    <col min="21" max="21" width="7.140625" style="15" customWidth="1"/>
    <col min="22" max="22" width="6" style="15" customWidth="1"/>
    <col min="23" max="23" width="7.85546875" style="15" customWidth="1"/>
    <col min="24" max="24" width="8.140625" style="15" customWidth="1"/>
    <col min="25" max="25" width="6.28515625" style="15" customWidth="1"/>
    <col min="26" max="26" width="8" style="15" customWidth="1"/>
    <col min="27" max="27" width="8.7109375" style="15" customWidth="1"/>
    <col min="28" max="28" width="10" style="15" customWidth="1"/>
    <col min="29" max="29" width="9.5703125" style="15" customWidth="1"/>
    <col min="30" max="30" width="6.140625" style="15" customWidth="1"/>
    <col min="31" max="32" width="5.7109375" style="15" customWidth="1"/>
    <col min="33" max="33" width="6.85546875" style="15" customWidth="1"/>
    <col min="34" max="34" width="6.42578125" style="15" customWidth="1"/>
    <col min="35" max="35" width="6.7109375" style="15" customWidth="1"/>
    <col min="36" max="36" width="7.28515625" style="15" customWidth="1"/>
    <col min="37" max="48" width="5.7109375" style="15" customWidth="1"/>
    <col min="49" max="16384" width="9.140625" style="15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82" t="s">
        <v>3570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4" t="s">
        <v>199</v>
      </c>
      <c r="C5" t="s">
        <v>200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8" customFormat="1" ht="63">
      <c r="B8" s="4" t="s">
        <v>99</v>
      </c>
      <c r="C8" s="27" t="s">
        <v>50</v>
      </c>
      <c r="D8" s="27" t="s">
        <v>137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190</v>
      </c>
      <c r="M8" s="27" t="s">
        <v>191</v>
      </c>
      <c r="N8" s="27" t="s">
        <v>5</v>
      </c>
      <c r="O8" s="27" t="s">
        <v>74</v>
      </c>
      <c r="P8" s="27" t="s">
        <v>58</v>
      </c>
      <c r="Q8" s="35" t="s">
        <v>186</v>
      </c>
      <c r="R8" s="15"/>
      <c r="S8" s="15"/>
      <c r="T8" s="15"/>
      <c r="U8" s="15"/>
      <c r="V8" s="15"/>
    </row>
    <row r="9" spans="2:78" s="18" customFormat="1" ht="18.75" customHeight="1">
      <c r="B9" s="19"/>
      <c r="C9" s="20"/>
      <c r="D9" s="20"/>
      <c r="E9" s="20"/>
      <c r="F9" s="20"/>
      <c r="G9" s="20" t="s">
        <v>75</v>
      </c>
      <c r="H9" s="20" t="s">
        <v>76</v>
      </c>
      <c r="I9" s="20"/>
      <c r="J9" s="20" t="s">
        <v>7</v>
      </c>
      <c r="K9" s="20" t="s">
        <v>7</v>
      </c>
      <c r="L9" s="20" t="s">
        <v>187</v>
      </c>
      <c r="M9" s="20"/>
      <c r="N9" s="20" t="s">
        <v>6</v>
      </c>
      <c r="O9" s="20" t="s">
        <v>7</v>
      </c>
      <c r="P9" s="30" t="s">
        <v>7</v>
      </c>
      <c r="Q9" s="44" t="s">
        <v>7</v>
      </c>
      <c r="R9" s="15"/>
      <c r="S9" s="15"/>
      <c r="T9" s="15"/>
      <c r="U9" s="15"/>
      <c r="V9" s="15"/>
    </row>
    <row r="10" spans="2:7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33" t="s">
        <v>81</v>
      </c>
      <c r="R10" s="15"/>
      <c r="S10" s="15"/>
      <c r="T10" s="15"/>
      <c r="U10" s="15"/>
      <c r="V10" s="15"/>
    </row>
    <row r="11" spans="2:78" s="22" customFormat="1" ht="18" customHeight="1">
      <c r="B11" s="23" t="s">
        <v>138</v>
      </c>
      <c r="C11" s="7"/>
      <c r="D11" s="7"/>
      <c r="E11" s="7"/>
      <c r="F11" s="7"/>
      <c r="G11" s="7"/>
      <c r="H11" s="75">
        <v>0.05</v>
      </c>
      <c r="I11" s="7"/>
      <c r="J11" s="7"/>
      <c r="K11" s="75">
        <v>0.83</v>
      </c>
      <c r="L11" s="75">
        <v>2578172.46</v>
      </c>
      <c r="M11" s="7"/>
      <c r="N11" s="75">
        <v>10896.966405860601</v>
      </c>
      <c r="O11" s="7"/>
      <c r="P11" s="75">
        <v>100</v>
      </c>
      <c r="Q11" s="75">
        <v>1.07</v>
      </c>
      <c r="R11" s="15"/>
      <c r="S11" s="15"/>
      <c r="T11" s="15"/>
      <c r="U11" s="15"/>
      <c r="V11" s="15"/>
      <c r="BZ11" s="15"/>
    </row>
    <row r="12" spans="2:78">
      <c r="B12" s="77" t="s">
        <v>209</v>
      </c>
      <c r="D12" s="15"/>
      <c r="H12" s="78">
        <v>0.06</v>
      </c>
      <c r="K12" s="78">
        <v>1.05</v>
      </c>
      <c r="L12" s="78">
        <v>1992379.56</v>
      </c>
      <c r="N12" s="78">
        <v>8574.1609943062504</v>
      </c>
      <c r="P12" s="78">
        <v>78.680000000000007</v>
      </c>
      <c r="Q12" s="78">
        <v>0.84</v>
      </c>
    </row>
    <row r="13" spans="2:78">
      <c r="B13" s="77" t="s">
        <v>2749</v>
      </c>
      <c r="D13" s="15"/>
      <c r="H13" s="78">
        <v>0.08</v>
      </c>
      <c r="K13" s="78">
        <v>1.4</v>
      </c>
      <c r="L13" s="78">
        <v>1827403.63</v>
      </c>
      <c r="N13" s="78">
        <v>6459.2805840117408</v>
      </c>
      <c r="P13" s="78">
        <v>59.28</v>
      </c>
      <c r="Q13" s="78">
        <v>0.63</v>
      </c>
    </row>
    <row r="14" spans="2:78">
      <c r="B14" t="s">
        <v>3331</v>
      </c>
      <c r="C14" t="s">
        <v>3332</v>
      </c>
      <c r="D14" t="s">
        <v>3333</v>
      </c>
      <c r="E14" t="s">
        <v>3334</v>
      </c>
      <c r="F14" t="s">
        <v>154</v>
      </c>
      <c r="G14" t="s">
        <v>835</v>
      </c>
      <c r="H14" s="76">
        <v>0.08</v>
      </c>
      <c r="I14" t="s">
        <v>109</v>
      </c>
      <c r="J14" s="76">
        <v>1.52</v>
      </c>
      <c r="K14" s="76">
        <v>1.53</v>
      </c>
      <c r="L14" s="76">
        <v>1800000</v>
      </c>
      <c r="M14" s="76">
        <v>100.15035572602704</v>
      </c>
      <c r="N14" s="76">
        <v>6361.7508964286899</v>
      </c>
      <c r="O14" s="76">
        <v>0</v>
      </c>
      <c r="P14" s="76">
        <v>58.38</v>
      </c>
      <c r="Q14" s="76">
        <v>0.62</v>
      </c>
    </row>
    <row r="15" spans="2:78">
      <c r="B15" t="s">
        <v>3335</v>
      </c>
      <c r="C15" t="s">
        <v>3336</v>
      </c>
      <c r="D15" t="s">
        <v>3333</v>
      </c>
      <c r="E15" t="s">
        <v>214</v>
      </c>
      <c r="F15" t="s">
        <v>215</v>
      </c>
      <c r="G15" t="s">
        <v>835</v>
      </c>
      <c r="H15" s="76">
        <v>0.08</v>
      </c>
      <c r="I15" t="s">
        <v>109</v>
      </c>
      <c r="J15" s="76">
        <v>1.02</v>
      </c>
      <c r="K15" s="76">
        <v>-7.49</v>
      </c>
      <c r="L15" s="76">
        <v>12595.75</v>
      </c>
      <c r="M15" s="76">
        <v>100.85027332523401</v>
      </c>
      <c r="N15" s="76">
        <v>44.828351659039598</v>
      </c>
      <c r="O15" s="76">
        <v>0</v>
      </c>
      <c r="P15" s="76">
        <v>0.41</v>
      </c>
      <c r="Q15" s="76">
        <v>0</v>
      </c>
    </row>
    <row r="16" spans="2:78">
      <c r="B16" t="s">
        <v>3337</v>
      </c>
      <c r="C16" t="s">
        <v>3338</v>
      </c>
      <c r="D16" t="s">
        <v>3333</v>
      </c>
      <c r="E16" t="s">
        <v>214</v>
      </c>
      <c r="F16" t="s">
        <v>215</v>
      </c>
      <c r="G16" t="s">
        <v>835</v>
      </c>
      <c r="H16" s="76">
        <v>0.08</v>
      </c>
      <c r="I16" t="s">
        <v>109</v>
      </c>
      <c r="J16" s="76">
        <v>1.02</v>
      </c>
      <c r="K16" s="76">
        <v>-4.43</v>
      </c>
      <c r="L16" s="76">
        <v>3207.21</v>
      </c>
      <c r="M16" s="76">
        <v>100.85027332523362</v>
      </c>
      <c r="N16" s="76">
        <v>11.4144801003821</v>
      </c>
      <c r="O16" s="76">
        <v>0</v>
      </c>
      <c r="P16" s="76">
        <v>0.1</v>
      </c>
      <c r="Q16" s="76">
        <v>0</v>
      </c>
    </row>
    <row r="17" spans="2:17">
      <c r="B17" t="s">
        <v>3339</v>
      </c>
      <c r="C17" t="s">
        <v>3340</v>
      </c>
      <c r="D17" t="s">
        <v>3333</v>
      </c>
      <c r="E17" t="s">
        <v>214</v>
      </c>
      <c r="F17" t="s">
        <v>215</v>
      </c>
      <c r="G17" t="s">
        <v>835</v>
      </c>
      <c r="H17" s="76">
        <v>0.08</v>
      </c>
      <c r="I17" t="s">
        <v>109</v>
      </c>
      <c r="J17" s="76">
        <v>1.02</v>
      </c>
      <c r="K17" s="76">
        <v>-7.49</v>
      </c>
      <c r="L17" s="76">
        <v>5905.66</v>
      </c>
      <c r="M17" s="76">
        <v>100.85027332523418</v>
      </c>
      <c r="N17" s="76">
        <v>21.018280234104701</v>
      </c>
      <c r="O17" s="76">
        <v>0</v>
      </c>
      <c r="P17" s="76">
        <v>0.19</v>
      </c>
      <c r="Q17" s="76">
        <v>0</v>
      </c>
    </row>
    <row r="18" spans="2:17">
      <c r="B18" t="s">
        <v>3341</v>
      </c>
      <c r="C18" t="s">
        <v>3342</v>
      </c>
      <c r="D18" t="s">
        <v>3333</v>
      </c>
      <c r="E18" t="s">
        <v>214</v>
      </c>
      <c r="F18" t="s">
        <v>215</v>
      </c>
      <c r="G18" t="s">
        <v>835</v>
      </c>
      <c r="H18" s="76">
        <v>0.08</v>
      </c>
      <c r="I18" t="s">
        <v>109</v>
      </c>
      <c r="J18" s="76">
        <v>1.02</v>
      </c>
      <c r="K18" s="76">
        <v>-9.39</v>
      </c>
      <c r="L18" s="76">
        <v>1678.73</v>
      </c>
      <c r="M18" s="76">
        <v>100.85027332523399</v>
      </c>
      <c r="N18" s="76">
        <v>5.9746103868828397</v>
      </c>
      <c r="O18" s="76">
        <v>0</v>
      </c>
      <c r="P18" s="76">
        <v>0.05</v>
      </c>
      <c r="Q18" s="76">
        <v>0</v>
      </c>
    </row>
    <row r="19" spans="2:17">
      <c r="B19" t="s">
        <v>3343</v>
      </c>
      <c r="C19" t="s">
        <v>3344</v>
      </c>
      <c r="D19" t="s">
        <v>3333</v>
      </c>
      <c r="E19" t="s">
        <v>214</v>
      </c>
      <c r="F19" t="s">
        <v>215</v>
      </c>
      <c r="G19" t="s">
        <v>835</v>
      </c>
      <c r="H19" s="76">
        <v>0.08</v>
      </c>
      <c r="I19" t="s">
        <v>109</v>
      </c>
      <c r="J19" s="76">
        <v>1.02</v>
      </c>
      <c r="K19" s="76">
        <v>-7.49</v>
      </c>
      <c r="L19" s="76">
        <v>4016.28</v>
      </c>
      <c r="M19" s="76">
        <v>100.8502733252342</v>
      </c>
      <c r="N19" s="76">
        <v>14.2939652026412</v>
      </c>
      <c r="O19" s="76">
        <v>0</v>
      </c>
      <c r="P19" s="76">
        <v>0.13</v>
      </c>
      <c r="Q19" s="76">
        <v>0</v>
      </c>
    </row>
    <row r="20" spans="2:17">
      <c r="B20" s="77" t="s">
        <v>2750</v>
      </c>
      <c r="D20" s="15"/>
      <c r="H20" s="78">
        <v>0</v>
      </c>
      <c r="K20" s="78">
        <v>0</v>
      </c>
      <c r="L20" s="78">
        <v>164975.93</v>
      </c>
      <c r="N20" s="78">
        <v>2114.8804102945101</v>
      </c>
      <c r="P20" s="78">
        <v>19.41</v>
      </c>
      <c r="Q20" s="78">
        <v>0.21</v>
      </c>
    </row>
    <row r="21" spans="2:17">
      <c r="B21" t="s">
        <v>3345</v>
      </c>
      <c r="C21" t="s">
        <v>3346</v>
      </c>
      <c r="D21" t="s">
        <v>2470</v>
      </c>
      <c r="E21" t="s">
        <v>645</v>
      </c>
      <c r="F21" t="s">
        <v>154</v>
      </c>
      <c r="G21" t="s">
        <v>367</v>
      </c>
      <c r="I21" t="s">
        <v>105</v>
      </c>
      <c r="J21" s="76">
        <v>0</v>
      </c>
      <c r="K21" s="76">
        <v>0</v>
      </c>
      <c r="L21" s="76">
        <v>164968.72</v>
      </c>
      <c r="M21" s="76">
        <v>890.9974599999988</v>
      </c>
      <c r="N21" s="76">
        <v>1469.8671049945101</v>
      </c>
      <c r="O21" s="76">
        <v>0</v>
      </c>
      <c r="P21" s="76">
        <v>13.49</v>
      </c>
      <c r="Q21" s="76">
        <v>0.14000000000000001</v>
      </c>
    </row>
    <row r="22" spans="2:17">
      <c r="B22" t="s">
        <v>3347</v>
      </c>
      <c r="C22" t="s">
        <v>3348</v>
      </c>
      <c r="D22" t="s">
        <v>2470</v>
      </c>
      <c r="E22" t="s">
        <v>645</v>
      </c>
      <c r="F22" t="s">
        <v>154</v>
      </c>
      <c r="G22" t="s">
        <v>338</v>
      </c>
      <c r="I22" t="s">
        <v>105</v>
      </c>
      <c r="J22" s="76">
        <v>0</v>
      </c>
      <c r="K22" s="76">
        <v>0</v>
      </c>
      <c r="L22" s="76">
        <v>7.21</v>
      </c>
      <c r="M22" s="76">
        <v>8946093</v>
      </c>
      <c r="N22" s="76">
        <v>645.01330529999996</v>
      </c>
      <c r="O22" s="76">
        <v>0</v>
      </c>
      <c r="P22" s="76">
        <v>5.92</v>
      </c>
      <c r="Q22" s="76">
        <v>0.06</v>
      </c>
    </row>
    <row r="23" spans="2:17">
      <c r="B23" s="77" t="s">
        <v>2751</v>
      </c>
      <c r="D23" s="15"/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s="77" t="s">
        <v>2752</v>
      </c>
      <c r="D24" s="15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214</v>
      </c>
      <c r="C25" t="s">
        <v>214</v>
      </c>
      <c r="D25" s="15"/>
      <c r="E25" t="s">
        <v>214</v>
      </c>
      <c r="H25" s="76">
        <v>0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2753</v>
      </c>
      <c r="D26" s="15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t="s">
        <v>214</v>
      </c>
      <c r="C27" t="s">
        <v>214</v>
      </c>
      <c r="D27" s="15"/>
      <c r="E27" t="s">
        <v>214</v>
      </c>
      <c r="H27" s="76">
        <v>0</v>
      </c>
      <c r="I27" t="s">
        <v>214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2754</v>
      </c>
      <c r="D28" s="15"/>
      <c r="H28" s="78">
        <v>0</v>
      </c>
      <c r="K28" s="78">
        <v>0</v>
      </c>
      <c r="L28" s="78">
        <v>0</v>
      </c>
      <c r="N28" s="78">
        <v>0</v>
      </c>
      <c r="P28" s="78">
        <v>0</v>
      </c>
      <c r="Q28" s="78">
        <v>0</v>
      </c>
    </row>
    <row r="29" spans="2:17">
      <c r="B29" t="s">
        <v>214</v>
      </c>
      <c r="C29" t="s">
        <v>214</v>
      </c>
      <c r="D29" s="15"/>
      <c r="E29" t="s">
        <v>214</v>
      </c>
      <c r="H29" s="76">
        <v>0</v>
      </c>
      <c r="I29" t="s">
        <v>214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2755</v>
      </c>
      <c r="D30" s="15"/>
      <c r="H30" s="78">
        <v>0</v>
      </c>
      <c r="K30" s="78">
        <v>0</v>
      </c>
      <c r="L30" s="78">
        <v>0</v>
      </c>
      <c r="N30" s="78">
        <v>0</v>
      </c>
      <c r="P30" s="78">
        <v>0</v>
      </c>
      <c r="Q30" s="78">
        <v>0</v>
      </c>
    </row>
    <row r="31" spans="2:17">
      <c r="B31" t="s">
        <v>214</v>
      </c>
      <c r="C31" t="s">
        <v>214</v>
      </c>
      <c r="D31" s="15"/>
      <c r="E31" t="s">
        <v>214</v>
      </c>
      <c r="H31" s="76">
        <v>0</v>
      </c>
      <c r="I31" t="s">
        <v>214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300</v>
      </c>
      <c r="D32" s="15"/>
      <c r="H32" s="78">
        <v>0</v>
      </c>
      <c r="K32" s="78">
        <v>0</v>
      </c>
      <c r="L32" s="78">
        <v>585792.9</v>
      </c>
      <c r="N32" s="78">
        <v>2322.8054115543509</v>
      </c>
      <c r="P32" s="78">
        <v>21.32</v>
      </c>
      <c r="Q32" s="78">
        <v>0.23</v>
      </c>
    </row>
    <row r="33" spans="2:17">
      <c r="B33" s="77" t="s">
        <v>2749</v>
      </c>
      <c r="D33" s="15"/>
      <c r="H33" s="78">
        <v>0</v>
      </c>
      <c r="K33" s="78">
        <v>0</v>
      </c>
      <c r="L33" s="78">
        <v>241078.74</v>
      </c>
      <c r="N33" s="78">
        <v>934.227103746426</v>
      </c>
      <c r="P33" s="78">
        <v>8.57</v>
      </c>
      <c r="Q33" s="78">
        <v>0.09</v>
      </c>
    </row>
    <row r="34" spans="2:17">
      <c r="B34" t="s">
        <v>3349</v>
      </c>
      <c r="C34" t="s">
        <v>3350</v>
      </c>
      <c r="D34" t="s">
        <v>2470</v>
      </c>
      <c r="E34" t="s">
        <v>214</v>
      </c>
      <c r="F34" t="s">
        <v>215</v>
      </c>
      <c r="G34" t="s">
        <v>311</v>
      </c>
      <c r="I34" t="s">
        <v>109</v>
      </c>
      <c r="J34" s="76">
        <v>0</v>
      </c>
      <c r="K34" s="76">
        <v>0</v>
      </c>
      <c r="L34" s="76">
        <v>241078.74</v>
      </c>
      <c r="M34" s="76">
        <v>109.81</v>
      </c>
      <c r="N34" s="76">
        <v>934.227103746426</v>
      </c>
      <c r="O34" s="76">
        <v>0</v>
      </c>
      <c r="P34" s="76">
        <v>8.57</v>
      </c>
      <c r="Q34" s="76">
        <v>0.09</v>
      </c>
    </row>
    <row r="35" spans="2:17">
      <c r="B35" s="77" t="s">
        <v>2750</v>
      </c>
      <c r="D35" s="15"/>
      <c r="H35" s="78">
        <v>0</v>
      </c>
      <c r="K35" s="78">
        <v>0</v>
      </c>
      <c r="L35" s="78">
        <v>0</v>
      </c>
      <c r="N35" s="78">
        <v>0</v>
      </c>
      <c r="P35" s="78">
        <v>0</v>
      </c>
      <c r="Q35" s="78">
        <v>0</v>
      </c>
    </row>
    <row r="36" spans="2:17">
      <c r="B36" t="s">
        <v>214</v>
      </c>
      <c r="C36" t="s">
        <v>214</v>
      </c>
      <c r="D36" s="15"/>
      <c r="E36" t="s">
        <v>214</v>
      </c>
      <c r="H36" s="76">
        <v>0</v>
      </c>
      <c r="I36" t="s">
        <v>214</v>
      </c>
      <c r="J36" s="76">
        <v>0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2751</v>
      </c>
      <c r="D37" s="15"/>
      <c r="H37" s="78">
        <v>0</v>
      </c>
      <c r="K37" s="78">
        <v>0</v>
      </c>
      <c r="L37" s="78">
        <v>344714.16</v>
      </c>
      <c r="N37" s="78">
        <v>1388.5783078079251</v>
      </c>
      <c r="P37" s="78">
        <v>12.74</v>
      </c>
      <c r="Q37" s="78">
        <v>0.14000000000000001</v>
      </c>
    </row>
    <row r="38" spans="2:17">
      <c r="B38" s="77" t="s">
        <v>2752</v>
      </c>
      <c r="D38" s="15"/>
      <c r="H38" s="78">
        <v>0</v>
      </c>
      <c r="K38" s="78">
        <v>0</v>
      </c>
      <c r="L38" s="78">
        <v>229809.44</v>
      </c>
      <c r="N38" s="78">
        <v>961.79086619172494</v>
      </c>
      <c r="P38" s="78">
        <v>8.83</v>
      </c>
      <c r="Q38" s="78">
        <v>0.09</v>
      </c>
    </row>
    <row r="39" spans="2:17">
      <c r="B39" t="s">
        <v>3351</v>
      </c>
      <c r="C39" t="s">
        <v>3352</v>
      </c>
      <c r="D39" t="s">
        <v>3333</v>
      </c>
      <c r="E39" t="s">
        <v>393</v>
      </c>
      <c r="F39" t="s">
        <v>394</v>
      </c>
      <c r="G39" t="s">
        <v>311</v>
      </c>
      <c r="I39" t="s">
        <v>113</v>
      </c>
      <c r="J39" s="76">
        <v>1</v>
      </c>
      <c r="K39" s="76">
        <v>0</v>
      </c>
      <c r="L39" s="76">
        <v>114904.72</v>
      </c>
      <c r="M39" s="76">
        <v>100.57000000000008</v>
      </c>
      <c r="N39" s="76">
        <v>480.37002092223798</v>
      </c>
      <c r="O39" s="76">
        <v>0</v>
      </c>
      <c r="P39" s="76">
        <v>4.41</v>
      </c>
      <c r="Q39" s="76">
        <v>0.05</v>
      </c>
    </row>
    <row r="40" spans="2:17">
      <c r="B40" t="s">
        <v>3353</v>
      </c>
      <c r="C40" t="s">
        <v>3354</v>
      </c>
      <c r="D40" t="s">
        <v>3333</v>
      </c>
      <c r="E40" t="s">
        <v>393</v>
      </c>
      <c r="F40" t="s">
        <v>394</v>
      </c>
      <c r="G40" t="s">
        <v>311</v>
      </c>
      <c r="I40" t="s">
        <v>113</v>
      </c>
      <c r="J40" s="76">
        <v>0</v>
      </c>
      <c r="K40" s="76">
        <v>0</v>
      </c>
      <c r="L40" s="76">
        <v>114904.72</v>
      </c>
      <c r="M40" s="76">
        <v>100.78999999999996</v>
      </c>
      <c r="N40" s="76">
        <v>481.42084526948702</v>
      </c>
      <c r="O40" s="76">
        <v>0.04</v>
      </c>
      <c r="P40" s="76">
        <v>4.42</v>
      </c>
      <c r="Q40" s="76">
        <v>0.05</v>
      </c>
    </row>
    <row r="41" spans="2:17">
      <c r="B41" s="77" t="s">
        <v>2753</v>
      </c>
      <c r="D41" s="15"/>
      <c r="H41" s="78">
        <v>0</v>
      </c>
      <c r="K41" s="78">
        <v>0</v>
      </c>
      <c r="L41" s="78">
        <v>0</v>
      </c>
      <c r="N41" s="78">
        <v>0</v>
      </c>
      <c r="P41" s="78">
        <v>0</v>
      </c>
      <c r="Q41" s="78">
        <v>0</v>
      </c>
    </row>
    <row r="42" spans="2:17">
      <c r="B42" t="s">
        <v>214</v>
      </c>
      <c r="C42" t="s">
        <v>214</v>
      </c>
      <c r="D42" s="15"/>
      <c r="E42" t="s">
        <v>214</v>
      </c>
      <c r="H42" s="76">
        <v>0</v>
      </c>
      <c r="I42" t="s">
        <v>214</v>
      </c>
      <c r="J42" s="76">
        <v>0</v>
      </c>
      <c r="K42" s="76">
        <v>0</v>
      </c>
      <c r="L42" s="76">
        <v>0</v>
      </c>
      <c r="M42" s="76">
        <v>0</v>
      </c>
      <c r="N42" s="76">
        <v>0</v>
      </c>
      <c r="O42" s="76">
        <v>0</v>
      </c>
      <c r="P42" s="76">
        <v>0</v>
      </c>
      <c r="Q42" s="76">
        <v>0</v>
      </c>
    </row>
    <row r="43" spans="2:17">
      <c r="B43" s="77" t="s">
        <v>2754</v>
      </c>
      <c r="D43" s="15"/>
      <c r="H43" s="78">
        <v>0</v>
      </c>
      <c r="K43" s="78">
        <v>0</v>
      </c>
      <c r="L43" s="78">
        <v>114904.72</v>
      </c>
      <c r="N43" s="78">
        <v>426.7874416162</v>
      </c>
      <c r="P43" s="78">
        <v>3.92</v>
      </c>
      <c r="Q43" s="78">
        <v>0.04</v>
      </c>
    </row>
    <row r="44" spans="2:17">
      <c r="B44" t="s">
        <v>3355</v>
      </c>
      <c r="C44" t="s">
        <v>3356</v>
      </c>
      <c r="D44" t="s">
        <v>3333</v>
      </c>
      <c r="E44" t="s">
        <v>899</v>
      </c>
      <c r="F44" t="s">
        <v>399</v>
      </c>
      <c r="G44" t="s">
        <v>322</v>
      </c>
      <c r="I44" t="s">
        <v>109</v>
      </c>
      <c r="J44" s="76">
        <v>0</v>
      </c>
      <c r="K44" s="76">
        <v>0</v>
      </c>
      <c r="L44" s="76">
        <v>114904.72</v>
      </c>
      <c r="M44" s="76">
        <v>105.25</v>
      </c>
      <c r="N44" s="76">
        <v>426.7874416162</v>
      </c>
      <c r="O44" s="76">
        <v>0</v>
      </c>
      <c r="P44" s="76">
        <v>3.92</v>
      </c>
      <c r="Q44" s="76">
        <v>0.04</v>
      </c>
    </row>
    <row r="45" spans="2:17">
      <c r="B45" s="77" t="s">
        <v>2755</v>
      </c>
      <c r="D45" s="15"/>
      <c r="H45" s="78">
        <v>0</v>
      </c>
      <c r="K45" s="78">
        <v>0</v>
      </c>
      <c r="L45" s="78">
        <v>0</v>
      </c>
      <c r="N45" s="78">
        <v>0</v>
      </c>
      <c r="P45" s="78">
        <v>0</v>
      </c>
      <c r="Q45" s="78">
        <v>0</v>
      </c>
    </row>
    <row r="46" spans="2:17">
      <c r="B46" t="s">
        <v>214</v>
      </c>
      <c r="C46" t="s">
        <v>214</v>
      </c>
      <c r="D46" s="15"/>
      <c r="E46" t="s">
        <v>214</v>
      </c>
      <c r="H46" s="76">
        <v>0</v>
      </c>
      <c r="I46" t="s">
        <v>214</v>
      </c>
      <c r="J46" s="76">
        <v>0</v>
      </c>
      <c r="K46" s="76">
        <v>0</v>
      </c>
      <c r="L46" s="76">
        <v>0</v>
      </c>
      <c r="M46" s="76">
        <v>0</v>
      </c>
      <c r="N46" s="76">
        <v>0</v>
      </c>
      <c r="O46" s="76">
        <v>0</v>
      </c>
      <c r="P46" s="76">
        <v>0</v>
      </c>
      <c r="Q46" s="76">
        <v>0</v>
      </c>
    </row>
    <row r="47" spans="2:17">
      <c r="B47" t="s">
        <v>302</v>
      </c>
      <c r="D47" s="15"/>
    </row>
    <row r="48" spans="2:17">
      <c r="B48" t="s">
        <v>412</v>
      </c>
      <c r="D48" s="15"/>
    </row>
    <row r="49" spans="2:4">
      <c r="B49" t="s">
        <v>413</v>
      </c>
      <c r="D49" s="15"/>
    </row>
    <row r="50" spans="2:4">
      <c r="B50" t="s">
        <v>414</v>
      </c>
      <c r="D50" s="15"/>
    </row>
    <row r="51" spans="2:4">
      <c r="D51" s="15"/>
    </row>
    <row r="52" spans="2:4">
      <c r="D52" s="15"/>
    </row>
    <row r="53" spans="2:4">
      <c r="D53" s="15"/>
    </row>
    <row r="54" spans="2:4">
      <c r="D54" s="15"/>
    </row>
    <row r="55" spans="2:4">
      <c r="D55" s="15"/>
    </row>
    <row r="56" spans="2:4">
      <c r="D56" s="15"/>
    </row>
    <row r="57" spans="2:4">
      <c r="D57" s="15"/>
    </row>
    <row r="58" spans="2:4">
      <c r="D58" s="15"/>
    </row>
    <row r="59" spans="2:4">
      <c r="D59" s="15"/>
    </row>
    <row r="60" spans="2:4">
      <c r="D60" s="15"/>
    </row>
    <row r="61" spans="2:4">
      <c r="D61" s="15"/>
    </row>
    <row r="62" spans="2:4">
      <c r="D62" s="15"/>
    </row>
    <row r="63" spans="2:4">
      <c r="D63" s="15"/>
    </row>
    <row r="64" spans="2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4:4">
      <c r="D369" s="15"/>
    </row>
    <row r="370" spans="4:4">
      <c r="D370" s="15"/>
    </row>
    <row r="371" spans="4:4">
      <c r="D371" s="15"/>
    </row>
    <row r="372" spans="4:4">
      <c r="D372" s="15"/>
    </row>
    <row r="373" spans="4:4">
      <c r="D373" s="15"/>
    </row>
    <row r="374" spans="4:4">
      <c r="D374" s="15"/>
    </row>
    <row r="375" spans="4:4">
      <c r="D375" s="15"/>
    </row>
    <row r="376" spans="4:4">
      <c r="D376" s="15"/>
    </row>
    <row r="377" spans="4:4">
      <c r="D377" s="15"/>
    </row>
    <row r="378" spans="4:4">
      <c r="D378" s="15"/>
    </row>
    <row r="379" spans="4:4">
      <c r="D379" s="15"/>
    </row>
    <row r="380" spans="4:4">
      <c r="D380" s="15"/>
    </row>
    <row r="381" spans="4:4">
      <c r="D381" s="15"/>
    </row>
    <row r="382" spans="4:4">
      <c r="D382" s="15"/>
    </row>
    <row r="383" spans="4:4">
      <c r="D383" s="15"/>
    </row>
    <row r="384" spans="4:4">
      <c r="D384" s="15"/>
    </row>
    <row r="385" spans="4:4">
      <c r="D385" s="15"/>
    </row>
    <row r="386" spans="4:4">
      <c r="D386" s="15"/>
    </row>
    <row r="387" spans="4:4">
      <c r="D387" s="15"/>
    </row>
    <row r="388" spans="4:4">
      <c r="D388" s="15"/>
    </row>
    <row r="389" spans="4:4">
      <c r="D389" s="15"/>
    </row>
    <row r="390" spans="4:4">
      <c r="D390" s="15"/>
    </row>
    <row r="391" spans="4:4">
      <c r="D391" s="15"/>
    </row>
    <row r="392" spans="4:4">
      <c r="D392" s="15"/>
    </row>
    <row r="393" spans="4:4">
      <c r="D393" s="15"/>
    </row>
    <row r="394" spans="4:4">
      <c r="D394" s="15"/>
    </row>
    <row r="395" spans="4:4">
      <c r="D395" s="15"/>
    </row>
    <row r="396" spans="4:4">
      <c r="D396" s="15"/>
    </row>
    <row r="397" spans="4:4">
      <c r="D397" s="15"/>
    </row>
    <row r="398" spans="4:4">
      <c r="D398" s="15"/>
    </row>
    <row r="399" spans="4:4">
      <c r="D399" s="15"/>
    </row>
    <row r="400" spans="4:4">
      <c r="D400" s="15"/>
    </row>
    <row r="401" spans="4:4">
      <c r="D401" s="15"/>
    </row>
    <row r="402" spans="4:4">
      <c r="D402" s="15"/>
    </row>
    <row r="403" spans="4:4">
      <c r="D403" s="15"/>
    </row>
    <row r="404" spans="4:4">
      <c r="D404" s="15"/>
    </row>
    <row r="405" spans="4:4">
      <c r="D405" s="15"/>
    </row>
    <row r="406" spans="4:4">
      <c r="D406" s="15"/>
    </row>
    <row r="407" spans="4:4">
      <c r="D407" s="15"/>
    </row>
    <row r="408" spans="4:4">
      <c r="D408" s="15"/>
    </row>
    <row r="409" spans="4:4">
      <c r="D409" s="15"/>
    </row>
    <row r="410" spans="4:4">
      <c r="D410" s="15"/>
    </row>
    <row r="411" spans="4:4">
      <c r="D411" s="15"/>
    </row>
    <row r="412" spans="4:4">
      <c r="D412" s="15"/>
    </row>
    <row r="413" spans="4:4">
      <c r="D413" s="15"/>
    </row>
    <row r="414" spans="4:4">
      <c r="D414" s="15"/>
    </row>
    <row r="415" spans="4:4">
      <c r="D415" s="15"/>
    </row>
    <row r="416" spans="4:4">
      <c r="D416" s="15"/>
    </row>
    <row r="417" spans="4:4">
      <c r="D417" s="15"/>
    </row>
    <row r="418" spans="4:4">
      <c r="D418" s="15"/>
    </row>
    <row r="419" spans="4:4">
      <c r="D419" s="15"/>
    </row>
    <row r="420" spans="4:4">
      <c r="D420" s="15"/>
    </row>
    <row r="421" spans="4:4">
      <c r="D421" s="15"/>
    </row>
    <row r="422" spans="4:4">
      <c r="D422" s="15"/>
    </row>
    <row r="423" spans="4:4">
      <c r="D423" s="15"/>
    </row>
    <row r="424" spans="4:4">
      <c r="D424" s="15"/>
    </row>
    <row r="425" spans="4:4">
      <c r="D425" s="15"/>
    </row>
    <row r="426" spans="4:4">
      <c r="D426" s="15"/>
    </row>
    <row r="427" spans="4:4">
      <c r="D427" s="15"/>
    </row>
    <row r="428" spans="4:4">
      <c r="D428" s="15"/>
    </row>
    <row r="429" spans="4:4">
      <c r="D429" s="15"/>
    </row>
    <row r="430" spans="4:4">
      <c r="D430" s="15"/>
    </row>
    <row r="431" spans="4:4">
      <c r="D431" s="15"/>
    </row>
    <row r="432" spans="4:4">
      <c r="D432" s="15"/>
    </row>
    <row r="433" spans="4:4">
      <c r="D433" s="15"/>
    </row>
    <row r="434" spans="4:4">
      <c r="D434" s="15"/>
    </row>
    <row r="435" spans="4:4">
      <c r="D435" s="15"/>
    </row>
    <row r="436" spans="4:4">
      <c r="D436" s="15"/>
    </row>
    <row r="437" spans="4:4">
      <c r="D437" s="15"/>
    </row>
    <row r="438" spans="4:4">
      <c r="D438" s="15"/>
    </row>
    <row r="439" spans="4:4">
      <c r="D439" s="15"/>
    </row>
    <row r="440" spans="4:4">
      <c r="D440" s="15"/>
    </row>
    <row r="441" spans="4:4">
      <c r="D441" s="15"/>
    </row>
    <row r="442" spans="4:4">
      <c r="D442" s="15"/>
    </row>
    <row r="443" spans="4:4">
      <c r="D443" s="15"/>
    </row>
    <row r="444" spans="4:4">
      <c r="D444" s="15"/>
    </row>
    <row r="445" spans="4:4">
      <c r="D445" s="15"/>
    </row>
    <row r="446" spans="4:4">
      <c r="D446" s="15"/>
    </row>
    <row r="447" spans="4:4">
      <c r="D447" s="15"/>
    </row>
    <row r="448" spans="4:4">
      <c r="D448" s="15"/>
    </row>
    <row r="449" spans="4:4">
      <c r="D449" s="15"/>
    </row>
    <row r="450" spans="4:4">
      <c r="D450" s="15"/>
    </row>
    <row r="451" spans="4:4">
      <c r="D451" s="15"/>
    </row>
    <row r="452" spans="4:4">
      <c r="D452" s="15"/>
    </row>
    <row r="453" spans="4:4">
      <c r="D453" s="15"/>
    </row>
    <row r="454" spans="4:4">
      <c r="D454" s="15"/>
    </row>
    <row r="455" spans="4:4">
      <c r="D455" s="15"/>
    </row>
    <row r="456" spans="4:4">
      <c r="D456" s="15"/>
    </row>
    <row r="457" spans="4:4">
      <c r="D457" s="15"/>
    </row>
    <row r="458" spans="4:4">
      <c r="D458" s="15"/>
    </row>
    <row r="459" spans="4:4">
      <c r="D459" s="15"/>
    </row>
    <row r="460" spans="4:4">
      <c r="D460" s="15"/>
    </row>
    <row r="461" spans="4:4">
      <c r="D461" s="15"/>
    </row>
    <row r="462" spans="4:4">
      <c r="D462" s="15"/>
    </row>
    <row r="463" spans="4:4">
      <c r="D463" s="15"/>
    </row>
    <row r="464" spans="4:4">
      <c r="D464" s="15"/>
    </row>
    <row r="465" spans="4:4">
      <c r="D465" s="15"/>
    </row>
    <row r="466" spans="4:4">
      <c r="D466" s="15"/>
    </row>
    <row r="467" spans="4:4">
      <c r="D467" s="15"/>
    </row>
    <row r="468" spans="4:4">
      <c r="D468" s="15"/>
    </row>
    <row r="469" spans="4:4">
      <c r="D469" s="15"/>
    </row>
    <row r="470" spans="4:4">
      <c r="D470" s="15"/>
    </row>
    <row r="471" spans="4:4">
      <c r="D471" s="15"/>
    </row>
    <row r="472" spans="4:4">
      <c r="D472" s="15"/>
    </row>
    <row r="473" spans="4:4">
      <c r="D473" s="15"/>
    </row>
    <row r="474" spans="4:4">
      <c r="D474" s="15"/>
    </row>
    <row r="475" spans="4:4">
      <c r="D475" s="15"/>
    </row>
    <row r="476" spans="4:4">
      <c r="D476" s="15"/>
    </row>
    <row r="477" spans="4:4">
      <c r="D477" s="15"/>
    </row>
    <row r="478" spans="4:4">
      <c r="D478" s="15"/>
    </row>
    <row r="479" spans="4:4">
      <c r="D479" s="15"/>
    </row>
    <row r="480" spans="4:4">
      <c r="D480" s="15"/>
    </row>
    <row r="481" spans="4:4">
      <c r="D481" s="15"/>
    </row>
    <row r="482" spans="4:4">
      <c r="D482" s="15"/>
    </row>
    <row r="483" spans="4:4">
      <c r="D483" s="15"/>
    </row>
    <row r="484" spans="4:4">
      <c r="D484" s="15"/>
    </row>
    <row r="485" spans="4:4">
      <c r="D485" s="15"/>
    </row>
    <row r="486" spans="4:4">
      <c r="D486" s="15"/>
    </row>
    <row r="487" spans="4:4">
      <c r="D487" s="15"/>
    </row>
    <row r="488" spans="4:4">
      <c r="D488" s="15"/>
    </row>
    <row r="489" spans="4:4">
      <c r="D489" s="15"/>
    </row>
    <row r="490" spans="4:4">
      <c r="D490" s="15"/>
    </row>
    <row r="491" spans="4:4">
      <c r="D491" s="15"/>
    </row>
    <row r="492" spans="4:4">
      <c r="D492" s="15"/>
    </row>
    <row r="493" spans="4:4">
      <c r="D493" s="15"/>
    </row>
    <row r="494" spans="4:4">
      <c r="D494" s="15"/>
    </row>
    <row r="495" spans="4:4">
      <c r="D495" s="15"/>
    </row>
    <row r="496" spans="4:4">
      <c r="D496" s="15"/>
    </row>
    <row r="497" spans="4:4">
      <c r="D497" s="15"/>
    </row>
    <row r="498" spans="4:4">
      <c r="D498" s="15"/>
    </row>
    <row r="499" spans="4:4">
      <c r="D499" s="15"/>
    </row>
    <row r="500" spans="4:4">
      <c r="D500" s="15"/>
    </row>
    <row r="501" spans="4:4">
      <c r="D501" s="15"/>
    </row>
    <row r="502" spans="4:4">
      <c r="D502" s="15"/>
    </row>
    <row r="503" spans="4:4">
      <c r="D503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08"/>
  <sheetViews>
    <sheetView rightToLeft="1" zoomScale="75" zoomScaleNormal="75" workbookViewId="0">
      <selection activeCell="B7" sqref="B7:Q7"/>
    </sheetView>
  </sheetViews>
  <sheetFormatPr defaultColWidth="9.140625" defaultRowHeight="18"/>
  <cols>
    <col min="1" max="1" width="6.28515625" style="15" customWidth="1"/>
    <col min="2" max="2" width="38.7109375" style="14" customWidth="1"/>
    <col min="3" max="4" width="10.7109375" style="14" customWidth="1"/>
    <col min="5" max="7" width="10.7109375" style="15" customWidth="1"/>
    <col min="8" max="8" width="12.85546875" style="15" customWidth="1"/>
    <col min="9" max="9" width="10.7109375" style="15" customWidth="1"/>
    <col min="10" max="10" width="13.85546875" style="15" customWidth="1"/>
    <col min="11" max="11" width="14.7109375" style="15" customWidth="1"/>
    <col min="12" max="12" width="11.7109375" style="15" customWidth="1"/>
    <col min="13" max="13" width="14.7109375" style="15" customWidth="1"/>
    <col min="14" max="14" width="10.7109375" style="15" customWidth="1"/>
    <col min="15" max="15" width="16.140625" style="15" customWidth="1"/>
    <col min="16" max="16" width="11.7109375" style="15" customWidth="1"/>
    <col min="17" max="17" width="13.14062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59">
      <c r="B1" s="2" t="s">
        <v>0</v>
      </c>
      <c r="C1" s="82" t="s">
        <v>196</v>
      </c>
    </row>
    <row r="2" spans="2:59">
      <c r="B2" s="2" t="s">
        <v>1</v>
      </c>
      <c r="C2" s="82" t="s">
        <v>3570</v>
      </c>
    </row>
    <row r="3" spans="2:59">
      <c r="B3" s="2" t="s">
        <v>2</v>
      </c>
      <c r="C3" s="82" t="s">
        <v>197</v>
      </c>
    </row>
    <row r="4" spans="2:59">
      <c r="B4" s="2" t="s">
        <v>3</v>
      </c>
      <c r="C4" s="82" t="s">
        <v>198</v>
      </c>
    </row>
    <row r="5" spans="2:59">
      <c r="B5" s="74" t="s">
        <v>199</v>
      </c>
      <c r="C5" s="2" t="s">
        <v>200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8" customFormat="1" ht="63">
      <c r="B8" s="4" t="s">
        <v>99</v>
      </c>
      <c r="C8" s="27" t="s">
        <v>150</v>
      </c>
      <c r="D8" s="27" t="s">
        <v>50</v>
      </c>
      <c r="E8" s="28" t="s">
        <v>51</v>
      </c>
      <c r="F8" s="28" t="s">
        <v>52</v>
      </c>
      <c r="G8" s="28" t="s">
        <v>72</v>
      </c>
      <c r="H8" s="28" t="s">
        <v>53</v>
      </c>
      <c r="I8" s="27" t="s">
        <v>73</v>
      </c>
      <c r="J8" s="27" t="s">
        <v>54</v>
      </c>
      <c r="K8" s="17" t="s">
        <v>151</v>
      </c>
      <c r="L8" s="28" t="s">
        <v>56</v>
      </c>
      <c r="M8" s="27" t="s">
        <v>190</v>
      </c>
      <c r="N8" s="27" t="s">
        <v>191</v>
      </c>
      <c r="O8" s="27" t="s">
        <v>5</v>
      </c>
      <c r="P8" s="27" t="s">
        <v>58</v>
      </c>
      <c r="Q8" s="35" t="s">
        <v>186</v>
      </c>
      <c r="R8" s="15"/>
      <c r="S8" s="15"/>
      <c r="T8" s="15"/>
      <c r="U8" s="15"/>
      <c r="BF8" s="18" t="s">
        <v>152</v>
      </c>
      <c r="BG8" s="18" t="s">
        <v>105</v>
      </c>
    </row>
    <row r="9" spans="2:59" s="18" customFormat="1" ht="24" customHeight="1">
      <c r="B9" s="19"/>
      <c r="C9" s="48"/>
      <c r="D9" s="20"/>
      <c r="E9" s="20"/>
      <c r="F9" s="20"/>
      <c r="G9" s="20" t="s">
        <v>75</v>
      </c>
      <c r="H9" s="20"/>
      <c r="I9" s="20" t="s">
        <v>76</v>
      </c>
      <c r="J9" s="20"/>
      <c r="K9" s="20" t="s">
        <v>7</v>
      </c>
      <c r="L9" s="20" t="s">
        <v>7</v>
      </c>
      <c r="M9" s="20" t="s">
        <v>187</v>
      </c>
      <c r="N9" s="20"/>
      <c r="O9" s="20" t="s">
        <v>188</v>
      </c>
      <c r="P9" s="30" t="s">
        <v>7</v>
      </c>
      <c r="Q9" s="44" t="s">
        <v>7</v>
      </c>
      <c r="R9" s="15"/>
      <c r="S9" s="15"/>
      <c r="T9" s="15"/>
      <c r="U9" s="15"/>
      <c r="BF9" s="18" t="s">
        <v>153</v>
      </c>
      <c r="BG9" s="18" t="s">
        <v>109</v>
      </c>
    </row>
    <row r="10" spans="2:59" s="22" customFormat="1" ht="18" customHeight="1">
      <c r="B10" s="21"/>
      <c r="C10" s="17" t="s">
        <v>9</v>
      </c>
      <c r="D10" s="17" t="s">
        <v>10</v>
      </c>
      <c r="E10" s="17" t="s">
        <v>60</v>
      </c>
      <c r="F10" s="1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3" t="s">
        <v>77</v>
      </c>
      <c r="N10" s="33" t="s">
        <v>78</v>
      </c>
      <c r="O10" s="33" t="s">
        <v>79</v>
      </c>
      <c r="P10" s="33" t="s">
        <v>80</v>
      </c>
      <c r="Q10" s="33" t="s">
        <v>81</v>
      </c>
      <c r="R10" s="15"/>
      <c r="S10" s="15"/>
      <c r="T10" s="15"/>
      <c r="U10" s="15"/>
      <c r="BF10" s="22" t="s">
        <v>154</v>
      </c>
      <c r="BG10" s="22" t="s">
        <v>113</v>
      </c>
    </row>
    <row r="11" spans="2:59" s="22" customFormat="1" ht="18" customHeight="1">
      <c r="B11" s="23" t="s">
        <v>155</v>
      </c>
      <c r="C11" s="17"/>
      <c r="D11" s="17"/>
      <c r="E11" s="17"/>
      <c r="F11" s="17"/>
      <c r="G11" s="17"/>
      <c r="H11" s="17"/>
      <c r="I11" s="75">
        <v>3.7</v>
      </c>
      <c r="J11" s="17"/>
      <c r="K11" s="17"/>
      <c r="L11" s="75">
        <v>0.36</v>
      </c>
      <c r="M11" s="75">
        <v>60713012.759999998</v>
      </c>
      <c r="N11" s="7"/>
      <c r="O11" s="75">
        <v>72767.616944299254</v>
      </c>
      <c r="P11" s="75">
        <v>100</v>
      </c>
      <c r="Q11" s="75">
        <v>7.14</v>
      </c>
      <c r="R11" s="15"/>
      <c r="S11" s="15"/>
      <c r="T11" s="15"/>
      <c r="U11" s="15"/>
      <c r="BF11" s="15" t="s">
        <v>126</v>
      </c>
      <c r="BG11" s="22" t="s">
        <v>116</v>
      </c>
    </row>
    <row r="12" spans="2:59">
      <c r="B12" s="77" t="s">
        <v>209</v>
      </c>
      <c r="I12" s="78">
        <v>3.76</v>
      </c>
      <c r="L12" s="78">
        <v>0.24</v>
      </c>
      <c r="M12" s="78">
        <v>60079679.420000002</v>
      </c>
      <c r="O12" s="78">
        <v>70451.004869913857</v>
      </c>
      <c r="P12" s="78">
        <v>96.82</v>
      </c>
      <c r="Q12" s="78">
        <v>6.92</v>
      </c>
    </row>
    <row r="13" spans="2:59">
      <c r="B13" s="77" t="s">
        <v>3357</v>
      </c>
      <c r="I13" s="78">
        <v>0</v>
      </c>
      <c r="L13" s="78">
        <v>0</v>
      </c>
      <c r="M13" s="78">
        <v>32741030.030000001</v>
      </c>
      <c r="O13" s="78">
        <v>33313.998055525</v>
      </c>
      <c r="P13" s="78">
        <v>45.78</v>
      </c>
      <c r="Q13" s="78">
        <v>3.27</v>
      </c>
    </row>
    <row r="14" spans="2:59">
      <c r="B14" t="s">
        <v>3358</v>
      </c>
      <c r="C14" t="s">
        <v>3359</v>
      </c>
      <c r="D14" t="s">
        <v>3360</v>
      </c>
      <c r="F14" t="s">
        <v>227</v>
      </c>
      <c r="G14" t="s">
        <v>835</v>
      </c>
      <c r="H14" t="s">
        <v>154</v>
      </c>
      <c r="J14" t="s">
        <v>105</v>
      </c>
      <c r="K14" s="76">
        <v>0</v>
      </c>
      <c r="L14" s="76">
        <v>0</v>
      </c>
      <c r="M14" s="76">
        <v>32741030.030000001</v>
      </c>
      <c r="N14" s="76">
        <v>101.75</v>
      </c>
      <c r="O14" s="76">
        <v>33313.998055525</v>
      </c>
      <c r="P14" s="76">
        <v>45.78</v>
      </c>
      <c r="Q14" s="76">
        <v>3.27</v>
      </c>
    </row>
    <row r="15" spans="2:59">
      <c r="B15" s="77" t="s">
        <v>3361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214</v>
      </c>
      <c r="D16" t="s">
        <v>214</v>
      </c>
      <c r="F16" t="s">
        <v>214</v>
      </c>
      <c r="I16" s="76">
        <v>0</v>
      </c>
      <c r="J16" t="s">
        <v>214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3362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214</v>
      </c>
      <c r="D18" t="s">
        <v>214</v>
      </c>
      <c r="F18" t="s">
        <v>214</v>
      </c>
      <c r="I18" s="76">
        <v>0</v>
      </c>
      <c r="J18" t="s">
        <v>214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3363</v>
      </c>
      <c r="I19" s="78">
        <v>7.17</v>
      </c>
      <c r="L19" s="78">
        <v>0.47</v>
      </c>
      <c r="M19" s="78">
        <v>27136648.890000001</v>
      </c>
      <c r="O19" s="78">
        <v>36927.976696988859</v>
      </c>
      <c r="P19" s="78">
        <v>50.75</v>
      </c>
      <c r="Q19" s="78">
        <v>3.63</v>
      </c>
    </row>
    <row r="20" spans="2:17">
      <c r="B20" t="s">
        <v>3364</v>
      </c>
      <c r="C20" t="s">
        <v>3359</v>
      </c>
      <c r="D20" t="s">
        <v>3365</v>
      </c>
      <c r="E20" t="s">
        <v>3366</v>
      </c>
      <c r="F20" t="s">
        <v>545</v>
      </c>
      <c r="G20" t="s">
        <v>367</v>
      </c>
      <c r="H20" t="s">
        <v>154</v>
      </c>
      <c r="I20" s="76">
        <v>3.28</v>
      </c>
      <c r="J20" t="s">
        <v>105</v>
      </c>
      <c r="K20" s="76">
        <v>3.1</v>
      </c>
      <c r="L20" s="76">
        <v>1.46</v>
      </c>
      <c r="M20" s="76">
        <v>3700289.06</v>
      </c>
      <c r="N20" s="76">
        <v>101.91</v>
      </c>
      <c r="O20" s="76">
        <v>3770.9645810460001</v>
      </c>
      <c r="P20" s="76">
        <v>5.18</v>
      </c>
      <c r="Q20" s="76">
        <v>0.37</v>
      </c>
    </row>
    <row r="21" spans="2:17">
      <c r="B21" t="s">
        <v>3367</v>
      </c>
      <c r="C21" t="s">
        <v>3359</v>
      </c>
      <c r="D21" t="s">
        <v>3368</v>
      </c>
      <c r="E21" t="s">
        <v>3369</v>
      </c>
      <c r="F21" t="s">
        <v>645</v>
      </c>
      <c r="G21" t="s">
        <v>3370</v>
      </c>
      <c r="H21" t="s">
        <v>154</v>
      </c>
      <c r="I21" s="76">
        <v>4.3899999999999997</v>
      </c>
      <c r="J21" t="s">
        <v>113</v>
      </c>
      <c r="K21" s="76">
        <v>2.98</v>
      </c>
      <c r="L21" s="76">
        <v>0.06</v>
      </c>
      <c r="M21" s="76">
        <v>687193.89</v>
      </c>
      <c r="N21" s="76">
        <v>103.36999999999993</v>
      </c>
      <c r="O21" s="76">
        <v>2952.86357602219</v>
      </c>
      <c r="P21" s="76">
        <v>4.0599999999999996</v>
      </c>
      <c r="Q21" s="76">
        <v>0.28999999999999998</v>
      </c>
    </row>
    <row r="22" spans="2:17">
      <c r="B22" t="s">
        <v>3371</v>
      </c>
      <c r="C22" t="s">
        <v>3372</v>
      </c>
      <c r="D22" t="s">
        <v>3373</v>
      </c>
      <c r="E22" t="s">
        <v>3374</v>
      </c>
      <c r="F22" t="s">
        <v>645</v>
      </c>
      <c r="G22" t="s">
        <v>835</v>
      </c>
      <c r="H22" t="s">
        <v>154</v>
      </c>
      <c r="I22" s="76">
        <v>3.46</v>
      </c>
      <c r="J22" t="s">
        <v>105</v>
      </c>
      <c r="K22" s="76">
        <v>4.5</v>
      </c>
      <c r="L22" s="76">
        <v>0.45</v>
      </c>
      <c r="M22" s="76">
        <v>5138322.3</v>
      </c>
      <c r="N22" s="76">
        <v>116.12</v>
      </c>
      <c r="O22" s="76">
        <v>5966.6198547599997</v>
      </c>
      <c r="P22" s="76">
        <v>8.1999999999999993</v>
      </c>
      <c r="Q22" s="76">
        <v>0.59</v>
      </c>
    </row>
    <row r="23" spans="2:17">
      <c r="B23" t="s">
        <v>3371</v>
      </c>
      <c r="C23" t="s">
        <v>3372</v>
      </c>
      <c r="D23" t="s">
        <v>3375</v>
      </c>
      <c r="E23" t="s">
        <v>3374</v>
      </c>
      <c r="F23" t="s">
        <v>645</v>
      </c>
      <c r="G23" t="s">
        <v>835</v>
      </c>
      <c r="H23" t="s">
        <v>154</v>
      </c>
      <c r="I23" s="76">
        <v>4.0999999999999996</v>
      </c>
      <c r="J23" t="s">
        <v>105</v>
      </c>
      <c r="K23" s="76">
        <v>4.75</v>
      </c>
      <c r="L23" s="76">
        <v>-0.89</v>
      </c>
      <c r="M23" s="76">
        <v>1291693.28</v>
      </c>
      <c r="N23" s="76">
        <v>117.13</v>
      </c>
      <c r="O23" s="76">
        <v>1512.9603388640001</v>
      </c>
      <c r="P23" s="76">
        <v>2.08</v>
      </c>
      <c r="Q23" s="76">
        <v>0.15</v>
      </c>
    </row>
    <row r="24" spans="2:17">
      <c r="B24" t="s">
        <v>3376</v>
      </c>
      <c r="C24" t="s">
        <v>3359</v>
      </c>
      <c r="D24" t="s">
        <v>3377</v>
      </c>
      <c r="F24" t="s">
        <v>632</v>
      </c>
      <c r="G24" t="s">
        <v>835</v>
      </c>
      <c r="H24" t="s">
        <v>153</v>
      </c>
      <c r="I24" s="76">
        <v>9.7200000000000006</v>
      </c>
      <c r="J24" t="s">
        <v>105</v>
      </c>
      <c r="K24" s="76">
        <v>5.5</v>
      </c>
      <c r="L24" s="76">
        <v>0.37</v>
      </c>
      <c r="M24" s="76">
        <v>328702.03000000003</v>
      </c>
      <c r="N24" s="76">
        <v>118.79</v>
      </c>
      <c r="O24" s="76">
        <v>390.465141437</v>
      </c>
      <c r="P24" s="76">
        <v>0.54</v>
      </c>
      <c r="Q24" s="76">
        <v>0.04</v>
      </c>
    </row>
    <row r="25" spans="2:17">
      <c r="B25" t="s">
        <v>3378</v>
      </c>
      <c r="C25" t="s">
        <v>3359</v>
      </c>
      <c r="D25" t="s">
        <v>3379</v>
      </c>
      <c r="F25" t="s">
        <v>645</v>
      </c>
      <c r="G25" t="s">
        <v>835</v>
      </c>
      <c r="H25" t="s">
        <v>152</v>
      </c>
      <c r="I25" s="76">
        <v>11.26</v>
      </c>
      <c r="J25" t="s">
        <v>105</v>
      </c>
      <c r="K25" s="76">
        <v>5.5</v>
      </c>
      <c r="L25" s="76">
        <v>-0.93</v>
      </c>
      <c r="M25" s="76">
        <v>72700.44</v>
      </c>
      <c r="N25" s="76">
        <v>128.68</v>
      </c>
      <c r="O25" s="76">
        <v>93.550926192000006</v>
      </c>
      <c r="P25" s="76">
        <v>0.13</v>
      </c>
      <c r="Q25" s="76">
        <v>0.01</v>
      </c>
    </row>
    <row r="26" spans="2:17">
      <c r="B26" t="s">
        <v>3380</v>
      </c>
      <c r="C26" t="s">
        <v>3359</v>
      </c>
      <c r="D26" t="s">
        <v>3381</v>
      </c>
      <c r="F26" t="s">
        <v>632</v>
      </c>
      <c r="G26" t="s">
        <v>835</v>
      </c>
      <c r="H26" t="s">
        <v>153</v>
      </c>
      <c r="I26" s="76">
        <v>9.4499999999999993</v>
      </c>
      <c r="J26" t="s">
        <v>105</v>
      </c>
      <c r="K26" s="76">
        <v>5.5</v>
      </c>
      <c r="L26" s="76">
        <v>-0.2</v>
      </c>
      <c r="M26" s="76">
        <v>18784.3</v>
      </c>
      <c r="N26" s="76">
        <v>128.38999999999999</v>
      </c>
      <c r="O26" s="76">
        <v>24.11716277</v>
      </c>
      <c r="P26" s="76">
        <v>0.03</v>
      </c>
      <c r="Q26" s="76">
        <v>0</v>
      </c>
    </row>
    <row r="27" spans="2:17">
      <c r="B27" t="s">
        <v>3382</v>
      </c>
      <c r="C27" t="s">
        <v>3359</v>
      </c>
      <c r="D27" t="s">
        <v>3383</v>
      </c>
      <c r="F27" t="s">
        <v>632</v>
      </c>
      <c r="G27" t="s">
        <v>835</v>
      </c>
      <c r="H27" t="s">
        <v>153</v>
      </c>
      <c r="I27" s="76">
        <v>11.4</v>
      </c>
      <c r="J27" t="s">
        <v>105</v>
      </c>
      <c r="K27" s="76">
        <v>5.5</v>
      </c>
      <c r="L27" s="76">
        <v>-0.37</v>
      </c>
      <c r="M27" s="76">
        <v>213784.58</v>
      </c>
      <c r="N27" s="76">
        <v>118.69</v>
      </c>
      <c r="O27" s="76">
        <v>253.740918002</v>
      </c>
      <c r="P27" s="76">
        <v>0.35</v>
      </c>
      <c r="Q27" s="76">
        <v>0.02</v>
      </c>
    </row>
    <row r="28" spans="2:17">
      <c r="B28" t="s">
        <v>3384</v>
      </c>
      <c r="C28" t="s">
        <v>3359</v>
      </c>
      <c r="D28" t="s">
        <v>3385</v>
      </c>
      <c r="F28" t="s">
        <v>632</v>
      </c>
      <c r="G28" t="s">
        <v>835</v>
      </c>
      <c r="H28" t="s">
        <v>153</v>
      </c>
      <c r="I28" s="76">
        <v>10.23</v>
      </c>
      <c r="J28" t="s">
        <v>105</v>
      </c>
      <c r="K28" s="76">
        <v>5.5</v>
      </c>
      <c r="L28" s="76">
        <v>-0.28999999999999998</v>
      </c>
      <c r="M28" s="76">
        <v>41372.120000000003</v>
      </c>
      <c r="N28" s="76">
        <v>127.2</v>
      </c>
      <c r="O28" s="76">
        <v>52.62533664</v>
      </c>
      <c r="P28" s="76">
        <v>7.0000000000000007E-2</v>
      </c>
      <c r="Q28" s="76">
        <v>0.01</v>
      </c>
    </row>
    <row r="29" spans="2:17">
      <c r="B29" t="s">
        <v>3386</v>
      </c>
      <c r="C29" t="s">
        <v>3359</v>
      </c>
      <c r="D29" t="s">
        <v>3387</v>
      </c>
      <c r="F29" t="s">
        <v>632</v>
      </c>
      <c r="G29" t="s">
        <v>835</v>
      </c>
      <c r="H29" t="s">
        <v>153</v>
      </c>
      <c r="I29" s="76">
        <v>10.93</v>
      </c>
      <c r="J29" t="s">
        <v>105</v>
      </c>
      <c r="K29" s="76">
        <v>5.5</v>
      </c>
      <c r="L29" s="76">
        <v>-0.69</v>
      </c>
      <c r="M29" s="76">
        <v>32806.6</v>
      </c>
      <c r="N29" s="76">
        <v>125.49</v>
      </c>
      <c r="O29" s="76">
        <v>41.169002339999999</v>
      </c>
      <c r="P29" s="76">
        <v>0.06</v>
      </c>
      <c r="Q29" s="76">
        <v>0</v>
      </c>
    </row>
    <row r="30" spans="2:17">
      <c r="B30" t="s">
        <v>3388</v>
      </c>
      <c r="C30" t="s">
        <v>3359</v>
      </c>
      <c r="D30" t="s">
        <v>3389</v>
      </c>
      <c r="F30" t="s">
        <v>632</v>
      </c>
      <c r="G30" t="s">
        <v>835</v>
      </c>
      <c r="H30" t="s">
        <v>153</v>
      </c>
      <c r="I30" s="76">
        <v>11.11</v>
      </c>
      <c r="J30" t="s">
        <v>105</v>
      </c>
      <c r="K30" s="76">
        <v>5.5</v>
      </c>
      <c r="L30" s="76">
        <v>-0.57999999999999996</v>
      </c>
      <c r="M30" s="76">
        <v>218389.31</v>
      </c>
      <c r="N30" s="76">
        <v>124.09</v>
      </c>
      <c r="O30" s="76">
        <v>270.99929477900002</v>
      </c>
      <c r="P30" s="76">
        <v>0.37</v>
      </c>
      <c r="Q30" s="76">
        <v>0.03</v>
      </c>
    </row>
    <row r="31" spans="2:17">
      <c r="B31" t="s">
        <v>3390</v>
      </c>
      <c r="C31" t="s">
        <v>3359</v>
      </c>
      <c r="D31" t="s">
        <v>3391</v>
      </c>
      <c r="F31" t="s">
        <v>645</v>
      </c>
      <c r="G31" t="s">
        <v>835</v>
      </c>
      <c r="H31" t="s">
        <v>152</v>
      </c>
      <c r="I31" s="76">
        <v>12.51</v>
      </c>
      <c r="J31" t="s">
        <v>105</v>
      </c>
      <c r="K31" s="76">
        <v>5.5</v>
      </c>
      <c r="L31" s="76">
        <v>-0.75</v>
      </c>
      <c r="M31" s="76">
        <v>426582.3</v>
      </c>
      <c r="N31" s="76">
        <v>118.41</v>
      </c>
      <c r="O31" s="76">
        <v>505.11610143000001</v>
      </c>
      <c r="P31" s="76">
        <v>0.69</v>
      </c>
      <c r="Q31" s="76">
        <v>0.05</v>
      </c>
    </row>
    <row r="32" spans="2:17">
      <c r="B32" t="s">
        <v>3392</v>
      </c>
      <c r="C32" t="s">
        <v>3359</v>
      </c>
      <c r="D32" t="s">
        <v>3393</v>
      </c>
      <c r="F32" t="s">
        <v>645</v>
      </c>
      <c r="G32" t="s">
        <v>835</v>
      </c>
      <c r="H32" t="s">
        <v>152</v>
      </c>
      <c r="I32" s="76">
        <v>10.26</v>
      </c>
      <c r="J32" t="s">
        <v>105</v>
      </c>
      <c r="K32" s="76">
        <v>5.5</v>
      </c>
      <c r="L32" s="76">
        <v>0</v>
      </c>
      <c r="M32" s="76">
        <v>384507.89</v>
      </c>
      <c r="N32" s="76">
        <v>121.28</v>
      </c>
      <c r="O32" s="76">
        <v>466.33116899200002</v>
      </c>
      <c r="P32" s="76">
        <v>0.64</v>
      </c>
      <c r="Q32" s="76">
        <v>0.05</v>
      </c>
    </row>
    <row r="33" spans="2:17">
      <c r="B33" t="s">
        <v>3394</v>
      </c>
      <c r="C33" t="s">
        <v>3359</v>
      </c>
      <c r="D33" t="s">
        <v>3395</v>
      </c>
      <c r="F33" t="s">
        <v>645</v>
      </c>
      <c r="G33" t="s">
        <v>835</v>
      </c>
      <c r="H33" t="s">
        <v>152</v>
      </c>
      <c r="I33" s="76">
        <v>9.6300000000000008</v>
      </c>
      <c r="J33" t="s">
        <v>105</v>
      </c>
      <c r="K33" s="76">
        <v>5.5</v>
      </c>
      <c r="L33" s="76">
        <v>0.05</v>
      </c>
      <c r="M33" s="76">
        <v>157920.67000000001</v>
      </c>
      <c r="N33" s="76">
        <v>124.43</v>
      </c>
      <c r="O33" s="76">
        <v>196.50068968100001</v>
      </c>
      <c r="P33" s="76">
        <v>0.27</v>
      </c>
      <c r="Q33" s="76">
        <v>0.02</v>
      </c>
    </row>
    <row r="34" spans="2:17">
      <c r="B34" t="s">
        <v>3396</v>
      </c>
      <c r="C34" t="s">
        <v>3359</v>
      </c>
      <c r="D34" t="s">
        <v>3397</v>
      </c>
      <c r="F34" t="s">
        <v>645</v>
      </c>
      <c r="G34" t="s">
        <v>835</v>
      </c>
      <c r="H34" t="s">
        <v>152</v>
      </c>
      <c r="I34" s="76">
        <v>9.83</v>
      </c>
      <c r="J34" t="s">
        <v>105</v>
      </c>
      <c r="K34" s="76">
        <v>5.5</v>
      </c>
      <c r="L34" s="76">
        <v>-0.18</v>
      </c>
      <c r="M34" s="76">
        <v>162773.39000000001</v>
      </c>
      <c r="N34" s="76">
        <v>124.25</v>
      </c>
      <c r="O34" s="76">
        <v>202.245937075</v>
      </c>
      <c r="P34" s="76">
        <v>0.28000000000000003</v>
      </c>
      <c r="Q34" s="76">
        <v>0.02</v>
      </c>
    </row>
    <row r="35" spans="2:17">
      <c r="B35" t="s">
        <v>3398</v>
      </c>
      <c r="C35" t="s">
        <v>3359</v>
      </c>
      <c r="D35" t="s">
        <v>3399</v>
      </c>
      <c r="F35" t="s">
        <v>645</v>
      </c>
      <c r="G35" t="s">
        <v>835</v>
      </c>
      <c r="H35" t="s">
        <v>152</v>
      </c>
      <c r="I35" s="76">
        <v>667.12</v>
      </c>
      <c r="J35" t="s">
        <v>105</v>
      </c>
      <c r="K35" s="76">
        <v>5.5</v>
      </c>
      <c r="L35" s="76">
        <v>-5.69</v>
      </c>
      <c r="M35" s="76">
        <v>104204.93</v>
      </c>
      <c r="N35" s="76">
        <v>134.85</v>
      </c>
      <c r="O35" s="76">
        <v>140.52034810500001</v>
      </c>
      <c r="P35" s="76">
        <v>0.19</v>
      </c>
      <c r="Q35" s="76">
        <v>0.01</v>
      </c>
    </row>
    <row r="36" spans="2:17">
      <c r="B36" t="s">
        <v>3400</v>
      </c>
      <c r="C36" t="s">
        <v>3359</v>
      </c>
      <c r="D36" t="s">
        <v>3401</v>
      </c>
      <c r="F36" t="s">
        <v>645</v>
      </c>
      <c r="G36" t="s">
        <v>835</v>
      </c>
      <c r="H36" t="s">
        <v>152</v>
      </c>
      <c r="I36" s="76">
        <v>9.6</v>
      </c>
      <c r="J36" t="s">
        <v>105</v>
      </c>
      <c r="K36" s="76">
        <v>5.5</v>
      </c>
      <c r="L36" s="76">
        <v>-0.68</v>
      </c>
      <c r="M36" s="76">
        <v>37229.83</v>
      </c>
      <c r="N36" s="76">
        <v>130.83000000000001</v>
      </c>
      <c r="O36" s="76">
        <v>48.707786589000001</v>
      </c>
      <c r="P36" s="76">
        <v>7.0000000000000007E-2</v>
      </c>
      <c r="Q36" s="76">
        <v>0</v>
      </c>
    </row>
    <row r="37" spans="2:17">
      <c r="B37" t="s">
        <v>3402</v>
      </c>
      <c r="C37" t="s">
        <v>3359</v>
      </c>
      <c r="D37" t="s">
        <v>3403</v>
      </c>
      <c r="F37" t="s">
        <v>645</v>
      </c>
      <c r="G37" t="s">
        <v>835</v>
      </c>
      <c r="H37" t="s">
        <v>152</v>
      </c>
      <c r="I37" s="76">
        <v>10</v>
      </c>
      <c r="J37" t="s">
        <v>105</v>
      </c>
      <c r="K37" s="76">
        <v>5.5</v>
      </c>
      <c r="L37" s="76">
        <v>0.28000000000000003</v>
      </c>
      <c r="M37" s="76">
        <v>181104.14</v>
      </c>
      <c r="N37" s="76">
        <v>119.39</v>
      </c>
      <c r="O37" s="76">
        <v>216.22023274599999</v>
      </c>
      <c r="P37" s="76">
        <v>0.3</v>
      </c>
      <c r="Q37" s="76">
        <v>0.02</v>
      </c>
    </row>
    <row r="38" spans="2:17">
      <c r="B38" t="s">
        <v>3404</v>
      </c>
      <c r="C38" t="s">
        <v>3359</v>
      </c>
      <c r="D38" t="s">
        <v>3405</v>
      </c>
      <c r="F38" t="s">
        <v>632</v>
      </c>
      <c r="G38" t="s">
        <v>835</v>
      </c>
      <c r="H38" t="s">
        <v>153</v>
      </c>
      <c r="I38" s="76">
        <v>9.91</v>
      </c>
      <c r="J38" t="s">
        <v>105</v>
      </c>
      <c r="K38" s="76">
        <v>5.5</v>
      </c>
      <c r="L38" s="76">
        <v>0.22</v>
      </c>
      <c r="M38" s="76">
        <v>280850.48</v>
      </c>
      <c r="N38" s="76">
        <v>119.32</v>
      </c>
      <c r="O38" s="76">
        <v>335.11079273600001</v>
      </c>
      <c r="P38" s="76">
        <v>0.46</v>
      </c>
      <c r="Q38" s="76">
        <v>0.03</v>
      </c>
    </row>
    <row r="39" spans="2:17">
      <c r="B39" t="s">
        <v>3406</v>
      </c>
      <c r="C39" t="s">
        <v>3359</v>
      </c>
      <c r="D39" t="s">
        <v>3407</v>
      </c>
      <c r="F39" t="s">
        <v>632</v>
      </c>
      <c r="G39" t="s">
        <v>835</v>
      </c>
      <c r="H39" t="s">
        <v>153</v>
      </c>
      <c r="I39" s="76">
        <v>12.39</v>
      </c>
      <c r="J39" t="s">
        <v>105</v>
      </c>
      <c r="K39" s="76">
        <v>5.5</v>
      </c>
      <c r="L39" s="76">
        <v>-1.44</v>
      </c>
      <c r="M39" s="76">
        <v>45081.54</v>
      </c>
      <c r="N39" s="76">
        <v>130.41999999999999</v>
      </c>
      <c r="O39" s="76">
        <v>58.795344468000003</v>
      </c>
      <c r="P39" s="76">
        <v>0.08</v>
      </c>
      <c r="Q39" s="76">
        <v>0.01</v>
      </c>
    </row>
    <row r="40" spans="2:17">
      <c r="B40" t="s">
        <v>3408</v>
      </c>
      <c r="C40" t="s">
        <v>3359</v>
      </c>
      <c r="D40" t="s">
        <v>3409</v>
      </c>
      <c r="F40" t="s">
        <v>645</v>
      </c>
      <c r="G40" t="s">
        <v>835</v>
      </c>
      <c r="H40" t="s">
        <v>152</v>
      </c>
      <c r="I40" s="76">
        <v>9.76</v>
      </c>
      <c r="J40" t="s">
        <v>105</v>
      </c>
      <c r="K40" s="76">
        <v>5.5</v>
      </c>
      <c r="L40" s="76">
        <v>-0.51</v>
      </c>
      <c r="M40" s="76">
        <v>74299.67</v>
      </c>
      <c r="N40" s="76">
        <v>130.25</v>
      </c>
      <c r="O40" s="76">
        <v>96.775320175000004</v>
      </c>
      <c r="P40" s="76">
        <v>0.13</v>
      </c>
      <c r="Q40" s="76">
        <v>0.01</v>
      </c>
    </row>
    <row r="41" spans="2:17">
      <c r="B41" t="s">
        <v>3410</v>
      </c>
      <c r="C41" t="s">
        <v>3359</v>
      </c>
      <c r="D41" t="s">
        <v>3411</v>
      </c>
      <c r="F41" t="s">
        <v>645</v>
      </c>
      <c r="G41" t="s">
        <v>835</v>
      </c>
      <c r="H41" t="s">
        <v>152</v>
      </c>
      <c r="I41" s="76">
        <v>9.84</v>
      </c>
      <c r="J41" t="s">
        <v>105</v>
      </c>
      <c r="K41" s="76">
        <v>5.5</v>
      </c>
      <c r="L41" s="76">
        <v>-0.6</v>
      </c>
      <c r="M41" s="76">
        <v>65275.98</v>
      </c>
      <c r="N41" s="76">
        <v>129.47999999999999</v>
      </c>
      <c r="O41" s="76">
        <v>84.519338903999994</v>
      </c>
      <c r="P41" s="76">
        <v>0.12</v>
      </c>
      <c r="Q41" s="76">
        <v>0.01</v>
      </c>
    </row>
    <row r="42" spans="2:17">
      <c r="B42" t="s">
        <v>3412</v>
      </c>
      <c r="C42" t="s">
        <v>3359</v>
      </c>
      <c r="D42" t="s">
        <v>3413</v>
      </c>
      <c r="F42" t="s">
        <v>645</v>
      </c>
      <c r="G42" t="s">
        <v>835</v>
      </c>
      <c r="H42" t="s">
        <v>152</v>
      </c>
      <c r="I42" s="76">
        <v>11.62</v>
      </c>
      <c r="J42" t="s">
        <v>105</v>
      </c>
      <c r="K42" s="76">
        <v>5.5</v>
      </c>
      <c r="L42" s="76">
        <v>-0.43</v>
      </c>
      <c r="M42" s="76">
        <v>203600.65</v>
      </c>
      <c r="N42" s="76">
        <v>118.69</v>
      </c>
      <c r="O42" s="76">
        <v>241.653611485</v>
      </c>
      <c r="P42" s="76">
        <v>0.33</v>
      </c>
      <c r="Q42" s="76">
        <v>0.02</v>
      </c>
    </row>
    <row r="43" spans="2:17">
      <c r="B43" t="s">
        <v>3414</v>
      </c>
      <c r="C43" t="s">
        <v>3359</v>
      </c>
      <c r="D43" t="s">
        <v>3415</v>
      </c>
      <c r="F43" t="s">
        <v>645</v>
      </c>
      <c r="G43" t="s">
        <v>835</v>
      </c>
      <c r="H43" t="s">
        <v>152</v>
      </c>
      <c r="I43" s="76">
        <v>9.16</v>
      </c>
      <c r="J43" t="s">
        <v>105</v>
      </c>
      <c r="K43" s="76">
        <v>5.5</v>
      </c>
      <c r="L43" s="76">
        <v>0.48</v>
      </c>
      <c r="M43" s="76">
        <v>101543.4</v>
      </c>
      <c r="N43" s="76">
        <v>124.14</v>
      </c>
      <c r="O43" s="76">
        <v>126.05597675999999</v>
      </c>
      <c r="P43" s="76">
        <v>0.17</v>
      </c>
      <c r="Q43" s="76">
        <v>0.01</v>
      </c>
    </row>
    <row r="44" spans="2:17">
      <c r="B44" t="s">
        <v>3416</v>
      </c>
      <c r="C44" t="s">
        <v>3359</v>
      </c>
      <c r="D44" t="s">
        <v>3417</v>
      </c>
      <c r="F44" t="s">
        <v>645</v>
      </c>
      <c r="G44" t="s">
        <v>835</v>
      </c>
      <c r="H44" t="s">
        <v>152</v>
      </c>
      <c r="I44" s="76">
        <v>10.87</v>
      </c>
      <c r="J44" t="s">
        <v>105</v>
      </c>
      <c r="K44" s="76">
        <v>5.5</v>
      </c>
      <c r="L44" s="76">
        <v>-0.11</v>
      </c>
      <c r="M44" s="76">
        <v>149061.26999999999</v>
      </c>
      <c r="N44" s="76">
        <v>118.69</v>
      </c>
      <c r="O44" s="76">
        <v>176.92082136299999</v>
      </c>
      <c r="P44" s="76">
        <v>0.24</v>
      </c>
      <c r="Q44" s="76">
        <v>0.02</v>
      </c>
    </row>
    <row r="45" spans="2:17">
      <c r="B45" t="s">
        <v>3418</v>
      </c>
      <c r="C45" t="s">
        <v>3359</v>
      </c>
      <c r="D45" t="s">
        <v>3419</v>
      </c>
      <c r="F45" t="s">
        <v>632</v>
      </c>
      <c r="G45" t="s">
        <v>835</v>
      </c>
      <c r="H45" t="s">
        <v>153</v>
      </c>
      <c r="I45" s="76">
        <v>10.08</v>
      </c>
      <c r="J45" t="s">
        <v>105</v>
      </c>
      <c r="K45" s="76">
        <v>5.5</v>
      </c>
      <c r="L45" s="76">
        <v>-0.45</v>
      </c>
      <c r="M45" s="76">
        <v>39835.57</v>
      </c>
      <c r="N45" s="76">
        <v>127.04</v>
      </c>
      <c r="O45" s="76">
        <v>50.607108128</v>
      </c>
      <c r="P45" s="76">
        <v>7.0000000000000007E-2</v>
      </c>
      <c r="Q45" s="76">
        <v>0</v>
      </c>
    </row>
    <row r="46" spans="2:17">
      <c r="B46" t="s">
        <v>3420</v>
      </c>
      <c r="C46" t="s">
        <v>3359</v>
      </c>
      <c r="D46" t="s">
        <v>3421</v>
      </c>
      <c r="F46" t="s">
        <v>645</v>
      </c>
      <c r="G46" t="s">
        <v>835</v>
      </c>
      <c r="H46" t="s">
        <v>152</v>
      </c>
      <c r="I46" s="76">
        <v>10.220000000000001</v>
      </c>
      <c r="J46" t="s">
        <v>105</v>
      </c>
      <c r="K46" s="76">
        <v>5.5</v>
      </c>
      <c r="L46" s="76">
        <v>-0.41</v>
      </c>
      <c r="M46" s="76">
        <v>83585.17</v>
      </c>
      <c r="N46" s="76">
        <v>125.64</v>
      </c>
      <c r="O46" s="76">
        <v>105.01640758800001</v>
      </c>
      <c r="P46" s="76">
        <v>0.14000000000000001</v>
      </c>
      <c r="Q46" s="76">
        <v>0.01</v>
      </c>
    </row>
    <row r="47" spans="2:17">
      <c r="B47" t="s">
        <v>3422</v>
      </c>
      <c r="C47" t="s">
        <v>3359</v>
      </c>
      <c r="D47" t="s">
        <v>3423</v>
      </c>
      <c r="F47" t="s">
        <v>645</v>
      </c>
      <c r="G47" t="s">
        <v>835</v>
      </c>
      <c r="H47" t="s">
        <v>152</v>
      </c>
      <c r="I47" s="76">
        <v>9.4600000000000009</v>
      </c>
      <c r="J47" t="s">
        <v>105</v>
      </c>
      <c r="K47" s="76">
        <v>5.5</v>
      </c>
      <c r="L47" s="76">
        <v>0.36</v>
      </c>
      <c r="M47" s="76">
        <v>223940.43</v>
      </c>
      <c r="N47" s="76">
        <v>121.38</v>
      </c>
      <c r="O47" s="76">
        <v>271.81889393400002</v>
      </c>
      <c r="P47" s="76">
        <v>0.37</v>
      </c>
      <c r="Q47" s="76">
        <v>0.03</v>
      </c>
    </row>
    <row r="48" spans="2:17">
      <c r="B48" t="s">
        <v>3424</v>
      </c>
      <c r="C48" t="s">
        <v>3359</v>
      </c>
      <c r="D48" t="s">
        <v>3425</v>
      </c>
      <c r="F48" t="s">
        <v>632</v>
      </c>
      <c r="G48" t="s">
        <v>835</v>
      </c>
      <c r="H48" t="s">
        <v>153</v>
      </c>
      <c r="I48" s="76">
        <v>8.43</v>
      </c>
      <c r="J48" t="s">
        <v>105</v>
      </c>
      <c r="K48" s="76">
        <v>5.5</v>
      </c>
      <c r="L48" s="76">
        <v>1.06</v>
      </c>
      <c r="M48" s="76">
        <v>290704.75</v>
      </c>
      <c r="N48" s="76">
        <v>119.57</v>
      </c>
      <c r="O48" s="76">
        <v>347.59566957499999</v>
      </c>
      <c r="P48" s="76">
        <v>0.48</v>
      </c>
      <c r="Q48" s="76">
        <v>0.03</v>
      </c>
    </row>
    <row r="49" spans="2:17">
      <c r="B49" t="s">
        <v>3426</v>
      </c>
      <c r="C49" t="s">
        <v>3359</v>
      </c>
      <c r="D49" t="s">
        <v>3427</v>
      </c>
      <c r="F49" t="s">
        <v>645</v>
      </c>
      <c r="G49" t="s">
        <v>835</v>
      </c>
      <c r="H49" t="s">
        <v>152</v>
      </c>
      <c r="I49" s="76">
        <v>10.38</v>
      </c>
      <c r="J49" t="s">
        <v>105</v>
      </c>
      <c r="K49" s="76">
        <v>5.5</v>
      </c>
      <c r="L49" s="76">
        <v>0.11</v>
      </c>
      <c r="M49" s="76">
        <v>128954.06</v>
      </c>
      <c r="N49" s="76">
        <v>120.2</v>
      </c>
      <c r="O49" s="76">
        <v>155.00278012000001</v>
      </c>
      <c r="P49" s="76">
        <v>0.21</v>
      </c>
      <c r="Q49" s="76">
        <v>0.02</v>
      </c>
    </row>
    <row r="50" spans="2:17">
      <c r="B50" t="s">
        <v>3428</v>
      </c>
      <c r="C50" t="s">
        <v>3359</v>
      </c>
      <c r="D50" t="s">
        <v>3429</v>
      </c>
      <c r="F50" t="s">
        <v>645</v>
      </c>
      <c r="G50" t="s">
        <v>835</v>
      </c>
      <c r="H50" t="s">
        <v>152</v>
      </c>
      <c r="I50" s="76">
        <v>9.83</v>
      </c>
      <c r="J50" t="s">
        <v>105</v>
      </c>
      <c r="K50" s="76">
        <v>5.5</v>
      </c>
      <c r="L50" s="76">
        <v>-0.56000000000000005</v>
      </c>
      <c r="M50" s="76">
        <v>89578.26</v>
      </c>
      <c r="N50" s="76">
        <v>131.57</v>
      </c>
      <c r="O50" s="76">
        <v>117.858116682</v>
      </c>
      <c r="P50" s="76">
        <v>0.16</v>
      </c>
      <c r="Q50" s="76">
        <v>0.01</v>
      </c>
    </row>
    <row r="51" spans="2:17">
      <c r="B51" t="s">
        <v>3430</v>
      </c>
      <c r="C51" t="s">
        <v>3359</v>
      </c>
      <c r="D51" t="s">
        <v>3431</v>
      </c>
      <c r="F51" t="s">
        <v>632</v>
      </c>
      <c r="G51" t="s">
        <v>835</v>
      </c>
      <c r="H51" t="s">
        <v>153</v>
      </c>
      <c r="I51" s="76">
        <v>10.27</v>
      </c>
      <c r="J51" t="s">
        <v>105</v>
      </c>
      <c r="K51" s="76">
        <v>5.5</v>
      </c>
      <c r="L51" s="76">
        <v>-0.75</v>
      </c>
      <c r="M51" s="76">
        <v>123036.54</v>
      </c>
      <c r="N51" s="76">
        <v>131.13999999999999</v>
      </c>
      <c r="O51" s="76">
        <v>161.35011855600001</v>
      </c>
      <c r="P51" s="76">
        <v>0.22</v>
      </c>
      <c r="Q51" s="76">
        <v>0.02</v>
      </c>
    </row>
    <row r="52" spans="2:17">
      <c r="B52" t="s">
        <v>3432</v>
      </c>
      <c r="C52" t="s">
        <v>3359</v>
      </c>
      <c r="D52" t="s">
        <v>3433</v>
      </c>
      <c r="F52" t="s">
        <v>645</v>
      </c>
      <c r="G52" t="s">
        <v>835</v>
      </c>
      <c r="H52" t="s">
        <v>152</v>
      </c>
      <c r="I52" s="76">
        <v>9.4499999999999993</v>
      </c>
      <c r="J52" t="s">
        <v>105</v>
      </c>
      <c r="K52" s="76">
        <v>5.5</v>
      </c>
      <c r="L52" s="76">
        <v>0.08</v>
      </c>
      <c r="M52" s="76">
        <v>79370.080000000002</v>
      </c>
      <c r="N52" s="76">
        <v>126.26</v>
      </c>
      <c r="O52" s="76">
        <v>100.21266300800001</v>
      </c>
      <c r="P52" s="76">
        <v>0.14000000000000001</v>
      </c>
      <c r="Q52" s="76">
        <v>0.01</v>
      </c>
    </row>
    <row r="53" spans="2:17">
      <c r="B53" t="s">
        <v>3434</v>
      </c>
      <c r="C53" t="s">
        <v>3359</v>
      </c>
      <c r="D53" t="s">
        <v>3435</v>
      </c>
      <c r="F53" t="s">
        <v>645</v>
      </c>
      <c r="G53" t="s">
        <v>835</v>
      </c>
      <c r="H53" t="s">
        <v>152</v>
      </c>
      <c r="I53" s="76">
        <v>12.86</v>
      </c>
      <c r="J53" t="s">
        <v>105</v>
      </c>
      <c r="K53" s="76">
        <v>5.5</v>
      </c>
      <c r="L53" s="76">
        <v>-1.24</v>
      </c>
      <c r="M53" s="76">
        <v>49995.59</v>
      </c>
      <c r="N53" s="76">
        <v>125.26</v>
      </c>
      <c r="O53" s="76">
        <v>62.624476033999997</v>
      </c>
      <c r="P53" s="76">
        <v>0.09</v>
      </c>
      <c r="Q53" s="76">
        <v>0.01</v>
      </c>
    </row>
    <row r="54" spans="2:17">
      <c r="B54" t="s">
        <v>3436</v>
      </c>
      <c r="C54" t="s">
        <v>3359</v>
      </c>
      <c r="D54" t="s">
        <v>3437</v>
      </c>
      <c r="F54" t="s">
        <v>645</v>
      </c>
      <c r="G54" t="s">
        <v>835</v>
      </c>
      <c r="H54" t="s">
        <v>152</v>
      </c>
      <c r="I54" s="76">
        <v>12.31</v>
      </c>
      <c r="J54" t="s">
        <v>105</v>
      </c>
      <c r="K54" s="76">
        <v>5.5</v>
      </c>
      <c r="L54" s="76">
        <v>-1.05</v>
      </c>
      <c r="M54" s="76">
        <v>28116.73</v>
      </c>
      <c r="N54" s="76">
        <v>125</v>
      </c>
      <c r="O54" s="76">
        <v>35.145912500000001</v>
      </c>
      <c r="P54" s="76">
        <v>0.05</v>
      </c>
      <c r="Q54" s="76">
        <v>0</v>
      </c>
    </row>
    <row r="55" spans="2:17">
      <c r="B55" t="s">
        <v>3438</v>
      </c>
      <c r="C55" t="s">
        <v>3359</v>
      </c>
      <c r="D55" t="s">
        <v>3439</v>
      </c>
      <c r="F55" t="s">
        <v>632</v>
      </c>
      <c r="G55" t="s">
        <v>835</v>
      </c>
      <c r="H55" t="s">
        <v>153</v>
      </c>
      <c r="I55" s="76">
        <v>10.79</v>
      </c>
      <c r="J55" t="s">
        <v>105</v>
      </c>
      <c r="K55" s="76">
        <v>5.5</v>
      </c>
      <c r="L55" s="76">
        <v>0.34</v>
      </c>
      <c r="M55" s="76">
        <v>520672.44</v>
      </c>
      <c r="N55" s="76">
        <v>112.32</v>
      </c>
      <c r="O55" s="76">
        <v>584.81928460799998</v>
      </c>
      <c r="P55" s="76">
        <v>0.8</v>
      </c>
      <c r="Q55" s="76">
        <v>0.06</v>
      </c>
    </row>
    <row r="56" spans="2:17">
      <c r="B56" t="s">
        <v>3440</v>
      </c>
      <c r="C56" t="s">
        <v>3359</v>
      </c>
      <c r="D56" t="s">
        <v>3441</v>
      </c>
      <c r="F56" t="s">
        <v>645</v>
      </c>
      <c r="G56" t="s">
        <v>835</v>
      </c>
      <c r="H56" t="s">
        <v>152</v>
      </c>
      <c r="I56" s="76">
        <v>3.94</v>
      </c>
      <c r="J56" t="s">
        <v>105</v>
      </c>
      <c r="K56" s="76">
        <v>5.5</v>
      </c>
      <c r="L56" s="76">
        <v>-3.99</v>
      </c>
      <c r="M56" s="76">
        <v>2595292.33</v>
      </c>
      <c r="N56" s="76">
        <v>136.4</v>
      </c>
      <c r="O56" s="76">
        <v>3539.9787381199999</v>
      </c>
      <c r="P56" s="76">
        <v>4.8600000000000003</v>
      </c>
      <c r="Q56" s="76">
        <v>0.35</v>
      </c>
    </row>
    <row r="57" spans="2:17">
      <c r="B57" t="s">
        <v>3442</v>
      </c>
      <c r="C57" t="s">
        <v>3359</v>
      </c>
      <c r="D57" t="s">
        <v>3443</v>
      </c>
      <c r="E57" t="s">
        <v>3444</v>
      </c>
      <c r="F57" t="s">
        <v>632</v>
      </c>
      <c r="G57" t="s">
        <v>3370</v>
      </c>
      <c r="H57" t="s">
        <v>153</v>
      </c>
      <c r="I57" s="76">
        <v>4.2300000000000004</v>
      </c>
      <c r="J57" t="s">
        <v>113</v>
      </c>
      <c r="K57" s="76">
        <v>2.98</v>
      </c>
      <c r="L57" s="76">
        <v>0.53</v>
      </c>
      <c r="M57" s="76">
        <v>687193.88</v>
      </c>
      <c r="N57" s="76">
        <v>103.37000000000013</v>
      </c>
      <c r="O57" s="76">
        <v>2952.8635330523198</v>
      </c>
      <c r="P57" s="76">
        <v>4.0599999999999996</v>
      </c>
      <c r="Q57" s="76">
        <v>0.28999999999999998</v>
      </c>
    </row>
    <row r="58" spans="2:17">
      <c r="B58" t="s">
        <v>3445</v>
      </c>
      <c r="C58" t="s">
        <v>3359</v>
      </c>
      <c r="D58" t="s">
        <v>3446</v>
      </c>
      <c r="E58" t="s">
        <v>1278</v>
      </c>
      <c r="F58" t="s">
        <v>706</v>
      </c>
      <c r="G58" t="s">
        <v>3447</v>
      </c>
      <c r="H58" t="s">
        <v>152</v>
      </c>
      <c r="I58" s="76">
        <v>3.25</v>
      </c>
      <c r="J58" t="s">
        <v>109</v>
      </c>
      <c r="K58" s="76">
        <v>4.5599999999999996</v>
      </c>
      <c r="L58" s="76">
        <v>2.86</v>
      </c>
      <c r="M58" s="76">
        <v>27479.17</v>
      </c>
      <c r="N58" s="76">
        <v>101.06</v>
      </c>
      <c r="O58" s="76">
        <v>98.001915233858</v>
      </c>
      <c r="P58" s="76">
        <v>0.13</v>
      </c>
      <c r="Q58" s="76">
        <v>0.01</v>
      </c>
    </row>
    <row r="59" spans="2:17">
      <c r="B59" t="s">
        <v>3445</v>
      </c>
      <c r="C59" t="s">
        <v>3359</v>
      </c>
      <c r="D59" t="s">
        <v>3446</v>
      </c>
      <c r="E59" t="s">
        <v>1278</v>
      </c>
      <c r="F59" t="s">
        <v>706</v>
      </c>
      <c r="G59" t="s">
        <v>3447</v>
      </c>
      <c r="H59" t="s">
        <v>152</v>
      </c>
      <c r="I59" s="76">
        <v>3.2</v>
      </c>
      <c r="J59" t="s">
        <v>109</v>
      </c>
      <c r="K59" s="76">
        <v>4.5599999999999996</v>
      </c>
      <c r="L59" s="76">
        <v>3.18</v>
      </c>
      <c r="M59" s="76">
        <v>27453.77</v>
      </c>
      <c r="N59" s="76">
        <v>101.06</v>
      </c>
      <c r="O59" s="76">
        <v>97.911328485897997</v>
      </c>
      <c r="P59" s="76">
        <v>0.13</v>
      </c>
      <c r="Q59" s="76">
        <v>0.01</v>
      </c>
    </row>
    <row r="60" spans="2:17">
      <c r="B60" t="s">
        <v>3448</v>
      </c>
      <c r="C60" t="s">
        <v>3359</v>
      </c>
      <c r="D60" t="s">
        <v>3449</v>
      </c>
      <c r="E60" t="s">
        <v>1278</v>
      </c>
      <c r="F60" t="s">
        <v>706</v>
      </c>
      <c r="G60" t="s">
        <v>3450</v>
      </c>
      <c r="H60" t="s">
        <v>152</v>
      </c>
      <c r="I60" s="76">
        <v>3.15</v>
      </c>
      <c r="J60" t="s">
        <v>109</v>
      </c>
      <c r="K60" s="76">
        <v>4.5599999999999996</v>
      </c>
      <c r="L60" s="76">
        <v>4.57</v>
      </c>
      <c r="M60" s="76">
        <v>18791</v>
      </c>
      <c r="N60" s="76">
        <v>101.03</v>
      </c>
      <c r="O60" s="76">
        <v>66.996467421700004</v>
      </c>
      <c r="P60" s="76">
        <v>0.09</v>
      </c>
      <c r="Q60" s="76">
        <v>0.01</v>
      </c>
    </row>
    <row r="61" spans="2:17">
      <c r="B61" t="s">
        <v>3448</v>
      </c>
      <c r="C61" t="s">
        <v>3359</v>
      </c>
      <c r="D61" t="s">
        <v>3451</v>
      </c>
      <c r="E61" t="s">
        <v>1278</v>
      </c>
      <c r="F61" t="s">
        <v>706</v>
      </c>
      <c r="G61" t="s">
        <v>3452</v>
      </c>
      <c r="H61" t="s">
        <v>152</v>
      </c>
      <c r="I61" s="76">
        <v>3.31</v>
      </c>
      <c r="J61" t="s">
        <v>109</v>
      </c>
      <c r="K61" s="76">
        <v>4.5599999999999996</v>
      </c>
      <c r="L61" s="76">
        <v>1.49</v>
      </c>
      <c r="M61" s="76">
        <v>20441</v>
      </c>
      <c r="N61" s="76">
        <v>101.06</v>
      </c>
      <c r="O61" s="76">
        <v>72.900933663399996</v>
      </c>
      <c r="P61" s="76">
        <v>0.1</v>
      </c>
      <c r="Q61" s="76">
        <v>0.01</v>
      </c>
    </row>
    <row r="62" spans="2:17">
      <c r="B62" t="s">
        <v>3453</v>
      </c>
      <c r="C62" t="s">
        <v>3359</v>
      </c>
      <c r="D62" t="s">
        <v>3454</v>
      </c>
      <c r="E62" t="s">
        <v>3455</v>
      </c>
      <c r="F62" t="s">
        <v>706</v>
      </c>
      <c r="G62" t="s">
        <v>3456</v>
      </c>
      <c r="H62" t="s">
        <v>154</v>
      </c>
      <c r="I62" s="76">
        <v>0.79</v>
      </c>
      <c r="J62" t="s">
        <v>105</v>
      </c>
      <c r="K62" s="76">
        <v>3.15</v>
      </c>
      <c r="L62" s="76">
        <v>3.07</v>
      </c>
      <c r="M62" s="76">
        <v>753544</v>
      </c>
      <c r="N62" s="76">
        <v>101.04</v>
      </c>
      <c r="O62" s="76">
        <v>761.38085760000001</v>
      </c>
      <c r="P62" s="76">
        <v>1.05</v>
      </c>
      <c r="Q62" s="76">
        <v>7.0000000000000007E-2</v>
      </c>
    </row>
    <row r="63" spans="2:17">
      <c r="B63" t="s">
        <v>3457</v>
      </c>
      <c r="C63" t="s">
        <v>3359</v>
      </c>
      <c r="D63" t="s">
        <v>3458</v>
      </c>
      <c r="E63" t="s">
        <v>3459</v>
      </c>
      <c r="F63" t="s">
        <v>777</v>
      </c>
      <c r="G63" t="s">
        <v>3460</v>
      </c>
      <c r="H63" t="s">
        <v>154</v>
      </c>
      <c r="I63" s="76">
        <v>2.44</v>
      </c>
      <c r="J63" t="s">
        <v>105</v>
      </c>
      <c r="K63" s="76">
        <v>5.5</v>
      </c>
      <c r="L63" s="76">
        <v>5.33</v>
      </c>
      <c r="M63" s="76">
        <v>2352705</v>
      </c>
      <c r="N63" s="76">
        <v>102.77</v>
      </c>
      <c r="O63" s="76">
        <v>2417.8749284999999</v>
      </c>
      <c r="P63" s="76">
        <v>3.32</v>
      </c>
      <c r="Q63" s="76">
        <v>0.24</v>
      </c>
    </row>
    <row r="64" spans="2:17">
      <c r="B64" t="s">
        <v>3461</v>
      </c>
      <c r="C64" t="s">
        <v>3359</v>
      </c>
      <c r="D64" t="s">
        <v>3462</v>
      </c>
      <c r="E64" t="s">
        <v>3463</v>
      </c>
      <c r="F64" t="s">
        <v>777</v>
      </c>
      <c r="G64" t="s">
        <v>3464</v>
      </c>
      <c r="H64" t="s">
        <v>154</v>
      </c>
      <c r="I64" s="76">
        <v>2.19</v>
      </c>
      <c r="J64" t="s">
        <v>105</v>
      </c>
      <c r="K64" s="76">
        <v>2.36</v>
      </c>
      <c r="L64" s="76">
        <v>0.61</v>
      </c>
      <c r="M64" s="76">
        <v>1176353</v>
      </c>
      <c r="N64" s="76">
        <v>100.78</v>
      </c>
      <c r="O64" s="76">
        <v>1185.5285534</v>
      </c>
      <c r="P64" s="76">
        <v>1.63</v>
      </c>
      <c r="Q64" s="76">
        <v>0.12</v>
      </c>
    </row>
    <row r="65" spans="2:17">
      <c r="B65" t="s">
        <v>3465</v>
      </c>
      <c r="C65" t="s">
        <v>3359</v>
      </c>
      <c r="D65" t="s">
        <v>3466</v>
      </c>
      <c r="E65" t="s">
        <v>1844</v>
      </c>
      <c r="F65" t="s">
        <v>828</v>
      </c>
      <c r="G65" t="s">
        <v>835</v>
      </c>
      <c r="H65" t="s">
        <v>153</v>
      </c>
      <c r="I65" s="76">
        <v>4.3899999999999997</v>
      </c>
      <c r="J65" t="s">
        <v>105</v>
      </c>
      <c r="K65" s="76">
        <v>4.9000000000000004</v>
      </c>
      <c r="L65" s="76">
        <v>-1.48</v>
      </c>
      <c r="M65" s="76">
        <v>450000</v>
      </c>
      <c r="N65" s="76">
        <v>117.51</v>
      </c>
      <c r="O65" s="76">
        <v>528.79499999999996</v>
      </c>
      <c r="P65" s="76">
        <v>0.73</v>
      </c>
      <c r="Q65" s="76">
        <v>0.05</v>
      </c>
    </row>
    <row r="66" spans="2:17">
      <c r="B66" t="s">
        <v>3448</v>
      </c>
      <c r="C66" t="s">
        <v>3359</v>
      </c>
      <c r="D66" t="s">
        <v>3467</v>
      </c>
      <c r="E66" t="s">
        <v>1278</v>
      </c>
      <c r="F66" t="s">
        <v>3468</v>
      </c>
      <c r="G66" t="s">
        <v>3464</v>
      </c>
      <c r="H66" t="s">
        <v>154</v>
      </c>
      <c r="I66" s="76">
        <v>3.36</v>
      </c>
      <c r="J66" t="s">
        <v>109</v>
      </c>
      <c r="K66" s="76">
        <v>4.5599999999999996</v>
      </c>
      <c r="L66" s="76">
        <v>0.88</v>
      </c>
      <c r="M66" s="76">
        <v>29904.19</v>
      </c>
      <c r="N66" s="76">
        <v>100.88</v>
      </c>
      <c r="O66" s="76">
        <v>106.460567111288</v>
      </c>
      <c r="P66" s="76">
        <v>0.15</v>
      </c>
      <c r="Q66" s="76">
        <v>0.01</v>
      </c>
    </row>
    <row r="67" spans="2:17">
      <c r="B67" t="s">
        <v>3448</v>
      </c>
      <c r="C67" t="s">
        <v>3359</v>
      </c>
      <c r="D67" t="s">
        <v>3469</v>
      </c>
      <c r="E67" t="s">
        <v>1278</v>
      </c>
      <c r="F67" t="s">
        <v>3468</v>
      </c>
      <c r="G67" t="s">
        <v>3470</v>
      </c>
      <c r="H67" t="s">
        <v>154</v>
      </c>
      <c r="I67" s="76">
        <v>3.36</v>
      </c>
      <c r="J67" t="s">
        <v>109</v>
      </c>
      <c r="K67" s="76">
        <v>4.5</v>
      </c>
      <c r="L67" s="76">
        <v>0.69</v>
      </c>
      <c r="M67" s="76">
        <v>15206.33</v>
      </c>
      <c r="N67" s="76">
        <v>100.35</v>
      </c>
      <c r="O67" s="76">
        <v>53.850959554995001</v>
      </c>
      <c r="P67" s="76">
        <v>7.0000000000000007E-2</v>
      </c>
      <c r="Q67" s="76">
        <v>0.01</v>
      </c>
    </row>
    <row r="68" spans="2:17">
      <c r="B68" t="s">
        <v>3448</v>
      </c>
      <c r="C68" t="s">
        <v>3359</v>
      </c>
      <c r="D68" t="s">
        <v>3471</v>
      </c>
      <c r="E68" t="s">
        <v>1278</v>
      </c>
      <c r="F68" t="s">
        <v>3468</v>
      </c>
      <c r="G68" t="s">
        <v>3472</v>
      </c>
      <c r="H68" t="s">
        <v>154</v>
      </c>
      <c r="I68" s="76">
        <v>3.29</v>
      </c>
      <c r="J68" t="s">
        <v>109</v>
      </c>
      <c r="K68" s="76">
        <v>4.5599999999999996</v>
      </c>
      <c r="L68" s="76">
        <v>9.9700000000000006</v>
      </c>
      <c r="M68" s="76">
        <v>1532.58</v>
      </c>
      <c r="N68" s="76">
        <v>76.779267353007299</v>
      </c>
      <c r="O68" s="76">
        <v>4.1525873417678802</v>
      </c>
      <c r="P68" s="76">
        <v>0.01</v>
      </c>
      <c r="Q68" s="76">
        <v>0</v>
      </c>
    </row>
    <row r="69" spans="2:17">
      <c r="B69" t="s">
        <v>3473</v>
      </c>
      <c r="C69" t="s">
        <v>3359</v>
      </c>
      <c r="D69" t="s">
        <v>3474</v>
      </c>
      <c r="E69" t="s">
        <v>3475</v>
      </c>
      <c r="F69" t="s">
        <v>214</v>
      </c>
      <c r="G69" t="s">
        <v>3452</v>
      </c>
      <c r="H69" t="s">
        <v>215</v>
      </c>
      <c r="I69" s="76">
        <v>0.02</v>
      </c>
      <c r="J69" t="s">
        <v>105</v>
      </c>
      <c r="K69" s="76">
        <v>3.1</v>
      </c>
      <c r="L69" s="76">
        <v>-16.079999999999998</v>
      </c>
      <c r="M69" s="76">
        <v>43599.65</v>
      </c>
      <c r="N69" s="76">
        <v>100.61</v>
      </c>
      <c r="O69" s="76">
        <v>43.865607865000001</v>
      </c>
      <c r="P69" s="76">
        <v>0.06</v>
      </c>
      <c r="Q69" s="76">
        <v>0</v>
      </c>
    </row>
    <row r="70" spans="2:17">
      <c r="B70" t="s">
        <v>3476</v>
      </c>
      <c r="C70" t="s">
        <v>3359</v>
      </c>
      <c r="D70" t="s">
        <v>3477</v>
      </c>
      <c r="E70" t="s">
        <v>3475</v>
      </c>
      <c r="F70" t="s">
        <v>214</v>
      </c>
      <c r="G70" t="s">
        <v>3452</v>
      </c>
      <c r="H70" t="s">
        <v>215</v>
      </c>
      <c r="I70" s="76">
        <v>17.98</v>
      </c>
      <c r="J70" t="s">
        <v>105</v>
      </c>
      <c r="K70" s="76">
        <v>4.08</v>
      </c>
      <c r="L70" s="76">
        <v>0.91</v>
      </c>
      <c r="M70" s="76">
        <v>177743.18</v>
      </c>
      <c r="N70" s="76">
        <v>101.98</v>
      </c>
      <c r="O70" s="76">
        <v>181.26249496400001</v>
      </c>
      <c r="P70" s="76">
        <v>0.25</v>
      </c>
      <c r="Q70" s="76">
        <v>0.02</v>
      </c>
    </row>
    <row r="71" spans="2:17">
      <c r="B71" t="s">
        <v>3478</v>
      </c>
      <c r="C71" t="s">
        <v>3359</v>
      </c>
      <c r="D71" t="s">
        <v>3479</v>
      </c>
      <c r="E71" t="s">
        <v>3480</v>
      </c>
      <c r="F71" t="s">
        <v>214</v>
      </c>
      <c r="G71" t="s">
        <v>395</v>
      </c>
      <c r="H71" t="s">
        <v>215</v>
      </c>
      <c r="I71" s="76">
        <v>4.79</v>
      </c>
      <c r="J71" t="s">
        <v>105</v>
      </c>
      <c r="K71" s="76">
        <v>3.7</v>
      </c>
      <c r="L71" s="76">
        <v>4.2699999999999996</v>
      </c>
      <c r="M71" s="76">
        <v>523324.57</v>
      </c>
      <c r="N71" s="76">
        <v>101.38</v>
      </c>
      <c r="O71" s="76">
        <v>530.54644906600004</v>
      </c>
      <c r="P71" s="76">
        <v>0.73</v>
      </c>
      <c r="Q71" s="76">
        <v>0.05</v>
      </c>
    </row>
    <row r="72" spans="2:17">
      <c r="B72" t="s">
        <v>3481</v>
      </c>
      <c r="C72" t="s">
        <v>3359</v>
      </c>
      <c r="D72" t="s">
        <v>3482</v>
      </c>
      <c r="E72" t="s">
        <v>3480</v>
      </c>
      <c r="F72" t="s">
        <v>214</v>
      </c>
      <c r="G72" t="s">
        <v>3483</v>
      </c>
      <c r="H72" t="s">
        <v>215</v>
      </c>
      <c r="I72" s="76">
        <v>4.75</v>
      </c>
      <c r="J72" t="s">
        <v>105</v>
      </c>
      <c r="K72" s="76">
        <v>3.7</v>
      </c>
      <c r="L72" s="76">
        <v>1.61</v>
      </c>
      <c r="M72" s="76">
        <v>1835600.59</v>
      </c>
      <c r="N72" s="76">
        <v>101.16</v>
      </c>
      <c r="O72" s="76">
        <v>1856.8935568439999</v>
      </c>
      <c r="P72" s="76">
        <v>2.5499999999999998</v>
      </c>
      <c r="Q72" s="76">
        <v>0.18</v>
      </c>
    </row>
    <row r="73" spans="2:17">
      <c r="B73" t="s">
        <v>3484</v>
      </c>
      <c r="C73" t="s">
        <v>3359</v>
      </c>
      <c r="D73" t="s">
        <v>3485</v>
      </c>
      <c r="E73" t="s">
        <v>3486</v>
      </c>
      <c r="F73" t="s">
        <v>214</v>
      </c>
      <c r="G73" t="s">
        <v>3487</v>
      </c>
      <c r="H73" t="s">
        <v>215</v>
      </c>
      <c r="I73" s="76">
        <v>1.49</v>
      </c>
      <c r="J73" t="s">
        <v>109</v>
      </c>
      <c r="K73" s="76">
        <v>3.28</v>
      </c>
      <c r="L73" s="76">
        <v>1.28</v>
      </c>
      <c r="M73" s="76">
        <v>62544.73</v>
      </c>
      <c r="N73" s="76">
        <v>100.55</v>
      </c>
      <c r="O73" s="76">
        <v>221.93431410693501</v>
      </c>
      <c r="P73" s="76">
        <v>0.3</v>
      </c>
      <c r="Q73" s="76">
        <v>0.02</v>
      </c>
    </row>
    <row r="74" spans="2:17">
      <c r="B74" t="s">
        <v>3488</v>
      </c>
      <c r="C74" t="s">
        <v>3359</v>
      </c>
      <c r="D74" t="s">
        <v>3489</v>
      </c>
      <c r="E74" t="s">
        <v>3486</v>
      </c>
      <c r="F74" t="s">
        <v>214</v>
      </c>
      <c r="G74" t="s">
        <v>3490</v>
      </c>
      <c r="H74" t="s">
        <v>215</v>
      </c>
      <c r="I74" s="76">
        <v>1.47</v>
      </c>
      <c r="J74" t="s">
        <v>109</v>
      </c>
      <c r="K74" s="76">
        <v>3.28</v>
      </c>
      <c r="L74" s="76">
        <v>2.34</v>
      </c>
      <c r="M74" s="76">
        <v>85475.8</v>
      </c>
      <c r="N74" s="76">
        <v>100.62</v>
      </c>
      <c r="O74" s="76">
        <v>303.51429160883998</v>
      </c>
      <c r="P74" s="76">
        <v>0.42</v>
      </c>
      <c r="Q74" s="76">
        <v>0.03</v>
      </c>
    </row>
    <row r="75" spans="2:17">
      <c r="B75" t="s">
        <v>3491</v>
      </c>
      <c r="C75" t="s">
        <v>3359</v>
      </c>
      <c r="D75" t="s">
        <v>3492</v>
      </c>
      <c r="E75" t="s">
        <v>3486</v>
      </c>
      <c r="F75" t="s">
        <v>214</v>
      </c>
      <c r="G75" t="s">
        <v>3487</v>
      </c>
      <c r="H75" t="s">
        <v>215</v>
      </c>
      <c r="I75" s="76">
        <v>1.48</v>
      </c>
      <c r="J75" t="s">
        <v>109</v>
      </c>
      <c r="K75" s="76">
        <v>3.28</v>
      </c>
      <c r="L75" s="76">
        <v>1.82</v>
      </c>
      <c r="M75" s="76">
        <v>159952.49</v>
      </c>
      <c r="N75" s="76">
        <v>100.55</v>
      </c>
      <c r="O75" s="76">
        <v>567.576935064655</v>
      </c>
      <c r="P75" s="76">
        <v>0.78</v>
      </c>
      <c r="Q75" s="76">
        <v>0.06</v>
      </c>
    </row>
    <row r="76" spans="2:17">
      <c r="B76" t="s">
        <v>3493</v>
      </c>
      <c r="C76" t="s">
        <v>3359</v>
      </c>
      <c r="D76" t="s">
        <v>3494</v>
      </c>
      <c r="E76" t="s">
        <v>3486</v>
      </c>
      <c r="F76" t="s">
        <v>214</v>
      </c>
      <c r="G76" t="s">
        <v>3487</v>
      </c>
      <c r="H76" t="s">
        <v>215</v>
      </c>
      <c r="I76" s="76">
        <v>1.5</v>
      </c>
      <c r="J76" t="s">
        <v>109</v>
      </c>
      <c r="K76" s="76">
        <v>3.28</v>
      </c>
      <c r="L76" s="76">
        <v>0.71</v>
      </c>
      <c r="M76" s="76">
        <v>202360.86</v>
      </c>
      <c r="N76" s="76">
        <v>99.78</v>
      </c>
      <c r="O76" s="76">
        <v>712.56038569513203</v>
      </c>
      <c r="P76" s="76">
        <v>0.98</v>
      </c>
      <c r="Q76" s="76">
        <v>7.0000000000000007E-2</v>
      </c>
    </row>
    <row r="77" spans="2:17">
      <c r="B77" t="s">
        <v>3495</v>
      </c>
      <c r="C77" t="s">
        <v>3359</v>
      </c>
      <c r="D77" t="s">
        <v>3496</v>
      </c>
      <c r="E77" t="s">
        <v>3486</v>
      </c>
      <c r="F77" t="s">
        <v>214</v>
      </c>
      <c r="G77" t="s">
        <v>3487</v>
      </c>
      <c r="H77" t="s">
        <v>215</v>
      </c>
      <c r="I77" s="76">
        <v>1.49</v>
      </c>
      <c r="J77" t="s">
        <v>109</v>
      </c>
      <c r="K77" s="76">
        <v>3.28</v>
      </c>
      <c r="L77" s="76">
        <v>1.26</v>
      </c>
      <c r="M77" s="76">
        <v>98227.86</v>
      </c>
      <c r="N77" s="76">
        <v>100.58</v>
      </c>
      <c r="O77" s="76">
        <v>348.65666542405199</v>
      </c>
      <c r="P77" s="76">
        <v>0.48</v>
      </c>
      <c r="Q77" s="76">
        <v>0.03</v>
      </c>
    </row>
    <row r="78" spans="2:17">
      <c r="B78" t="s">
        <v>3497</v>
      </c>
      <c r="C78" t="s">
        <v>3359</v>
      </c>
      <c r="D78" t="s">
        <v>3498</v>
      </c>
      <c r="E78" t="s">
        <v>3486</v>
      </c>
      <c r="F78" t="s">
        <v>214</v>
      </c>
      <c r="G78" t="s">
        <v>3487</v>
      </c>
      <c r="H78" t="s">
        <v>215</v>
      </c>
      <c r="I78" s="76">
        <v>1.5</v>
      </c>
      <c r="J78" t="s">
        <v>109</v>
      </c>
      <c r="K78" s="76">
        <v>3.28</v>
      </c>
      <c r="L78" s="76">
        <v>0.57999999999999996</v>
      </c>
      <c r="M78" s="76">
        <v>4596.8599999999997</v>
      </c>
      <c r="N78" s="76">
        <v>100.54</v>
      </c>
      <c r="O78" s="76">
        <v>16.309919462276</v>
      </c>
      <c r="P78" s="76">
        <v>0.02</v>
      </c>
      <c r="Q78" s="76">
        <v>0</v>
      </c>
    </row>
    <row r="79" spans="2:17">
      <c r="B79" t="s">
        <v>3499</v>
      </c>
      <c r="C79" t="s">
        <v>3359</v>
      </c>
      <c r="D79" t="s">
        <v>3500</v>
      </c>
      <c r="E79" t="s">
        <v>3486</v>
      </c>
      <c r="F79" t="s">
        <v>214</v>
      </c>
      <c r="G79" t="s">
        <v>3487</v>
      </c>
      <c r="H79" t="s">
        <v>215</v>
      </c>
      <c r="I79" s="76">
        <v>1.58</v>
      </c>
      <c r="J79" t="s">
        <v>109</v>
      </c>
      <c r="K79" s="76">
        <v>3.28</v>
      </c>
      <c r="L79" s="76">
        <v>0.32</v>
      </c>
      <c r="M79" s="76">
        <v>1695.95</v>
      </c>
      <c r="N79" s="76">
        <v>100.61</v>
      </c>
      <c r="O79" s="76">
        <v>6.0215160960549996</v>
      </c>
      <c r="P79" s="76">
        <v>0.01</v>
      </c>
      <c r="Q79" s="76">
        <v>0</v>
      </c>
    </row>
    <row r="80" spans="2:17">
      <c r="B80" t="s">
        <v>3501</v>
      </c>
      <c r="C80" t="s">
        <v>3359</v>
      </c>
      <c r="D80" t="s">
        <v>3502</v>
      </c>
      <c r="E80" t="s">
        <v>3486</v>
      </c>
      <c r="F80" t="s">
        <v>214</v>
      </c>
      <c r="G80" t="s">
        <v>3503</v>
      </c>
      <c r="H80" t="s">
        <v>215</v>
      </c>
      <c r="I80" s="76">
        <v>1.47</v>
      </c>
      <c r="J80" t="s">
        <v>109</v>
      </c>
      <c r="K80" s="76">
        <v>3.28</v>
      </c>
      <c r="L80" s="76">
        <v>3.32</v>
      </c>
      <c r="M80" s="76">
        <v>3364.35</v>
      </c>
      <c r="N80" s="76">
        <v>100.03</v>
      </c>
      <c r="O80" s="76">
        <v>11.876352987344999</v>
      </c>
      <c r="P80" s="76">
        <v>0.02</v>
      </c>
      <c r="Q80" s="76">
        <v>0</v>
      </c>
    </row>
    <row r="81" spans="2:17">
      <c r="B81" t="s">
        <v>3504</v>
      </c>
      <c r="C81" t="s">
        <v>3359</v>
      </c>
      <c r="D81" t="s">
        <v>3505</v>
      </c>
      <c r="E81" t="s">
        <v>3486</v>
      </c>
      <c r="F81" t="s">
        <v>214</v>
      </c>
      <c r="G81" t="s">
        <v>364</v>
      </c>
      <c r="H81" t="s">
        <v>215</v>
      </c>
      <c r="I81" s="76">
        <v>1.47</v>
      </c>
      <c r="J81" t="s">
        <v>109</v>
      </c>
      <c r="K81" s="76">
        <v>3.28</v>
      </c>
      <c r="L81" s="76">
        <v>3.06</v>
      </c>
      <c r="M81" s="76">
        <v>1791.2</v>
      </c>
      <c r="N81" s="76">
        <v>100.38</v>
      </c>
      <c r="O81" s="76">
        <v>6.3451651502399997</v>
      </c>
      <c r="P81" s="76">
        <v>0.01</v>
      </c>
      <c r="Q81" s="76">
        <v>0</v>
      </c>
    </row>
    <row r="82" spans="2:17">
      <c r="B82" t="s">
        <v>3506</v>
      </c>
      <c r="C82" t="s">
        <v>3359</v>
      </c>
      <c r="D82" t="s">
        <v>3507</v>
      </c>
      <c r="E82" t="s">
        <v>3486</v>
      </c>
      <c r="F82" t="s">
        <v>214</v>
      </c>
      <c r="G82" t="s">
        <v>3508</v>
      </c>
      <c r="H82" t="s">
        <v>215</v>
      </c>
      <c r="I82" s="76">
        <v>1.47</v>
      </c>
      <c r="J82" t="s">
        <v>109</v>
      </c>
      <c r="K82" s="76">
        <v>3.28</v>
      </c>
      <c r="L82" s="76">
        <v>3.07</v>
      </c>
      <c r="M82" s="76">
        <v>1606.12</v>
      </c>
      <c r="N82" s="76">
        <v>100.37</v>
      </c>
      <c r="O82" s="76">
        <v>5.6889690706760003</v>
      </c>
      <c r="P82" s="76">
        <v>0.01</v>
      </c>
      <c r="Q82" s="76">
        <v>0</v>
      </c>
    </row>
    <row r="83" spans="2:17">
      <c r="B83" t="s">
        <v>3509</v>
      </c>
      <c r="C83" t="s">
        <v>3359</v>
      </c>
      <c r="D83" t="s">
        <v>3510</v>
      </c>
      <c r="E83" t="s">
        <v>3486</v>
      </c>
      <c r="F83" t="s">
        <v>214</v>
      </c>
      <c r="G83" t="s">
        <v>3511</v>
      </c>
      <c r="H83" t="s">
        <v>215</v>
      </c>
      <c r="I83" s="76">
        <v>1.47</v>
      </c>
      <c r="J83" t="s">
        <v>109</v>
      </c>
      <c r="K83" s="76">
        <v>3.28</v>
      </c>
      <c r="L83" s="76">
        <v>3.35</v>
      </c>
      <c r="M83" s="76">
        <v>1468.15</v>
      </c>
      <c r="N83" s="76">
        <v>99.96</v>
      </c>
      <c r="O83" s="76">
        <v>5.1790289094600004</v>
      </c>
      <c r="P83" s="76">
        <v>0.01</v>
      </c>
      <c r="Q83" s="76">
        <v>0</v>
      </c>
    </row>
    <row r="84" spans="2:17">
      <c r="B84" t="s">
        <v>3512</v>
      </c>
      <c r="C84" t="s">
        <v>3359</v>
      </c>
      <c r="D84" t="s">
        <v>3513</v>
      </c>
      <c r="E84" t="s">
        <v>3486</v>
      </c>
      <c r="F84" t="s">
        <v>214</v>
      </c>
      <c r="G84" t="s">
        <v>3514</v>
      </c>
      <c r="H84" t="s">
        <v>215</v>
      </c>
      <c r="I84" s="76">
        <v>1.48</v>
      </c>
      <c r="J84" t="s">
        <v>109</v>
      </c>
      <c r="K84" s="76">
        <v>3.28</v>
      </c>
      <c r="L84" s="76">
        <v>2.64</v>
      </c>
      <c r="M84" s="76">
        <v>1536.61</v>
      </c>
      <c r="N84" s="76">
        <v>100.46</v>
      </c>
      <c r="O84" s="76">
        <v>5.4476410947740002</v>
      </c>
      <c r="P84" s="76">
        <v>0.01</v>
      </c>
      <c r="Q84" s="76">
        <v>0</v>
      </c>
    </row>
    <row r="85" spans="2:17">
      <c r="B85" s="77" t="s">
        <v>3515</v>
      </c>
      <c r="I85" s="78">
        <v>2.0099999999999998</v>
      </c>
      <c r="L85" s="78">
        <v>-0.62</v>
      </c>
      <c r="M85" s="78">
        <v>202000.5</v>
      </c>
      <c r="O85" s="78">
        <v>209.03011739999999</v>
      </c>
      <c r="P85" s="78">
        <v>0.28999999999999998</v>
      </c>
      <c r="Q85" s="78">
        <v>0.02</v>
      </c>
    </row>
    <row r="86" spans="2:17">
      <c r="B86" t="s">
        <v>3516</v>
      </c>
      <c r="C86" t="s">
        <v>3359</v>
      </c>
      <c r="D86" t="s">
        <v>3517</v>
      </c>
      <c r="E86" t="s">
        <v>1182</v>
      </c>
      <c r="F86" t="s">
        <v>828</v>
      </c>
      <c r="G86" t="s">
        <v>338</v>
      </c>
      <c r="H86" t="s">
        <v>153</v>
      </c>
      <c r="I86" s="76">
        <v>2.0099999999999998</v>
      </c>
      <c r="J86" t="s">
        <v>105</v>
      </c>
      <c r="K86" s="76">
        <v>4.38</v>
      </c>
      <c r="L86" s="76">
        <v>-0.62</v>
      </c>
      <c r="M86" s="76">
        <v>202000.5</v>
      </c>
      <c r="N86" s="76">
        <v>103.48</v>
      </c>
      <c r="O86" s="76">
        <v>209.03011739999999</v>
      </c>
      <c r="P86" s="76">
        <v>0.28999999999999998</v>
      </c>
      <c r="Q86" s="76">
        <v>0.02</v>
      </c>
    </row>
    <row r="87" spans="2:17">
      <c r="B87" s="77" t="s">
        <v>3518</v>
      </c>
      <c r="I87" s="78">
        <v>0</v>
      </c>
      <c r="L87" s="78">
        <v>0</v>
      </c>
      <c r="M87" s="78">
        <v>0</v>
      </c>
      <c r="O87" s="78">
        <v>0</v>
      </c>
      <c r="P87" s="78">
        <v>0</v>
      </c>
      <c r="Q87" s="78">
        <v>0</v>
      </c>
    </row>
    <row r="88" spans="2:17">
      <c r="B88" s="77" t="s">
        <v>3519</v>
      </c>
      <c r="I88" s="78">
        <v>0</v>
      </c>
      <c r="L88" s="78">
        <v>0</v>
      </c>
      <c r="M88" s="78">
        <v>0</v>
      </c>
      <c r="O88" s="78">
        <v>0</v>
      </c>
      <c r="P88" s="78">
        <v>0</v>
      </c>
      <c r="Q88" s="78">
        <v>0</v>
      </c>
    </row>
    <row r="89" spans="2:17">
      <c r="B89" t="s">
        <v>214</v>
      </c>
      <c r="D89" t="s">
        <v>214</v>
      </c>
      <c r="F89" t="s">
        <v>214</v>
      </c>
      <c r="I89" s="76">
        <v>0</v>
      </c>
      <c r="J89" t="s">
        <v>214</v>
      </c>
      <c r="K89" s="76">
        <v>0</v>
      </c>
      <c r="L89" s="76">
        <v>0</v>
      </c>
      <c r="M89" s="76">
        <v>0</v>
      </c>
      <c r="N89" s="76">
        <v>0</v>
      </c>
      <c r="O89" s="76">
        <v>0</v>
      </c>
      <c r="P89" s="76">
        <v>0</v>
      </c>
      <c r="Q89" s="76">
        <v>0</v>
      </c>
    </row>
    <row r="90" spans="2:17">
      <c r="B90" s="77" t="s">
        <v>3520</v>
      </c>
      <c r="I90" s="78">
        <v>0</v>
      </c>
      <c r="L90" s="78">
        <v>0</v>
      </c>
      <c r="M90" s="78">
        <v>0</v>
      </c>
      <c r="O90" s="78">
        <v>0</v>
      </c>
      <c r="P90" s="78">
        <v>0</v>
      </c>
      <c r="Q90" s="78">
        <v>0</v>
      </c>
    </row>
    <row r="91" spans="2:17">
      <c r="B91" t="s">
        <v>214</v>
      </c>
      <c r="D91" t="s">
        <v>214</v>
      </c>
      <c r="F91" t="s">
        <v>214</v>
      </c>
      <c r="I91" s="76">
        <v>0</v>
      </c>
      <c r="J91" t="s">
        <v>214</v>
      </c>
      <c r="K91" s="76">
        <v>0</v>
      </c>
      <c r="L91" s="76">
        <v>0</v>
      </c>
      <c r="M91" s="76">
        <v>0</v>
      </c>
      <c r="N91" s="76">
        <v>0</v>
      </c>
      <c r="O91" s="76">
        <v>0</v>
      </c>
      <c r="P91" s="76">
        <v>0</v>
      </c>
      <c r="Q91" s="76">
        <v>0</v>
      </c>
    </row>
    <row r="92" spans="2:17">
      <c r="B92" s="77" t="s">
        <v>3521</v>
      </c>
      <c r="I92" s="78">
        <v>0</v>
      </c>
      <c r="L92" s="78">
        <v>0</v>
      </c>
      <c r="M92" s="78">
        <v>0</v>
      </c>
      <c r="O92" s="78">
        <v>0</v>
      </c>
      <c r="P92" s="78">
        <v>0</v>
      </c>
      <c r="Q92" s="78">
        <v>0</v>
      </c>
    </row>
    <row r="93" spans="2:17">
      <c r="B93" t="s">
        <v>214</v>
      </c>
      <c r="D93" t="s">
        <v>214</v>
      </c>
      <c r="F93" t="s">
        <v>214</v>
      </c>
      <c r="I93" s="76">
        <v>0</v>
      </c>
      <c r="J93" t="s">
        <v>214</v>
      </c>
      <c r="K93" s="76">
        <v>0</v>
      </c>
      <c r="L93" s="76">
        <v>0</v>
      </c>
      <c r="M93" s="76">
        <v>0</v>
      </c>
      <c r="N93" s="76">
        <v>0</v>
      </c>
      <c r="O93" s="76">
        <v>0</v>
      </c>
      <c r="P93" s="76">
        <v>0</v>
      </c>
      <c r="Q93" s="76">
        <v>0</v>
      </c>
    </row>
    <row r="94" spans="2:17">
      <c r="B94" s="77" t="s">
        <v>3522</v>
      </c>
      <c r="I94" s="78">
        <v>0</v>
      </c>
      <c r="L94" s="78">
        <v>0</v>
      </c>
      <c r="M94" s="78">
        <v>0</v>
      </c>
      <c r="O94" s="78">
        <v>0</v>
      </c>
      <c r="P94" s="78">
        <v>0</v>
      </c>
      <c r="Q94" s="78">
        <v>0</v>
      </c>
    </row>
    <row r="95" spans="2:17">
      <c r="B95" t="s">
        <v>214</v>
      </c>
      <c r="D95" t="s">
        <v>214</v>
      </c>
      <c r="F95" t="s">
        <v>214</v>
      </c>
      <c r="I95" s="76">
        <v>0</v>
      </c>
      <c r="J95" t="s">
        <v>214</v>
      </c>
      <c r="K95" s="76">
        <v>0</v>
      </c>
      <c r="L95" s="76">
        <v>0</v>
      </c>
      <c r="M95" s="76">
        <v>0</v>
      </c>
      <c r="N95" s="76">
        <v>0</v>
      </c>
      <c r="O95" s="76">
        <v>0</v>
      </c>
      <c r="P95" s="76">
        <v>0</v>
      </c>
      <c r="Q95" s="76">
        <v>0</v>
      </c>
    </row>
    <row r="96" spans="2:17">
      <c r="B96" s="77" t="s">
        <v>300</v>
      </c>
      <c r="I96" s="78">
        <v>1.9</v>
      </c>
      <c r="L96" s="78">
        <v>4.0199999999999996</v>
      </c>
      <c r="M96" s="78">
        <v>633333.34</v>
      </c>
      <c r="O96" s="78">
        <v>2316.6120743853899</v>
      </c>
      <c r="P96" s="78">
        <v>3.18</v>
      </c>
      <c r="Q96" s="78">
        <v>0.23</v>
      </c>
    </row>
    <row r="97" spans="2:17">
      <c r="B97" s="77" t="s">
        <v>3523</v>
      </c>
      <c r="I97" s="78">
        <v>0</v>
      </c>
      <c r="L97" s="78">
        <v>0</v>
      </c>
      <c r="M97" s="78">
        <v>0</v>
      </c>
      <c r="O97" s="78">
        <v>0</v>
      </c>
      <c r="P97" s="78">
        <v>0</v>
      </c>
      <c r="Q97" s="78">
        <v>0</v>
      </c>
    </row>
    <row r="98" spans="2:17">
      <c r="B98" t="s">
        <v>214</v>
      </c>
      <c r="D98" t="s">
        <v>214</v>
      </c>
      <c r="F98" t="s">
        <v>214</v>
      </c>
      <c r="I98" s="76">
        <v>0</v>
      </c>
      <c r="J98" t="s">
        <v>214</v>
      </c>
      <c r="K98" s="76">
        <v>0</v>
      </c>
      <c r="L98" s="76">
        <v>0</v>
      </c>
      <c r="M98" s="76">
        <v>0</v>
      </c>
      <c r="N98" s="76">
        <v>0</v>
      </c>
      <c r="O98" s="76">
        <v>0</v>
      </c>
      <c r="P98" s="76">
        <v>0</v>
      </c>
      <c r="Q98" s="76">
        <v>0</v>
      </c>
    </row>
    <row r="99" spans="2:17">
      <c r="B99" s="77" t="s">
        <v>3362</v>
      </c>
      <c r="I99" s="78">
        <v>0</v>
      </c>
      <c r="L99" s="78">
        <v>0</v>
      </c>
      <c r="M99" s="78">
        <v>0</v>
      </c>
      <c r="O99" s="78">
        <v>0</v>
      </c>
      <c r="P99" s="78">
        <v>0</v>
      </c>
      <c r="Q99" s="78">
        <v>0</v>
      </c>
    </row>
    <row r="100" spans="2:17">
      <c r="B100" t="s">
        <v>214</v>
      </c>
      <c r="D100" t="s">
        <v>214</v>
      </c>
      <c r="F100" t="s">
        <v>214</v>
      </c>
      <c r="I100" s="76">
        <v>0</v>
      </c>
      <c r="J100" t="s">
        <v>214</v>
      </c>
      <c r="K100" s="76">
        <v>0</v>
      </c>
      <c r="L100" s="76">
        <v>0</v>
      </c>
      <c r="M100" s="76">
        <v>0</v>
      </c>
      <c r="N100" s="76">
        <v>0</v>
      </c>
      <c r="O100" s="76">
        <v>0</v>
      </c>
      <c r="P100" s="76">
        <v>0</v>
      </c>
      <c r="Q100" s="76">
        <v>0</v>
      </c>
    </row>
    <row r="101" spans="2:17">
      <c r="B101" s="77" t="s">
        <v>3363</v>
      </c>
      <c r="I101" s="78">
        <v>1.9</v>
      </c>
      <c r="L101" s="78">
        <v>4.0199999999999996</v>
      </c>
      <c r="M101" s="78">
        <v>633333.34</v>
      </c>
      <c r="O101" s="78">
        <v>2316.6120743853899</v>
      </c>
      <c r="P101" s="78">
        <v>3.18</v>
      </c>
      <c r="Q101" s="78">
        <v>0.23</v>
      </c>
    </row>
    <row r="102" spans="2:17">
      <c r="B102" t="s">
        <v>3524</v>
      </c>
      <c r="C102" t="s">
        <v>3359</v>
      </c>
      <c r="D102" t="s">
        <v>3525</v>
      </c>
      <c r="F102" t="s">
        <v>706</v>
      </c>
      <c r="G102" t="s">
        <v>835</v>
      </c>
      <c r="H102" t="s">
        <v>152</v>
      </c>
      <c r="I102" s="76">
        <v>1.9</v>
      </c>
      <c r="J102" t="s">
        <v>109</v>
      </c>
      <c r="K102" s="76">
        <v>5.5</v>
      </c>
      <c r="L102" s="76">
        <v>4.0199999999999996</v>
      </c>
      <c r="M102" s="76">
        <v>633333.34</v>
      </c>
      <c r="N102" s="76">
        <v>103.65</v>
      </c>
      <c r="O102" s="76">
        <v>2316.6120743853899</v>
      </c>
      <c r="P102" s="76">
        <v>3.18</v>
      </c>
      <c r="Q102" s="76">
        <v>0.23</v>
      </c>
    </row>
    <row r="103" spans="2:17">
      <c r="B103" s="77" t="s">
        <v>3522</v>
      </c>
      <c r="I103" s="78">
        <v>0</v>
      </c>
      <c r="L103" s="78">
        <v>0</v>
      </c>
      <c r="M103" s="78">
        <v>0</v>
      </c>
      <c r="O103" s="78">
        <v>0</v>
      </c>
      <c r="P103" s="78">
        <v>0</v>
      </c>
      <c r="Q103" s="78">
        <v>0</v>
      </c>
    </row>
    <row r="104" spans="2:17">
      <c r="B104" t="s">
        <v>214</v>
      </c>
      <c r="D104" t="s">
        <v>214</v>
      </c>
      <c r="F104" t="s">
        <v>214</v>
      </c>
      <c r="I104" s="76">
        <v>0</v>
      </c>
      <c r="J104" t="s">
        <v>214</v>
      </c>
      <c r="K104" s="76">
        <v>0</v>
      </c>
      <c r="L104" s="76">
        <v>0</v>
      </c>
      <c r="M104" s="76">
        <v>0</v>
      </c>
      <c r="N104" s="76">
        <v>0</v>
      </c>
      <c r="O104" s="76">
        <v>0</v>
      </c>
      <c r="P104" s="76">
        <v>0</v>
      </c>
      <c r="Q104" s="76">
        <v>0</v>
      </c>
    </row>
    <row r="105" spans="2:17">
      <c r="B105" t="s">
        <v>302</v>
      </c>
    </row>
    <row r="106" spans="2:17">
      <c r="B106" t="s">
        <v>412</v>
      </c>
    </row>
    <row r="107" spans="2:17">
      <c r="B107" t="s">
        <v>413</v>
      </c>
    </row>
    <row r="108" spans="2:17">
      <c r="B108" t="s">
        <v>414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1"/>
  <sheetViews>
    <sheetView rightToLeft="1" workbookViewId="0">
      <selection activeCell="B7" sqref="B7:O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4" width="10.7109375" style="14" customWidth="1"/>
    <col min="5" max="10" width="10.7109375" style="15" customWidth="1"/>
    <col min="11" max="12" width="14.7109375" style="15" customWidth="1"/>
    <col min="13" max="15" width="10.7109375" style="15" customWidth="1"/>
    <col min="16" max="16" width="7.5703125" style="15" customWidth="1"/>
    <col min="17" max="17" width="6.710937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82" t="s">
        <v>3570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4" t="s">
        <v>199</v>
      </c>
      <c r="C5" t="s">
        <v>200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8" customFormat="1" ht="63">
      <c r="B8" s="49" t="s">
        <v>99</v>
      </c>
      <c r="C8" s="50" t="s">
        <v>50</v>
      </c>
      <c r="D8" s="50" t="s">
        <v>51</v>
      </c>
      <c r="E8" s="50" t="s">
        <v>52</v>
      </c>
      <c r="F8" s="50" t="s">
        <v>53</v>
      </c>
      <c r="G8" s="50" t="s">
        <v>73</v>
      </c>
      <c r="H8" s="50" t="s">
        <v>54</v>
      </c>
      <c r="I8" s="50" t="s">
        <v>157</v>
      </c>
      <c r="J8" s="50" t="s">
        <v>56</v>
      </c>
      <c r="K8" s="50" t="s">
        <v>190</v>
      </c>
      <c r="L8" s="50" t="s">
        <v>191</v>
      </c>
      <c r="M8" s="50" t="s">
        <v>5</v>
      </c>
      <c r="N8" s="50" t="s">
        <v>58</v>
      </c>
      <c r="O8" s="51" t="s">
        <v>186</v>
      </c>
      <c r="P8" s="15"/>
      <c r="Q8" s="15"/>
      <c r="R8" s="15"/>
      <c r="S8" s="15"/>
      <c r="T8" s="15"/>
      <c r="U8" s="15"/>
    </row>
    <row r="9" spans="2:64" s="18" customFormat="1" ht="24.75" customHeight="1">
      <c r="B9" s="19"/>
      <c r="C9" s="30"/>
      <c r="D9" s="30"/>
      <c r="E9" s="30"/>
      <c r="F9" s="30"/>
      <c r="G9" s="30" t="s">
        <v>76</v>
      </c>
      <c r="H9" s="30"/>
      <c r="I9" s="30" t="s">
        <v>7</v>
      </c>
      <c r="J9" s="30" t="s">
        <v>7</v>
      </c>
      <c r="K9" s="30" t="s">
        <v>187</v>
      </c>
      <c r="L9" s="30"/>
      <c r="M9" s="30" t="s">
        <v>6</v>
      </c>
      <c r="N9" s="30" t="s">
        <v>7</v>
      </c>
      <c r="O9" s="44" t="s">
        <v>7</v>
      </c>
      <c r="P9" s="15"/>
      <c r="Q9" s="15"/>
      <c r="R9" s="15"/>
      <c r="S9" s="15"/>
      <c r="T9" s="15"/>
      <c r="U9" s="15"/>
    </row>
    <row r="10" spans="2:64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3" t="s">
        <v>78</v>
      </c>
      <c r="O10" s="33" t="s">
        <v>79</v>
      </c>
      <c r="P10" s="15"/>
      <c r="Q10" s="15"/>
      <c r="R10" s="15"/>
      <c r="S10" s="15"/>
      <c r="T10" s="15"/>
      <c r="U10" s="15"/>
    </row>
    <row r="11" spans="2:64" s="22" customFormat="1" ht="18" customHeight="1">
      <c r="B11" s="23" t="s">
        <v>158</v>
      </c>
      <c r="C11" s="7"/>
      <c r="D11" s="7"/>
      <c r="E11" s="7"/>
      <c r="F11" s="7"/>
      <c r="G11" s="75">
        <v>2.58</v>
      </c>
      <c r="H11" s="7"/>
      <c r="I11" s="7"/>
      <c r="J11" s="75">
        <v>0.53</v>
      </c>
      <c r="K11" s="75">
        <v>26644129.789999999</v>
      </c>
      <c r="L11" s="7"/>
      <c r="M11" s="75">
        <v>26739.043599534001</v>
      </c>
      <c r="N11" s="75">
        <v>100</v>
      </c>
      <c r="O11" s="75">
        <v>2.63</v>
      </c>
      <c r="P11" s="15"/>
      <c r="Q11" s="15"/>
      <c r="R11" s="15"/>
      <c r="S11" s="15"/>
      <c r="T11" s="15"/>
      <c r="U11" s="15"/>
      <c r="BL11" s="15"/>
    </row>
    <row r="12" spans="2:64">
      <c r="B12" s="77" t="s">
        <v>209</v>
      </c>
      <c r="G12" s="78">
        <v>2.58</v>
      </c>
      <c r="J12" s="78">
        <v>0.53</v>
      </c>
      <c r="K12" s="78">
        <v>26644129.789999999</v>
      </c>
      <c r="M12" s="78">
        <v>26739.043599534001</v>
      </c>
      <c r="N12" s="78">
        <v>100</v>
      </c>
      <c r="O12" s="78">
        <v>2.63</v>
      </c>
    </row>
    <row r="13" spans="2:64">
      <c r="B13" s="77" t="s">
        <v>2761</v>
      </c>
      <c r="G13" s="78">
        <v>5.82</v>
      </c>
      <c r="J13" s="78">
        <v>0.67</v>
      </c>
      <c r="K13" s="78">
        <v>10572213.59</v>
      </c>
      <c r="M13" s="78">
        <v>10615.559665719</v>
      </c>
      <c r="N13" s="78">
        <v>39.700000000000003</v>
      </c>
      <c r="O13" s="78">
        <v>1.04</v>
      </c>
    </row>
    <row r="14" spans="2:64">
      <c r="B14" t="s">
        <v>3526</v>
      </c>
      <c r="C14" t="s">
        <v>3527</v>
      </c>
      <c r="D14" t="s">
        <v>222</v>
      </c>
      <c r="E14" t="s">
        <v>398</v>
      </c>
      <c r="F14" t="s">
        <v>152</v>
      </c>
      <c r="G14" s="76">
        <v>5.82</v>
      </c>
      <c r="H14" t="s">
        <v>105</v>
      </c>
      <c r="I14" s="76">
        <v>0.82</v>
      </c>
      <c r="J14" s="76">
        <v>0.67</v>
      </c>
      <c r="K14" s="76">
        <v>10572213.59</v>
      </c>
      <c r="L14" s="76">
        <v>100.41</v>
      </c>
      <c r="M14" s="76">
        <v>10615.559665719</v>
      </c>
      <c r="N14" s="76">
        <v>39.700000000000003</v>
      </c>
      <c r="O14" s="76">
        <v>1.04</v>
      </c>
    </row>
    <row r="15" spans="2:64">
      <c r="B15" s="77" t="s">
        <v>2762</v>
      </c>
      <c r="G15" s="78">
        <v>0.44</v>
      </c>
      <c r="J15" s="78">
        <v>0.43</v>
      </c>
      <c r="K15" s="78">
        <v>16071916.199999999</v>
      </c>
      <c r="M15" s="78">
        <v>16123.483933815</v>
      </c>
      <c r="N15" s="78">
        <v>60.3</v>
      </c>
      <c r="O15" s="78">
        <v>1.58</v>
      </c>
    </row>
    <row r="16" spans="2:64">
      <c r="B16" t="s">
        <v>3528</v>
      </c>
      <c r="C16" t="s">
        <v>3529</v>
      </c>
      <c r="D16" t="s">
        <v>250</v>
      </c>
      <c r="E16" t="s">
        <v>223</v>
      </c>
      <c r="F16" t="s">
        <v>152</v>
      </c>
      <c r="G16" s="76">
        <v>0.5</v>
      </c>
      <c r="H16" t="s">
        <v>105</v>
      </c>
      <c r="I16" s="76">
        <v>0.5</v>
      </c>
      <c r="J16" s="76">
        <v>0.5</v>
      </c>
      <c r="K16" s="76">
        <v>4017979.05</v>
      </c>
      <c r="L16" s="76">
        <v>100.25342465635802</v>
      </c>
      <c r="M16" s="76">
        <v>4028.1615996</v>
      </c>
      <c r="N16" s="76">
        <v>15.06</v>
      </c>
      <c r="O16" s="76">
        <v>0.4</v>
      </c>
    </row>
    <row r="17" spans="2:15">
      <c r="B17" t="s">
        <v>3530</v>
      </c>
      <c r="C17" t="s">
        <v>3531</v>
      </c>
      <c r="D17" t="s">
        <v>250</v>
      </c>
      <c r="E17" t="s">
        <v>223</v>
      </c>
      <c r="F17" t="s">
        <v>152</v>
      </c>
      <c r="G17" s="76">
        <v>0.5</v>
      </c>
      <c r="H17" t="s">
        <v>105</v>
      </c>
      <c r="I17" s="76">
        <v>0.5</v>
      </c>
      <c r="J17" s="76">
        <v>0.36</v>
      </c>
      <c r="K17" s="76">
        <v>4017979.05</v>
      </c>
      <c r="L17" s="76">
        <v>100.32</v>
      </c>
      <c r="M17" s="76">
        <v>4030.8365829600002</v>
      </c>
      <c r="N17" s="76">
        <v>15.07</v>
      </c>
      <c r="O17" s="76">
        <v>0.4</v>
      </c>
    </row>
    <row r="18" spans="2:15">
      <c r="B18" t="s">
        <v>3532</v>
      </c>
      <c r="C18" t="s">
        <v>3533</v>
      </c>
      <c r="D18" t="s">
        <v>250</v>
      </c>
      <c r="E18" t="s">
        <v>223</v>
      </c>
      <c r="F18" t="s">
        <v>152</v>
      </c>
      <c r="G18" s="76">
        <v>0.39</v>
      </c>
      <c r="H18" t="s">
        <v>105</v>
      </c>
      <c r="I18" s="76">
        <v>0.52</v>
      </c>
      <c r="J18" s="76">
        <v>0.44</v>
      </c>
      <c r="K18" s="76">
        <v>4017979.05</v>
      </c>
      <c r="L18" s="76">
        <v>100.35</v>
      </c>
      <c r="M18" s="76">
        <v>4032.0419766750001</v>
      </c>
      <c r="N18" s="76">
        <v>15.08</v>
      </c>
      <c r="O18" s="76">
        <v>0.4</v>
      </c>
    </row>
    <row r="19" spans="2:15">
      <c r="B19" t="s">
        <v>3534</v>
      </c>
      <c r="C19" t="s">
        <v>3535</v>
      </c>
      <c r="D19" t="s">
        <v>250</v>
      </c>
      <c r="E19" t="s">
        <v>223</v>
      </c>
      <c r="F19" t="s">
        <v>152</v>
      </c>
      <c r="G19" s="76">
        <v>0.39</v>
      </c>
      <c r="H19" t="s">
        <v>105</v>
      </c>
      <c r="I19" s="76">
        <v>0.52</v>
      </c>
      <c r="J19" s="76">
        <v>0.42</v>
      </c>
      <c r="K19" s="76">
        <v>4017979.05</v>
      </c>
      <c r="L19" s="76">
        <v>100.36</v>
      </c>
      <c r="M19" s="76">
        <v>4032.4437745800001</v>
      </c>
      <c r="N19" s="76">
        <v>15.08</v>
      </c>
      <c r="O19" s="76">
        <v>0.4</v>
      </c>
    </row>
    <row r="20" spans="2:15">
      <c r="B20" s="77" t="s">
        <v>3536</v>
      </c>
      <c r="G20" s="78">
        <v>0</v>
      </c>
      <c r="J20" s="78">
        <v>0</v>
      </c>
      <c r="K20" s="78">
        <v>0</v>
      </c>
      <c r="M20" s="78">
        <v>0</v>
      </c>
      <c r="N20" s="78">
        <v>0</v>
      </c>
      <c r="O20" s="78">
        <v>0</v>
      </c>
    </row>
    <row r="21" spans="2:15">
      <c r="B21" t="s">
        <v>214</v>
      </c>
      <c r="C21" t="s">
        <v>214</v>
      </c>
      <c r="E21" t="s">
        <v>214</v>
      </c>
      <c r="G21" s="76">
        <v>0</v>
      </c>
      <c r="H21" t="s">
        <v>214</v>
      </c>
      <c r="I21" s="76">
        <v>0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</row>
    <row r="22" spans="2:15">
      <c r="B22" s="77" t="s">
        <v>3537</v>
      </c>
      <c r="G22" s="78">
        <v>0</v>
      </c>
      <c r="J22" s="78">
        <v>0</v>
      </c>
      <c r="K22" s="78">
        <v>0</v>
      </c>
      <c r="M22" s="78">
        <v>0</v>
      </c>
      <c r="N22" s="78">
        <v>0</v>
      </c>
      <c r="O22" s="78">
        <v>0</v>
      </c>
    </row>
    <row r="23" spans="2:15">
      <c r="B23" t="s">
        <v>214</v>
      </c>
      <c r="C23" t="s">
        <v>214</v>
      </c>
      <c r="E23" t="s">
        <v>214</v>
      </c>
      <c r="G23" s="76">
        <v>0</v>
      </c>
      <c r="H23" t="s">
        <v>214</v>
      </c>
      <c r="I23" s="76">
        <v>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</row>
    <row r="24" spans="2:15">
      <c r="B24" s="77" t="s">
        <v>1289</v>
      </c>
      <c r="G24" s="78">
        <v>0</v>
      </c>
      <c r="J24" s="78">
        <v>0</v>
      </c>
      <c r="K24" s="78">
        <v>0</v>
      </c>
      <c r="M24" s="78">
        <v>0</v>
      </c>
      <c r="N24" s="78">
        <v>0</v>
      </c>
      <c r="O24" s="78">
        <v>0</v>
      </c>
    </row>
    <row r="25" spans="2:15">
      <c r="B25" t="s">
        <v>214</v>
      </c>
      <c r="C25" t="s">
        <v>214</v>
      </c>
      <c r="E25" t="s">
        <v>214</v>
      </c>
      <c r="G25" s="76">
        <v>0</v>
      </c>
      <c r="H25" t="s">
        <v>214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</row>
    <row r="26" spans="2:15">
      <c r="B26" s="77" t="s">
        <v>300</v>
      </c>
      <c r="G26" s="78">
        <v>0</v>
      </c>
      <c r="J26" s="78">
        <v>0</v>
      </c>
      <c r="K26" s="78">
        <v>0</v>
      </c>
      <c r="M26" s="78">
        <v>0</v>
      </c>
      <c r="N26" s="78">
        <v>0</v>
      </c>
      <c r="O26" s="78">
        <v>0</v>
      </c>
    </row>
    <row r="27" spans="2:15">
      <c r="B27" t="s">
        <v>214</v>
      </c>
      <c r="C27" t="s">
        <v>214</v>
      </c>
      <c r="E27" t="s">
        <v>214</v>
      </c>
      <c r="G27" s="76">
        <v>0</v>
      </c>
      <c r="H27" t="s">
        <v>214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</row>
    <row r="28" spans="2:15">
      <c r="B28" t="s">
        <v>302</v>
      </c>
    </row>
    <row r="29" spans="2:15">
      <c r="B29" t="s">
        <v>412</v>
      </c>
    </row>
    <row r="30" spans="2:15">
      <c r="B30" t="s">
        <v>413</v>
      </c>
    </row>
    <row r="31" spans="2:15">
      <c r="B31" t="s">
        <v>414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7" sqref="B7:J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0.7109375" style="14" customWidth="1"/>
    <col min="4" max="6" width="10.7109375" style="15" customWidth="1"/>
    <col min="7" max="7" width="12.7109375" style="15" customWidth="1"/>
    <col min="8" max="9" width="10.7109375" style="15" customWidth="1"/>
    <col min="10" max="10" width="29.140625" style="18" customWidth="1"/>
    <col min="11" max="11" width="6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8" customWidth="1"/>
    <col min="18" max="18" width="8" style="18" customWidth="1"/>
    <col min="19" max="19" width="8.7109375" style="18" customWidth="1"/>
    <col min="20" max="20" width="10" style="18" customWidth="1"/>
    <col min="21" max="21" width="9.5703125" style="18" customWidth="1"/>
    <col min="22" max="22" width="6.140625" style="18" customWidth="1"/>
    <col min="23" max="24" width="5.7109375" style="18" customWidth="1"/>
    <col min="25" max="25" width="6.85546875" style="18" customWidth="1"/>
    <col min="26" max="26" width="6.42578125" style="18" customWidth="1"/>
    <col min="27" max="27" width="6.7109375" style="18" customWidth="1"/>
    <col min="28" max="28" width="7.28515625" style="18" customWidth="1"/>
    <col min="29" max="40" width="5.7109375" style="18" customWidth="1"/>
    <col min="41" max="55" width="9.140625" style="18"/>
    <col min="56" max="16384" width="9.140625" style="15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82" t="s">
        <v>3570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4" t="s">
        <v>199</v>
      </c>
      <c r="C5" t="s">
        <v>200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8" customFormat="1" ht="63">
      <c r="B8" s="49" t="s">
        <v>99</v>
      </c>
      <c r="C8" s="52" t="s">
        <v>160</v>
      </c>
      <c r="D8" s="52" t="s">
        <v>161</v>
      </c>
      <c r="E8" s="52" t="s">
        <v>162</v>
      </c>
      <c r="F8" s="52" t="s">
        <v>54</v>
      </c>
      <c r="G8" s="52" t="s">
        <v>163</v>
      </c>
      <c r="H8" s="52" t="s">
        <v>58</v>
      </c>
      <c r="I8" s="53" t="s">
        <v>59</v>
      </c>
      <c r="J8" s="73" t="s">
        <v>184</v>
      </c>
    </row>
    <row r="9" spans="2:55" s="18" customFormat="1" ht="22.5" customHeight="1">
      <c r="B9" s="19"/>
      <c r="C9" s="20" t="s">
        <v>75</v>
      </c>
      <c r="D9" s="20"/>
      <c r="E9" s="20" t="s">
        <v>7</v>
      </c>
      <c r="F9" s="20"/>
      <c r="G9" s="20" t="s">
        <v>185</v>
      </c>
      <c r="H9" s="30" t="s">
        <v>7</v>
      </c>
      <c r="I9" s="44" t="s">
        <v>7</v>
      </c>
      <c r="J9" s="44"/>
    </row>
    <row r="10" spans="2:5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3" t="s">
        <v>63</v>
      </c>
      <c r="I10" s="33" t="s">
        <v>64</v>
      </c>
      <c r="J10" s="33" t="s">
        <v>65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2:55" s="22" customFormat="1" ht="18" customHeight="1">
      <c r="B11" s="23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3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spans="2:55">
      <c r="B12" s="77" t="s">
        <v>209</v>
      </c>
      <c r="E12" s="78">
        <v>0</v>
      </c>
      <c r="F12" s="18"/>
      <c r="G12" s="78">
        <v>0</v>
      </c>
      <c r="H12" s="78">
        <v>0</v>
      </c>
      <c r="I12" s="78">
        <v>0</v>
      </c>
    </row>
    <row r="13" spans="2:55">
      <c r="B13" s="77" t="s">
        <v>3538</v>
      </c>
      <c r="E13" s="78">
        <v>0</v>
      </c>
      <c r="F13" s="18"/>
      <c r="G13" s="78">
        <v>0</v>
      </c>
      <c r="H13" s="78">
        <v>0</v>
      </c>
      <c r="I13" s="78">
        <v>0</v>
      </c>
    </row>
    <row r="14" spans="2:55">
      <c r="B14" t="s">
        <v>214</v>
      </c>
      <c r="E14" s="76">
        <v>0</v>
      </c>
      <c r="F14" t="s">
        <v>214</v>
      </c>
      <c r="G14" s="76">
        <v>0</v>
      </c>
      <c r="H14" s="76">
        <v>0</v>
      </c>
      <c r="I14" s="76">
        <v>0</v>
      </c>
    </row>
    <row r="15" spans="2:55">
      <c r="B15" s="77" t="s">
        <v>3539</v>
      </c>
      <c r="E15" s="78">
        <v>0</v>
      </c>
      <c r="F15" s="18"/>
      <c r="G15" s="78">
        <v>0</v>
      </c>
      <c r="H15" s="78">
        <v>0</v>
      </c>
      <c r="I15" s="78">
        <v>0</v>
      </c>
    </row>
    <row r="16" spans="2:55">
      <c r="B16" t="s">
        <v>214</v>
      </c>
      <c r="E16" s="76">
        <v>0</v>
      </c>
      <c r="F16" t="s">
        <v>214</v>
      </c>
      <c r="G16" s="76">
        <v>0</v>
      </c>
      <c r="H16" s="76">
        <v>0</v>
      </c>
      <c r="I16" s="76">
        <v>0</v>
      </c>
    </row>
    <row r="17" spans="2:9">
      <c r="B17" s="77" t="s">
        <v>300</v>
      </c>
      <c r="E17" s="78">
        <v>0</v>
      </c>
      <c r="F17" s="18"/>
      <c r="G17" s="78">
        <v>0</v>
      </c>
      <c r="H17" s="78">
        <v>0</v>
      </c>
      <c r="I17" s="78">
        <v>0</v>
      </c>
    </row>
    <row r="18" spans="2:9">
      <c r="B18" s="77" t="s">
        <v>3538</v>
      </c>
      <c r="E18" s="78">
        <v>0</v>
      </c>
      <c r="F18" s="18"/>
      <c r="G18" s="78">
        <v>0</v>
      </c>
      <c r="H18" s="78">
        <v>0</v>
      </c>
      <c r="I18" s="78">
        <v>0</v>
      </c>
    </row>
    <row r="19" spans="2:9">
      <c r="B19" t="s">
        <v>214</v>
      </c>
      <c r="E19" s="76">
        <v>0</v>
      </c>
      <c r="F19" t="s">
        <v>214</v>
      </c>
      <c r="G19" s="76">
        <v>0</v>
      </c>
      <c r="H19" s="76">
        <v>0</v>
      </c>
      <c r="I19" s="76">
        <v>0</v>
      </c>
    </row>
    <row r="20" spans="2:9">
      <c r="B20" s="77" t="s">
        <v>3539</v>
      </c>
      <c r="E20" s="78">
        <v>0</v>
      </c>
      <c r="F20" s="18"/>
      <c r="G20" s="78">
        <v>0</v>
      </c>
      <c r="H20" s="78">
        <v>0</v>
      </c>
      <c r="I20" s="78">
        <v>0</v>
      </c>
    </row>
    <row r="21" spans="2:9">
      <c r="B21" t="s">
        <v>214</v>
      </c>
      <c r="E21" s="76">
        <v>0</v>
      </c>
      <c r="F21" t="s">
        <v>214</v>
      </c>
      <c r="G21" s="76">
        <v>0</v>
      </c>
      <c r="H21" s="76">
        <v>0</v>
      </c>
      <c r="I21" s="76">
        <v>0</v>
      </c>
    </row>
    <row r="22" spans="2:9">
      <c r="F22" s="18"/>
      <c r="G22" s="18"/>
      <c r="H22" s="18"/>
    </row>
    <row r="23" spans="2:9">
      <c r="F23" s="18"/>
      <c r="G23" s="18"/>
      <c r="H23" s="18"/>
    </row>
    <row r="24" spans="2:9">
      <c r="F24" s="18"/>
      <c r="G24" s="18"/>
      <c r="H24" s="18"/>
    </row>
    <row r="25" spans="2:9">
      <c r="F25" s="18"/>
      <c r="G25" s="18"/>
      <c r="H25" s="18"/>
    </row>
    <row r="26" spans="2:9">
      <c r="F26" s="18"/>
      <c r="G26" s="18"/>
      <c r="H26" s="18"/>
    </row>
    <row r="27" spans="2:9">
      <c r="F27" s="18"/>
      <c r="G27" s="18"/>
      <c r="H27" s="18"/>
    </row>
    <row r="28" spans="2:9">
      <c r="F28" s="18"/>
      <c r="G28" s="18"/>
      <c r="H28" s="18"/>
    </row>
    <row r="29" spans="2:9">
      <c r="F29" s="18"/>
      <c r="G29" s="18"/>
      <c r="H29" s="18"/>
    </row>
    <row r="30" spans="2:9">
      <c r="F30" s="18"/>
      <c r="G30" s="18"/>
      <c r="H30" s="18"/>
    </row>
    <row r="31" spans="2:9">
      <c r="F31" s="18"/>
      <c r="G31" s="18"/>
      <c r="H31" s="18"/>
    </row>
    <row r="32" spans="2:9">
      <c r="F32" s="18"/>
      <c r="G32" s="18"/>
      <c r="H32" s="18"/>
    </row>
    <row r="33" spans="6:8">
      <c r="F33" s="18"/>
      <c r="G33" s="18"/>
      <c r="H33" s="18"/>
    </row>
    <row r="34" spans="6:8">
      <c r="F34" s="18"/>
      <c r="G34" s="18"/>
      <c r="H34" s="18"/>
    </row>
    <row r="35" spans="6:8">
      <c r="F35" s="18"/>
      <c r="G35" s="18"/>
      <c r="H35" s="18"/>
    </row>
    <row r="36" spans="6:8">
      <c r="F36" s="18"/>
      <c r="G36" s="18"/>
      <c r="H36" s="18"/>
    </row>
    <row r="37" spans="6:8">
      <c r="F37" s="18"/>
      <c r="G37" s="18"/>
      <c r="H37" s="18"/>
    </row>
    <row r="38" spans="6:8">
      <c r="F38" s="18"/>
      <c r="G38" s="18"/>
      <c r="H38" s="18"/>
    </row>
    <row r="39" spans="6:8">
      <c r="F39" s="18"/>
      <c r="G39" s="18"/>
      <c r="H39" s="18"/>
    </row>
    <row r="40" spans="6:8">
      <c r="F40" s="18"/>
      <c r="G40" s="18"/>
      <c r="H40" s="18"/>
    </row>
    <row r="41" spans="6:8">
      <c r="F41" s="18"/>
      <c r="G41" s="18"/>
      <c r="H41" s="18"/>
    </row>
    <row r="42" spans="6:8">
      <c r="F42" s="18"/>
      <c r="G42" s="18"/>
      <c r="H42" s="18"/>
    </row>
    <row r="43" spans="6:8">
      <c r="F43" s="18"/>
      <c r="G43" s="18"/>
      <c r="H43" s="18"/>
    </row>
    <row r="44" spans="6:8">
      <c r="F44" s="18"/>
      <c r="G44" s="18"/>
      <c r="H44" s="18"/>
    </row>
    <row r="45" spans="6:8">
      <c r="F45" s="18"/>
      <c r="G45" s="18"/>
      <c r="H45" s="18"/>
    </row>
    <row r="46" spans="6:8">
      <c r="F46" s="18"/>
      <c r="G46" s="18"/>
      <c r="H46" s="18"/>
    </row>
    <row r="47" spans="6:8">
      <c r="F47" s="18"/>
      <c r="G47" s="18"/>
      <c r="H47" s="18"/>
    </row>
    <row r="48" spans="6:8">
      <c r="F48" s="18"/>
      <c r="G48" s="18"/>
      <c r="H48" s="18"/>
    </row>
    <row r="49" spans="6:8">
      <c r="F49" s="18"/>
      <c r="G49" s="18"/>
      <c r="H49" s="18"/>
    </row>
    <row r="50" spans="6:8">
      <c r="F50" s="18"/>
      <c r="G50" s="18"/>
      <c r="H50" s="18"/>
    </row>
    <row r="51" spans="6:8">
      <c r="F51" s="18"/>
      <c r="G51" s="18"/>
      <c r="H51" s="18"/>
    </row>
    <row r="52" spans="6:8">
      <c r="F52" s="18"/>
      <c r="G52" s="18"/>
      <c r="H52" s="18"/>
    </row>
    <row r="53" spans="6:8">
      <c r="F53" s="18"/>
      <c r="G53" s="18"/>
      <c r="H53" s="18"/>
    </row>
    <row r="54" spans="6:8">
      <c r="F54" s="18"/>
      <c r="G54" s="18"/>
      <c r="H54" s="18"/>
    </row>
    <row r="55" spans="6:8">
      <c r="F55" s="18"/>
      <c r="G55" s="18"/>
      <c r="H55" s="18"/>
    </row>
    <row r="56" spans="6:8">
      <c r="F56" s="18"/>
      <c r="G56" s="18"/>
      <c r="H56" s="18"/>
    </row>
    <row r="57" spans="6:8">
      <c r="F57" s="18"/>
      <c r="G57" s="18"/>
      <c r="H57" s="18"/>
    </row>
    <row r="58" spans="6:8">
      <c r="F58" s="18"/>
      <c r="G58" s="18"/>
      <c r="H58" s="18"/>
    </row>
    <row r="59" spans="6:8">
      <c r="F59" s="18"/>
      <c r="G59" s="18"/>
      <c r="H59" s="18"/>
    </row>
    <row r="60" spans="6:8">
      <c r="F60" s="18"/>
      <c r="G60" s="18"/>
      <c r="H60" s="18"/>
    </row>
    <row r="61" spans="6:8">
      <c r="F61" s="18"/>
      <c r="G61" s="18"/>
      <c r="H61" s="18"/>
    </row>
    <row r="62" spans="6:8">
      <c r="F62" s="18"/>
      <c r="G62" s="18"/>
      <c r="H62" s="18"/>
    </row>
    <row r="63" spans="6:8">
      <c r="F63" s="18"/>
      <c r="G63" s="18"/>
      <c r="H63" s="18"/>
    </row>
    <row r="64" spans="6:8">
      <c r="F64" s="18"/>
      <c r="G64" s="18"/>
      <c r="H64" s="18"/>
    </row>
    <row r="65" spans="6:8">
      <c r="F65" s="18"/>
      <c r="G65" s="18"/>
      <c r="H65" s="18"/>
    </row>
    <row r="66" spans="6:8">
      <c r="F66" s="18"/>
      <c r="G66" s="18"/>
      <c r="H66" s="18"/>
    </row>
    <row r="67" spans="6:8">
      <c r="F67" s="18"/>
      <c r="G67" s="18"/>
      <c r="H67" s="18"/>
    </row>
    <row r="68" spans="6:8">
      <c r="F68" s="18"/>
      <c r="G68" s="18"/>
      <c r="H68" s="18"/>
    </row>
    <row r="69" spans="6:8">
      <c r="F69" s="18"/>
      <c r="G69" s="18"/>
      <c r="H69" s="18"/>
    </row>
    <row r="70" spans="6:8">
      <c r="F70" s="18"/>
      <c r="G70" s="18"/>
      <c r="H70" s="18"/>
    </row>
    <row r="71" spans="6:8">
      <c r="F71" s="18"/>
      <c r="G71" s="18"/>
      <c r="H71" s="18"/>
    </row>
    <row r="72" spans="6:8">
      <c r="F72" s="18"/>
      <c r="G72" s="18"/>
      <c r="H72" s="18"/>
    </row>
    <row r="73" spans="6:8">
      <c r="F73" s="18"/>
      <c r="G73" s="18"/>
      <c r="H73" s="18"/>
    </row>
    <row r="74" spans="6:8">
      <c r="F74" s="18"/>
      <c r="G74" s="18"/>
      <c r="H74" s="18"/>
    </row>
    <row r="75" spans="6:8">
      <c r="F75" s="18"/>
      <c r="G75" s="18"/>
      <c r="H75" s="18"/>
    </row>
    <row r="76" spans="6:8">
      <c r="F76" s="18"/>
      <c r="G76" s="18"/>
      <c r="H76" s="18"/>
    </row>
    <row r="77" spans="6:8">
      <c r="F77" s="18"/>
      <c r="G77" s="18"/>
      <c r="H77" s="18"/>
    </row>
    <row r="78" spans="6:8">
      <c r="F78" s="18"/>
      <c r="G78" s="18"/>
      <c r="H78" s="18"/>
    </row>
    <row r="79" spans="6:8">
      <c r="F79" s="18"/>
      <c r="G79" s="18"/>
      <c r="H79" s="18"/>
    </row>
    <row r="80" spans="6:8">
      <c r="F80" s="18"/>
      <c r="G80" s="18"/>
      <c r="H80" s="18"/>
    </row>
    <row r="81" spans="6:8">
      <c r="F81" s="18"/>
      <c r="G81" s="18"/>
      <c r="H81" s="18"/>
    </row>
    <row r="82" spans="6:8">
      <c r="F82" s="18"/>
      <c r="G82" s="18"/>
      <c r="H82" s="18"/>
    </row>
    <row r="83" spans="6:8">
      <c r="F83" s="18"/>
      <c r="G83" s="18"/>
      <c r="H83" s="18"/>
    </row>
    <row r="84" spans="6:8">
      <c r="F84" s="18"/>
      <c r="G84" s="18"/>
      <c r="H84" s="18"/>
    </row>
    <row r="85" spans="6:8">
      <c r="F85" s="18"/>
      <c r="G85" s="18"/>
      <c r="H85" s="18"/>
    </row>
    <row r="86" spans="6:8">
      <c r="F86" s="18"/>
      <c r="G86" s="18"/>
      <c r="H86" s="18"/>
    </row>
    <row r="87" spans="6:8">
      <c r="F87" s="18"/>
      <c r="G87" s="18"/>
      <c r="H87" s="18"/>
    </row>
    <row r="88" spans="6:8">
      <c r="F88" s="18"/>
      <c r="G88" s="18"/>
      <c r="H88" s="18"/>
    </row>
    <row r="89" spans="6:8">
      <c r="F89" s="18"/>
      <c r="G89" s="18"/>
      <c r="H89" s="18"/>
    </row>
    <row r="90" spans="6:8">
      <c r="F90" s="18"/>
      <c r="G90" s="18"/>
      <c r="H90" s="18"/>
    </row>
    <row r="91" spans="6:8">
      <c r="F91" s="18"/>
      <c r="G91" s="18"/>
      <c r="H91" s="18"/>
    </row>
    <row r="92" spans="6:8">
      <c r="F92" s="18"/>
      <c r="G92" s="18"/>
      <c r="H92" s="18"/>
    </row>
    <row r="93" spans="6:8">
      <c r="F93" s="18"/>
      <c r="G93" s="18"/>
      <c r="H93" s="18"/>
    </row>
    <row r="94" spans="6:8">
      <c r="F94" s="18"/>
      <c r="G94" s="18"/>
      <c r="H94" s="18"/>
    </row>
    <row r="95" spans="6:8">
      <c r="F95" s="18"/>
      <c r="G95" s="18"/>
      <c r="H95" s="18"/>
    </row>
    <row r="96" spans="6:8">
      <c r="F96" s="18"/>
      <c r="G96" s="18"/>
      <c r="H96" s="18"/>
    </row>
    <row r="97" spans="6:8">
      <c r="F97" s="18"/>
      <c r="G97" s="18"/>
      <c r="H97" s="18"/>
    </row>
    <row r="98" spans="6:8">
      <c r="F98" s="18"/>
      <c r="G98" s="18"/>
      <c r="H98" s="18"/>
    </row>
    <row r="99" spans="6:8">
      <c r="F99" s="18"/>
      <c r="G99" s="18"/>
      <c r="H99" s="18"/>
    </row>
    <row r="100" spans="6:8">
      <c r="F100" s="18"/>
      <c r="G100" s="18"/>
      <c r="H100" s="18"/>
    </row>
    <row r="101" spans="6:8">
      <c r="F101" s="18"/>
      <c r="G101" s="18"/>
      <c r="H101" s="18"/>
    </row>
    <row r="102" spans="6:8">
      <c r="F102" s="18"/>
      <c r="G102" s="18"/>
      <c r="H102" s="18"/>
    </row>
    <row r="103" spans="6:8">
      <c r="F103" s="18"/>
      <c r="G103" s="18"/>
      <c r="H103" s="18"/>
    </row>
    <row r="104" spans="6:8">
      <c r="F104" s="18"/>
      <c r="G104" s="18"/>
      <c r="H104" s="18"/>
    </row>
    <row r="105" spans="6:8">
      <c r="F105" s="18"/>
      <c r="G105" s="18"/>
      <c r="H105" s="18"/>
    </row>
    <row r="106" spans="6:8">
      <c r="F106" s="18"/>
      <c r="G106" s="18"/>
      <c r="H106" s="18"/>
    </row>
    <row r="107" spans="6:8">
      <c r="F107" s="18"/>
      <c r="G107" s="18"/>
      <c r="H107" s="18"/>
    </row>
    <row r="108" spans="6:8">
      <c r="F108" s="18"/>
      <c r="G108" s="18"/>
      <c r="H108" s="18"/>
    </row>
    <row r="109" spans="6:8">
      <c r="F109" s="18"/>
      <c r="G109" s="18"/>
      <c r="H109" s="18"/>
    </row>
    <row r="110" spans="6:8">
      <c r="F110" s="18"/>
      <c r="G110" s="18"/>
      <c r="H110" s="18"/>
    </row>
    <row r="111" spans="6:8">
      <c r="F111" s="18"/>
      <c r="G111" s="18"/>
      <c r="H111" s="18"/>
    </row>
    <row r="112" spans="6:8">
      <c r="F112" s="18"/>
      <c r="G112" s="18"/>
      <c r="H112" s="18"/>
    </row>
    <row r="113" spans="6:8">
      <c r="F113" s="18"/>
      <c r="G113" s="18"/>
      <c r="H113" s="18"/>
    </row>
    <row r="114" spans="6:8">
      <c r="F114" s="18"/>
      <c r="G114" s="18"/>
      <c r="H114" s="18"/>
    </row>
    <row r="115" spans="6:8">
      <c r="F115" s="18"/>
      <c r="G115" s="18"/>
      <c r="H115" s="18"/>
    </row>
    <row r="116" spans="6:8">
      <c r="F116" s="18"/>
      <c r="G116" s="18"/>
      <c r="H116" s="18"/>
    </row>
    <row r="117" spans="6:8">
      <c r="F117" s="18"/>
      <c r="G117" s="18"/>
      <c r="H117" s="18"/>
    </row>
    <row r="118" spans="6:8">
      <c r="F118" s="18"/>
      <c r="G118" s="18"/>
      <c r="H118" s="18"/>
    </row>
    <row r="119" spans="6:8">
      <c r="F119" s="18"/>
      <c r="G119" s="18"/>
      <c r="H119" s="18"/>
    </row>
    <row r="120" spans="6:8">
      <c r="F120" s="18"/>
      <c r="G120" s="18"/>
      <c r="H120" s="18"/>
    </row>
    <row r="121" spans="6:8">
      <c r="F121" s="18"/>
      <c r="G121" s="18"/>
      <c r="H121" s="18"/>
    </row>
    <row r="122" spans="6:8">
      <c r="F122" s="18"/>
      <c r="G122" s="18"/>
      <c r="H122" s="18"/>
    </row>
    <row r="123" spans="6:8">
      <c r="F123" s="18"/>
      <c r="G123" s="18"/>
      <c r="H123" s="18"/>
    </row>
    <row r="124" spans="6:8">
      <c r="F124" s="18"/>
      <c r="G124" s="18"/>
      <c r="H124" s="18"/>
    </row>
    <row r="125" spans="6:8">
      <c r="F125" s="18"/>
      <c r="G125" s="18"/>
      <c r="H125" s="18"/>
    </row>
    <row r="126" spans="6:8">
      <c r="F126" s="18"/>
      <c r="G126" s="18"/>
      <c r="H126" s="18"/>
    </row>
    <row r="127" spans="6:8">
      <c r="F127" s="18"/>
      <c r="G127" s="18"/>
      <c r="H127" s="18"/>
    </row>
    <row r="128" spans="6:8">
      <c r="F128" s="18"/>
      <c r="G128" s="18"/>
      <c r="H128" s="18"/>
    </row>
    <row r="129" spans="6:8">
      <c r="F129" s="18"/>
      <c r="G129" s="18"/>
      <c r="H129" s="18"/>
    </row>
    <row r="130" spans="6:8">
      <c r="F130" s="18"/>
      <c r="G130" s="18"/>
      <c r="H130" s="18"/>
    </row>
    <row r="131" spans="6:8">
      <c r="F131" s="18"/>
      <c r="G131" s="18"/>
      <c r="H131" s="18"/>
    </row>
    <row r="132" spans="6:8">
      <c r="F132" s="18"/>
      <c r="G132" s="18"/>
      <c r="H132" s="18"/>
    </row>
    <row r="133" spans="6:8">
      <c r="F133" s="18"/>
      <c r="G133" s="18"/>
      <c r="H133" s="18"/>
    </row>
    <row r="134" spans="6:8">
      <c r="F134" s="18"/>
      <c r="G134" s="18"/>
      <c r="H134" s="18"/>
    </row>
    <row r="135" spans="6:8">
      <c r="F135" s="18"/>
      <c r="G135" s="18"/>
      <c r="H135" s="18"/>
    </row>
    <row r="136" spans="6:8">
      <c r="F136" s="18"/>
      <c r="G136" s="18"/>
      <c r="H136" s="18"/>
    </row>
    <row r="137" spans="6:8">
      <c r="F137" s="18"/>
      <c r="G137" s="18"/>
      <c r="H137" s="18"/>
    </row>
    <row r="138" spans="6:8">
      <c r="F138" s="18"/>
      <c r="G138" s="18"/>
      <c r="H138" s="18"/>
    </row>
    <row r="139" spans="6:8">
      <c r="F139" s="18"/>
      <c r="G139" s="18"/>
      <c r="H139" s="18"/>
    </row>
    <row r="140" spans="6:8">
      <c r="F140" s="18"/>
      <c r="G140" s="18"/>
      <c r="H140" s="18"/>
    </row>
    <row r="141" spans="6:8">
      <c r="F141" s="18"/>
      <c r="G141" s="18"/>
      <c r="H141" s="18"/>
    </row>
    <row r="142" spans="6:8">
      <c r="F142" s="18"/>
      <c r="G142" s="18"/>
      <c r="H142" s="18"/>
    </row>
    <row r="143" spans="6:8">
      <c r="F143" s="18"/>
      <c r="G143" s="18"/>
      <c r="H143" s="18"/>
    </row>
    <row r="144" spans="6:8">
      <c r="F144" s="18"/>
      <c r="G144" s="18"/>
      <c r="H144" s="18"/>
    </row>
    <row r="145" spans="6:8">
      <c r="F145" s="18"/>
      <c r="G145" s="18"/>
      <c r="H145" s="18"/>
    </row>
    <row r="146" spans="6:8">
      <c r="F146" s="18"/>
      <c r="G146" s="18"/>
      <c r="H146" s="18"/>
    </row>
    <row r="147" spans="6:8">
      <c r="F147" s="18"/>
      <c r="G147" s="18"/>
      <c r="H147" s="18"/>
    </row>
    <row r="148" spans="6:8">
      <c r="F148" s="18"/>
      <c r="G148" s="18"/>
      <c r="H148" s="18"/>
    </row>
    <row r="149" spans="6:8">
      <c r="F149" s="18"/>
      <c r="G149" s="18"/>
      <c r="H149" s="18"/>
    </row>
    <row r="150" spans="6:8">
      <c r="F150" s="18"/>
      <c r="G150" s="18"/>
      <c r="H150" s="18"/>
    </row>
    <row r="151" spans="6:8">
      <c r="F151" s="18"/>
      <c r="G151" s="18"/>
      <c r="H151" s="18"/>
    </row>
    <row r="152" spans="6:8">
      <c r="F152" s="18"/>
      <c r="G152" s="18"/>
      <c r="H152" s="18"/>
    </row>
    <row r="153" spans="6:8">
      <c r="F153" s="18"/>
      <c r="G153" s="18"/>
      <c r="H153" s="18"/>
    </row>
    <row r="154" spans="6:8">
      <c r="F154" s="18"/>
      <c r="G154" s="18"/>
      <c r="H154" s="18"/>
    </row>
    <row r="155" spans="6:8">
      <c r="F155" s="18"/>
      <c r="G155" s="18"/>
      <c r="H155" s="18"/>
    </row>
    <row r="156" spans="6:8">
      <c r="F156" s="18"/>
      <c r="G156" s="18"/>
      <c r="H156" s="18"/>
    </row>
    <row r="157" spans="6:8">
      <c r="F157" s="18"/>
      <c r="G157" s="18"/>
      <c r="H157" s="18"/>
    </row>
    <row r="158" spans="6:8">
      <c r="F158" s="18"/>
      <c r="G158" s="18"/>
      <c r="H158" s="18"/>
    </row>
    <row r="159" spans="6:8">
      <c r="F159" s="18"/>
      <c r="G159" s="18"/>
      <c r="H159" s="18"/>
    </row>
    <row r="160" spans="6:8">
      <c r="F160" s="18"/>
      <c r="G160" s="18"/>
      <c r="H160" s="18"/>
    </row>
    <row r="161" spans="6:8">
      <c r="F161" s="18"/>
      <c r="G161" s="18"/>
      <c r="H161" s="18"/>
    </row>
    <row r="162" spans="6:8">
      <c r="F162" s="18"/>
      <c r="G162" s="18"/>
      <c r="H162" s="18"/>
    </row>
    <row r="163" spans="6:8">
      <c r="F163" s="18"/>
      <c r="G163" s="18"/>
      <c r="H163" s="18"/>
    </row>
    <row r="164" spans="6:8">
      <c r="F164" s="18"/>
      <c r="G164" s="18"/>
      <c r="H164" s="18"/>
    </row>
    <row r="165" spans="6:8">
      <c r="F165" s="18"/>
      <c r="G165" s="18"/>
      <c r="H165" s="18"/>
    </row>
    <row r="166" spans="6:8">
      <c r="F166" s="18"/>
      <c r="G166" s="18"/>
      <c r="H166" s="18"/>
    </row>
    <row r="167" spans="6:8">
      <c r="F167" s="18"/>
      <c r="G167" s="18"/>
      <c r="H167" s="18"/>
    </row>
    <row r="168" spans="6:8">
      <c r="F168" s="18"/>
      <c r="G168" s="18"/>
      <c r="H168" s="18"/>
    </row>
    <row r="169" spans="6:8">
      <c r="F169" s="18"/>
      <c r="G169" s="18"/>
      <c r="H169" s="18"/>
    </row>
    <row r="170" spans="6:8">
      <c r="F170" s="18"/>
      <c r="G170" s="18"/>
      <c r="H170" s="18"/>
    </row>
    <row r="171" spans="6:8">
      <c r="F171" s="18"/>
      <c r="G171" s="18"/>
      <c r="H171" s="18"/>
    </row>
    <row r="172" spans="6:8">
      <c r="F172" s="18"/>
      <c r="G172" s="18"/>
      <c r="H172" s="18"/>
    </row>
    <row r="173" spans="6:8">
      <c r="F173" s="18"/>
      <c r="G173" s="18"/>
      <c r="H173" s="18"/>
    </row>
    <row r="174" spans="6:8">
      <c r="F174" s="18"/>
      <c r="G174" s="18"/>
      <c r="H174" s="18"/>
    </row>
    <row r="175" spans="6:8">
      <c r="F175" s="18"/>
      <c r="G175" s="18"/>
      <c r="H175" s="18"/>
    </row>
    <row r="176" spans="6:8">
      <c r="F176" s="18"/>
      <c r="G176" s="18"/>
      <c r="H176" s="18"/>
    </row>
    <row r="177" spans="6:8">
      <c r="F177" s="18"/>
      <c r="G177" s="18"/>
      <c r="H177" s="18"/>
    </row>
    <row r="178" spans="6:8">
      <c r="F178" s="18"/>
      <c r="G178" s="18"/>
      <c r="H178" s="18"/>
    </row>
    <row r="179" spans="6:8">
      <c r="F179" s="18"/>
      <c r="G179" s="18"/>
      <c r="H179" s="18"/>
    </row>
    <row r="180" spans="6:8">
      <c r="F180" s="18"/>
      <c r="G180" s="18"/>
      <c r="H180" s="18"/>
    </row>
    <row r="181" spans="6:8">
      <c r="F181" s="18"/>
      <c r="G181" s="18"/>
      <c r="H181" s="18"/>
    </row>
    <row r="182" spans="6:8">
      <c r="F182" s="18"/>
      <c r="G182" s="18"/>
      <c r="H182" s="18"/>
    </row>
    <row r="183" spans="6:8">
      <c r="F183" s="18"/>
      <c r="G183" s="18"/>
      <c r="H183" s="18"/>
    </row>
    <row r="184" spans="6:8">
      <c r="F184" s="18"/>
      <c r="G184" s="18"/>
      <c r="H184" s="18"/>
    </row>
    <row r="185" spans="6:8">
      <c r="F185" s="18"/>
      <c r="G185" s="18"/>
      <c r="H185" s="18"/>
    </row>
    <row r="186" spans="6:8">
      <c r="F186" s="18"/>
      <c r="G186" s="18"/>
      <c r="H186" s="18"/>
    </row>
    <row r="187" spans="6:8">
      <c r="F187" s="18"/>
      <c r="G187" s="18"/>
      <c r="H187" s="18"/>
    </row>
    <row r="188" spans="6:8">
      <c r="F188" s="18"/>
      <c r="G188" s="18"/>
      <c r="H188" s="18"/>
    </row>
    <row r="189" spans="6:8">
      <c r="F189" s="18"/>
      <c r="G189" s="18"/>
      <c r="H189" s="18"/>
    </row>
    <row r="190" spans="6:8">
      <c r="F190" s="18"/>
      <c r="G190" s="18"/>
      <c r="H190" s="18"/>
    </row>
    <row r="191" spans="6:8">
      <c r="F191" s="18"/>
      <c r="G191" s="18"/>
      <c r="H191" s="18"/>
    </row>
    <row r="192" spans="6:8">
      <c r="F192" s="18"/>
      <c r="G192" s="18"/>
      <c r="H192" s="18"/>
    </row>
    <row r="193" spans="6:8">
      <c r="F193" s="18"/>
      <c r="G193" s="18"/>
      <c r="H193" s="18"/>
    </row>
    <row r="194" spans="6:8">
      <c r="F194" s="18"/>
      <c r="G194" s="18"/>
      <c r="H194" s="18"/>
    </row>
    <row r="195" spans="6:8">
      <c r="F195" s="18"/>
      <c r="G195" s="18"/>
      <c r="H195" s="18"/>
    </row>
    <row r="196" spans="6:8">
      <c r="F196" s="18"/>
      <c r="G196" s="18"/>
      <c r="H196" s="18"/>
    </row>
    <row r="197" spans="6:8">
      <c r="F197" s="18"/>
      <c r="G197" s="18"/>
      <c r="H197" s="18"/>
    </row>
    <row r="198" spans="6:8">
      <c r="F198" s="18"/>
      <c r="G198" s="18"/>
      <c r="H198" s="18"/>
    </row>
    <row r="199" spans="6:8">
      <c r="F199" s="18"/>
      <c r="G199" s="18"/>
      <c r="H199" s="18"/>
    </row>
    <row r="200" spans="6:8">
      <c r="F200" s="18"/>
      <c r="G200" s="18"/>
      <c r="H200" s="18"/>
    </row>
    <row r="201" spans="6:8">
      <c r="F201" s="18"/>
      <c r="G201" s="18"/>
      <c r="H201" s="18"/>
    </row>
    <row r="202" spans="6:8">
      <c r="F202" s="18"/>
      <c r="G202" s="18"/>
      <c r="H202" s="18"/>
    </row>
    <row r="203" spans="6:8">
      <c r="F203" s="18"/>
      <c r="G203" s="18"/>
      <c r="H203" s="18"/>
    </row>
    <row r="204" spans="6:8">
      <c r="F204" s="18"/>
      <c r="G204" s="18"/>
      <c r="H204" s="18"/>
    </row>
    <row r="205" spans="6:8">
      <c r="F205" s="18"/>
      <c r="G205" s="18"/>
      <c r="H205" s="18"/>
    </row>
    <row r="206" spans="6:8">
      <c r="F206" s="18"/>
      <c r="G206" s="18"/>
      <c r="H206" s="18"/>
    </row>
    <row r="207" spans="6:8">
      <c r="F207" s="18"/>
      <c r="G207" s="18"/>
      <c r="H207" s="18"/>
    </row>
    <row r="208" spans="6:8">
      <c r="F208" s="18"/>
      <c r="G208" s="18"/>
      <c r="H208" s="18"/>
    </row>
    <row r="209" spans="6:8">
      <c r="F209" s="18"/>
      <c r="G209" s="18"/>
      <c r="H209" s="18"/>
    </row>
    <row r="210" spans="6:8">
      <c r="F210" s="18"/>
      <c r="G210" s="18"/>
      <c r="H210" s="18"/>
    </row>
    <row r="211" spans="6:8">
      <c r="F211" s="18"/>
      <c r="G211" s="18"/>
      <c r="H211" s="18"/>
    </row>
    <row r="212" spans="6:8">
      <c r="F212" s="18"/>
      <c r="G212" s="18"/>
      <c r="H212" s="18"/>
    </row>
    <row r="213" spans="6:8">
      <c r="F213" s="18"/>
      <c r="G213" s="18"/>
      <c r="H213" s="18"/>
    </row>
    <row r="214" spans="6:8">
      <c r="F214" s="18"/>
      <c r="G214" s="18"/>
      <c r="H214" s="18"/>
    </row>
    <row r="215" spans="6:8">
      <c r="F215" s="18"/>
      <c r="G215" s="18"/>
      <c r="H215" s="18"/>
    </row>
    <row r="216" spans="6:8">
      <c r="F216" s="18"/>
      <c r="G216" s="18"/>
      <c r="H216" s="18"/>
    </row>
    <row r="217" spans="6:8">
      <c r="F217" s="18"/>
      <c r="G217" s="18"/>
      <c r="H217" s="18"/>
    </row>
    <row r="218" spans="6:8">
      <c r="F218" s="18"/>
      <c r="G218" s="18"/>
      <c r="H218" s="18"/>
    </row>
    <row r="219" spans="6:8">
      <c r="F219" s="18"/>
      <c r="G219" s="18"/>
      <c r="H219" s="18"/>
    </row>
    <row r="220" spans="6:8">
      <c r="F220" s="18"/>
      <c r="G220" s="18"/>
      <c r="H220" s="18"/>
    </row>
    <row r="221" spans="6:8">
      <c r="F221" s="18"/>
      <c r="G221" s="18"/>
      <c r="H221" s="18"/>
    </row>
    <row r="222" spans="6:8">
      <c r="F222" s="18"/>
      <c r="G222" s="18"/>
      <c r="H222" s="18"/>
    </row>
    <row r="223" spans="6:8">
      <c r="F223" s="18"/>
      <c r="G223" s="18"/>
      <c r="H223" s="18"/>
    </row>
    <row r="224" spans="6:8">
      <c r="F224" s="18"/>
      <c r="G224" s="18"/>
      <c r="H224" s="18"/>
    </row>
    <row r="225" spans="6:8">
      <c r="F225" s="18"/>
      <c r="G225" s="18"/>
      <c r="H225" s="18"/>
    </row>
    <row r="226" spans="6:8">
      <c r="F226" s="18"/>
      <c r="G226" s="18"/>
      <c r="H226" s="18"/>
    </row>
    <row r="227" spans="6:8">
      <c r="F227" s="18"/>
      <c r="G227" s="18"/>
      <c r="H227" s="18"/>
    </row>
    <row r="228" spans="6:8">
      <c r="F228" s="18"/>
      <c r="G228" s="18"/>
      <c r="H228" s="18"/>
    </row>
    <row r="229" spans="6:8">
      <c r="F229" s="18"/>
      <c r="G229" s="18"/>
      <c r="H229" s="18"/>
    </row>
    <row r="230" spans="6:8">
      <c r="F230" s="18"/>
      <c r="G230" s="18"/>
      <c r="H230" s="18"/>
    </row>
    <row r="231" spans="6:8">
      <c r="F231" s="18"/>
      <c r="G231" s="18"/>
      <c r="H231" s="18"/>
    </row>
    <row r="232" spans="6:8">
      <c r="F232" s="18"/>
      <c r="G232" s="18"/>
      <c r="H232" s="18"/>
    </row>
    <row r="233" spans="6:8">
      <c r="F233" s="18"/>
      <c r="G233" s="18"/>
      <c r="H233" s="18"/>
    </row>
    <row r="234" spans="6:8">
      <c r="F234" s="18"/>
      <c r="G234" s="18"/>
      <c r="H234" s="18"/>
    </row>
    <row r="235" spans="6:8">
      <c r="F235" s="18"/>
      <c r="G235" s="18"/>
      <c r="H235" s="18"/>
    </row>
    <row r="236" spans="6:8">
      <c r="F236" s="18"/>
      <c r="G236" s="18"/>
      <c r="H236" s="18"/>
    </row>
    <row r="237" spans="6:8">
      <c r="F237" s="18"/>
      <c r="G237" s="18"/>
      <c r="H237" s="18"/>
    </row>
    <row r="238" spans="6:8">
      <c r="F238" s="18"/>
      <c r="G238" s="18"/>
      <c r="H238" s="18"/>
    </row>
    <row r="239" spans="6:8">
      <c r="F239" s="18"/>
      <c r="G239" s="18"/>
      <c r="H239" s="18"/>
    </row>
    <row r="240" spans="6:8">
      <c r="F240" s="18"/>
      <c r="G240" s="18"/>
      <c r="H240" s="18"/>
    </row>
    <row r="241" spans="6:8">
      <c r="F241" s="18"/>
      <c r="G241" s="18"/>
      <c r="H241" s="18"/>
    </row>
    <row r="242" spans="6:8">
      <c r="F242" s="18"/>
      <c r="G242" s="18"/>
      <c r="H242" s="18"/>
    </row>
    <row r="243" spans="6:8">
      <c r="F243" s="18"/>
      <c r="G243" s="18"/>
      <c r="H243" s="18"/>
    </row>
    <row r="244" spans="6:8">
      <c r="F244" s="18"/>
      <c r="G244" s="18"/>
      <c r="H244" s="18"/>
    </row>
    <row r="245" spans="6:8">
      <c r="F245" s="18"/>
      <c r="G245" s="18"/>
      <c r="H245" s="18"/>
    </row>
    <row r="246" spans="6:8">
      <c r="F246" s="18"/>
      <c r="G246" s="18"/>
      <c r="H246" s="18"/>
    </row>
    <row r="247" spans="6:8">
      <c r="F247" s="18"/>
      <c r="G247" s="18"/>
      <c r="H247" s="18"/>
    </row>
    <row r="248" spans="6:8">
      <c r="F248" s="18"/>
      <c r="G248" s="18"/>
      <c r="H248" s="18"/>
    </row>
    <row r="249" spans="6:8">
      <c r="F249" s="18"/>
      <c r="G249" s="18"/>
      <c r="H249" s="18"/>
    </row>
    <row r="250" spans="6:8">
      <c r="F250" s="18"/>
      <c r="G250" s="18"/>
      <c r="H250" s="18"/>
    </row>
    <row r="251" spans="6:8">
      <c r="F251" s="18"/>
      <c r="G251" s="18"/>
      <c r="H251" s="18"/>
    </row>
    <row r="252" spans="6:8">
      <c r="F252" s="18"/>
      <c r="G252" s="18"/>
      <c r="H252" s="18"/>
    </row>
    <row r="253" spans="6:8">
      <c r="F253" s="18"/>
      <c r="G253" s="18"/>
      <c r="H253" s="18"/>
    </row>
    <row r="254" spans="6:8">
      <c r="F254" s="18"/>
      <c r="G254" s="18"/>
      <c r="H254" s="18"/>
    </row>
    <row r="255" spans="6:8">
      <c r="F255" s="18"/>
      <c r="G255" s="18"/>
      <c r="H255" s="18"/>
    </row>
    <row r="256" spans="6:8">
      <c r="F256" s="18"/>
      <c r="G256" s="18"/>
      <c r="H256" s="18"/>
    </row>
    <row r="257" spans="6:8">
      <c r="F257" s="18"/>
      <c r="G257" s="18"/>
      <c r="H257" s="18"/>
    </row>
    <row r="258" spans="6:8">
      <c r="F258" s="18"/>
      <c r="G258" s="18"/>
      <c r="H258" s="18"/>
    </row>
    <row r="259" spans="6:8">
      <c r="F259" s="18"/>
      <c r="G259" s="18"/>
      <c r="H259" s="18"/>
    </row>
    <row r="260" spans="6:8">
      <c r="F260" s="18"/>
      <c r="G260" s="18"/>
      <c r="H260" s="18"/>
    </row>
    <row r="261" spans="6:8">
      <c r="F261" s="18"/>
      <c r="G261" s="18"/>
      <c r="H261" s="18"/>
    </row>
    <row r="262" spans="6:8">
      <c r="F262" s="18"/>
      <c r="G262" s="18"/>
      <c r="H262" s="18"/>
    </row>
    <row r="263" spans="6:8">
      <c r="F263" s="18"/>
      <c r="G263" s="18"/>
      <c r="H263" s="18"/>
    </row>
    <row r="264" spans="6:8">
      <c r="F264" s="18"/>
      <c r="G264" s="18"/>
      <c r="H264" s="18"/>
    </row>
    <row r="265" spans="6:8">
      <c r="F265" s="18"/>
      <c r="G265" s="18"/>
      <c r="H265" s="18"/>
    </row>
    <row r="266" spans="6:8">
      <c r="F266" s="18"/>
      <c r="G266" s="18"/>
      <c r="H266" s="18"/>
    </row>
    <row r="267" spans="6:8">
      <c r="F267" s="18"/>
      <c r="G267" s="18"/>
      <c r="H267" s="18"/>
    </row>
    <row r="268" spans="6:8">
      <c r="F268" s="18"/>
      <c r="G268" s="18"/>
      <c r="H268" s="18"/>
    </row>
    <row r="269" spans="6:8">
      <c r="F269" s="18"/>
      <c r="G269" s="18"/>
      <c r="H269" s="18"/>
    </row>
    <row r="270" spans="6:8">
      <c r="F270" s="18"/>
      <c r="G270" s="18"/>
      <c r="H270" s="18"/>
    </row>
    <row r="271" spans="6:8">
      <c r="F271" s="18"/>
      <c r="G271" s="18"/>
      <c r="H271" s="18"/>
    </row>
    <row r="272" spans="6:8">
      <c r="F272" s="18"/>
      <c r="G272" s="18"/>
      <c r="H272" s="18"/>
    </row>
    <row r="273" spans="6:8">
      <c r="F273" s="18"/>
      <c r="G273" s="18"/>
      <c r="H273" s="18"/>
    </row>
    <row r="274" spans="6:8">
      <c r="F274" s="18"/>
      <c r="G274" s="18"/>
      <c r="H274" s="18"/>
    </row>
    <row r="275" spans="6:8">
      <c r="F275" s="18"/>
      <c r="G275" s="18"/>
      <c r="H275" s="18"/>
    </row>
    <row r="276" spans="6:8">
      <c r="F276" s="18"/>
      <c r="G276" s="18"/>
      <c r="H276" s="18"/>
    </row>
    <row r="277" spans="6:8">
      <c r="F277" s="18"/>
      <c r="G277" s="18"/>
      <c r="H277" s="18"/>
    </row>
    <row r="278" spans="6:8">
      <c r="F278" s="18"/>
      <c r="G278" s="18"/>
      <c r="H278" s="18"/>
    </row>
    <row r="279" spans="6:8">
      <c r="F279" s="18"/>
      <c r="G279" s="18"/>
      <c r="H279" s="18"/>
    </row>
    <row r="280" spans="6:8">
      <c r="F280" s="18"/>
      <c r="G280" s="18"/>
      <c r="H280" s="18"/>
    </row>
    <row r="281" spans="6:8">
      <c r="F281" s="18"/>
      <c r="G281" s="18"/>
      <c r="H281" s="18"/>
    </row>
    <row r="282" spans="6:8">
      <c r="F282" s="18"/>
      <c r="G282" s="18"/>
      <c r="H282" s="18"/>
    </row>
    <row r="283" spans="6:8">
      <c r="F283" s="18"/>
      <c r="G283" s="18"/>
      <c r="H283" s="18"/>
    </row>
    <row r="284" spans="6:8">
      <c r="F284" s="18"/>
      <c r="G284" s="18"/>
      <c r="H284" s="18"/>
    </row>
    <row r="285" spans="6:8">
      <c r="F285" s="18"/>
      <c r="G285" s="18"/>
      <c r="H285" s="18"/>
    </row>
    <row r="286" spans="6:8">
      <c r="F286" s="18"/>
      <c r="G286" s="18"/>
      <c r="H286" s="18"/>
    </row>
    <row r="287" spans="6:8">
      <c r="F287" s="18"/>
      <c r="G287" s="18"/>
      <c r="H287" s="18"/>
    </row>
    <row r="288" spans="6:8">
      <c r="F288" s="18"/>
      <c r="G288" s="18"/>
      <c r="H288" s="18"/>
    </row>
    <row r="289" spans="6:8">
      <c r="F289" s="18"/>
      <c r="G289" s="18"/>
      <c r="H289" s="18"/>
    </row>
    <row r="290" spans="6:8">
      <c r="F290" s="18"/>
      <c r="G290" s="18"/>
      <c r="H290" s="18"/>
    </row>
    <row r="291" spans="6:8">
      <c r="F291" s="18"/>
      <c r="G291" s="18"/>
      <c r="H291" s="18"/>
    </row>
    <row r="292" spans="6:8">
      <c r="F292" s="18"/>
      <c r="G292" s="18"/>
      <c r="H292" s="18"/>
    </row>
    <row r="293" spans="6:8">
      <c r="F293" s="18"/>
      <c r="G293" s="18"/>
      <c r="H293" s="18"/>
    </row>
    <row r="294" spans="6:8">
      <c r="F294" s="18"/>
      <c r="G294" s="18"/>
      <c r="H294" s="18"/>
    </row>
    <row r="295" spans="6:8">
      <c r="F295" s="18"/>
      <c r="G295" s="18"/>
      <c r="H295" s="18"/>
    </row>
    <row r="296" spans="6:8">
      <c r="F296" s="18"/>
      <c r="G296" s="18"/>
      <c r="H296" s="18"/>
    </row>
    <row r="297" spans="6:8">
      <c r="F297" s="18"/>
      <c r="G297" s="18"/>
      <c r="H297" s="18"/>
    </row>
    <row r="298" spans="6:8">
      <c r="F298" s="18"/>
      <c r="G298" s="18"/>
      <c r="H298" s="18"/>
    </row>
    <row r="299" spans="6:8">
      <c r="F299" s="18"/>
      <c r="G299" s="18"/>
      <c r="H299" s="18"/>
    </row>
    <row r="300" spans="6:8">
      <c r="F300" s="18"/>
      <c r="G300" s="18"/>
      <c r="H300" s="18"/>
    </row>
    <row r="301" spans="6:8">
      <c r="F301" s="18"/>
      <c r="G301" s="18"/>
      <c r="H301" s="18"/>
    </row>
    <row r="302" spans="6:8">
      <c r="F302" s="18"/>
      <c r="G302" s="18"/>
      <c r="H302" s="18"/>
    </row>
    <row r="303" spans="6:8">
      <c r="F303" s="18"/>
      <c r="G303" s="18"/>
      <c r="H303" s="18"/>
    </row>
    <row r="304" spans="6:8">
      <c r="F304" s="18"/>
      <c r="G304" s="18"/>
      <c r="H304" s="18"/>
    </row>
    <row r="305" spans="6:8">
      <c r="F305" s="18"/>
      <c r="G305" s="18"/>
      <c r="H305" s="18"/>
    </row>
    <row r="306" spans="6:8">
      <c r="F306" s="18"/>
      <c r="G306" s="18"/>
      <c r="H306" s="18"/>
    </row>
    <row r="307" spans="6:8">
      <c r="F307" s="18"/>
      <c r="G307" s="18"/>
      <c r="H307" s="18"/>
    </row>
    <row r="308" spans="6:8">
      <c r="F308" s="18"/>
      <c r="G308" s="18"/>
      <c r="H308" s="18"/>
    </row>
    <row r="309" spans="6:8">
      <c r="F309" s="18"/>
      <c r="G309" s="18"/>
      <c r="H309" s="18"/>
    </row>
    <row r="310" spans="6:8">
      <c r="F310" s="18"/>
      <c r="G310" s="18"/>
      <c r="H310" s="18"/>
    </row>
    <row r="311" spans="6:8">
      <c r="F311" s="18"/>
      <c r="G311" s="18"/>
      <c r="H311" s="18"/>
    </row>
    <row r="312" spans="6:8">
      <c r="F312" s="18"/>
      <c r="G312" s="18"/>
      <c r="H312" s="18"/>
    </row>
    <row r="313" spans="6:8">
      <c r="F313" s="18"/>
      <c r="G313" s="18"/>
      <c r="H313" s="18"/>
    </row>
    <row r="314" spans="6:8">
      <c r="F314" s="18"/>
      <c r="G314" s="18"/>
      <c r="H314" s="18"/>
    </row>
    <row r="315" spans="6:8">
      <c r="F315" s="18"/>
      <c r="G315" s="18"/>
      <c r="H315" s="18"/>
    </row>
    <row r="316" spans="6:8">
      <c r="F316" s="18"/>
      <c r="G316" s="18"/>
      <c r="H316" s="18"/>
    </row>
    <row r="317" spans="6:8">
      <c r="F317" s="18"/>
      <c r="G317" s="18"/>
      <c r="H317" s="18"/>
    </row>
    <row r="318" spans="6:8">
      <c r="F318" s="18"/>
      <c r="G318" s="18"/>
      <c r="H318" s="18"/>
    </row>
    <row r="319" spans="6:8">
      <c r="F319" s="18"/>
      <c r="G319" s="18"/>
      <c r="H319" s="18"/>
    </row>
    <row r="320" spans="6:8">
      <c r="F320" s="18"/>
      <c r="G320" s="18"/>
      <c r="H320" s="18"/>
    </row>
    <row r="321" spans="6:8">
      <c r="F321" s="18"/>
      <c r="G321" s="18"/>
      <c r="H321" s="18"/>
    </row>
    <row r="322" spans="6:8">
      <c r="F322" s="18"/>
      <c r="G322" s="18"/>
      <c r="H322" s="18"/>
    </row>
    <row r="323" spans="6:8">
      <c r="F323" s="18"/>
      <c r="G323" s="18"/>
      <c r="H323" s="18"/>
    </row>
    <row r="324" spans="6:8">
      <c r="F324" s="18"/>
      <c r="G324" s="18"/>
      <c r="H324" s="18"/>
    </row>
    <row r="325" spans="6:8">
      <c r="F325" s="18"/>
      <c r="G325" s="18"/>
      <c r="H325" s="18"/>
    </row>
    <row r="326" spans="6:8">
      <c r="F326" s="18"/>
      <c r="G326" s="18"/>
      <c r="H326" s="18"/>
    </row>
    <row r="327" spans="6:8">
      <c r="F327" s="18"/>
      <c r="G327" s="18"/>
      <c r="H327" s="18"/>
    </row>
    <row r="328" spans="6:8">
      <c r="F328" s="18"/>
      <c r="G328" s="18"/>
      <c r="H328" s="18"/>
    </row>
    <row r="329" spans="6:8">
      <c r="F329" s="18"/>
      <c r="G329" s="18"/>
      <c r="H329" s="18"/>
    </row>
    <row r="330" spans="6:8">
      <c r="F330" s="18"/>
      <c r="G330" s="18"/>
      <c r="H330" s="18"/>
    </row>
    <row r="331" spans="6:8">
      <c r="F331" s="18"/>
      <c r="G331" s="18"/>
      <c r="H331" s="18"/>
    </row>
    <row r="332" spans="6:8">
      <c r="F332" s="18"/>
      <c r="G332" s="18"/>
      <c r="H332" s="18"/>
    </row>
    <row r="333" spans="6:8">
      <c r="F333" s="18"/>
      <c r="G333" s="18"/>
      <c r="H333" s="18"/>
    </row>
    <row r="334" spans="6:8">
      <c r="F334" s="18"/>
      <c r="G334" s="18"/>
      <c r="H334" s="18"/>
    </row>
    <row r="335" spans="6:8">
      <c r="F335" s="18"/>
      <c r="G335" s="18"/>
      <c r="H335" s="18"/>
    </row>
    <row r="336" spans="6:8">
      <c r="F336" s="18"/>
      <c r="G336" s="18"/>
      <c r="H336" s="18"/>
    </row>
    <row r="337" spans="6:8">
      <c r="F337" s="18"/>
      <c r="G337" s="18"/>
      <c r="H337" s="18"/>
    </row>
    <row r="338" spans="6:8">
      <c r="F338" s="18"/>
      <c r="G338" s="18"/>
      <c r="H338" s="18"/>
    </row>
    <row r="339" spans="6:8">
      <c r="F339" s="18"/>
      <c r="G339" s="18"/>
      <c r="H339" s="18"/>
    </row>
    <row r="340" spans="6:8">
      <c r="F340" s="18"/>
      <c r="G340" s="18"/>
      <c r="H340" s="18"/>
    </row>
    <row r="341" spans="6:8">
      <c r="F341" s="18"/>
      <c r="G341" s="18"/>
      <c r="H341" s="18"/>
    </row>
    <row r="342" spans="6:8">
      <c r="F342" s="18"/>
      <c r="G342" s="18"/>
      <c r="H342" s="18"/>
    </row>
    <row r="343" spans="6:8">
      <c r="F343" s="18"/>
      <c r="G343" s="18"/>
      <c r="H343" s="18"/>
    </row>
    <row r="344" spans="6:8">
      <c r="F344" s="18"/>
      <c r="G344" s="18"/>
      <c r="H344" s="18"/>
    </row>
    <row r="345" spans="6:8">
      <c r="F345" s="18"/>
      <c r="G345" s="18"/>
      <c r="H345" s="18"/>
    </row>
    <row r="346" spans="6:8">
      <c r="F346" s="18"/>
      <c r="G346" s="18"/>
      <c r="H346" s="18"/>
    </row>
    <row r="347" spans="6:8">
      <c r="F347" s="18"/>
      <c r="G347" s="18"/>
      <c r="H347" s="18"/>
    </row>
    <row r="348" spans="6:8">
      <c r="F348" s="18"/>
      <c r="G348" s="18"/>
      <c r="H348" s="18"/>
    </row>
    <row r="349" spans="6:8">
      <c r="F349" s="18"/>
      <c r="G349" s="18"/>
      <c r="H349" s="18"/>
    </row>
    <row r="350" spans="6:8">
      <c r="F350" s="18"/>
      <c r="G350" s="18"/>
      <c r="H350" s="18"/>
    </row>
    <row r="351" spans="6:8">
      <c r="F351" s="18"/>
      <c r="G351" s="18"/>
      <c r="H351" s="18"/>
    </row>
    <row r="352" spans="6:8">
      <c r="F352" s="18"/>
      <c r="G352" s="18"/>
      <c r="H352" s="18"/>
    </row>
    <row r="353" spans="6:8">
      <c r="F353" s="18"/>
      <c r="G353" s="18"/>
      <c r="H353" s="18"/>
    </row>
    <row r="354" spans="6:8">
      <c r="F354" s="18"/>
      <c r="G354" s="18"/>
      <c r="H354" s="18"/>
    </row>
    <row r="355" spans="6:8">
      <c r="F355" s="18"/>
      <c r="G355" s="18"/>
      <c r="H355" s="18"/>
    </row>
    <row r="356" spans="6:8">
      <c r="F356" s="18"/>
      <c r="G356" s="18"/>
      <c r="H356" s="18"/>
    </row>
    <row r="357" spans="6:8">
      <c r="F357" s="18"/>
      <c r="G357" s="18"/>
      <c r="H357" s="18"/>
    </row>
    <row r="358" spans="6:8">
      <c r="F358" s="18"/>
      <c r="G358" s="18"/>
      <c r="H358" s="18"/>
    </row>
    <row r="359" spans="6:8">
      <c r="F359" s="18"/>
      <c r="G359" s="18"/>
      <c r="H359" s="18"/>
    </row>
    <row r="360" spans="6:8">
      <c r="F360" s="18"/>
      <c r="G360" s="18"/>
      <c r="H360" s="18"/>
    </row>
    <row r="361" spans="6:8">
      <c r="F361" s="18"/>
      <c r="G361" s="18"/>
      <c r="H361" s="18"/>
    </row>
    <row r="362" spans="6:8">
      <c r="F362" s="18"/>
      <c r="G362" s="18"/>
      <c r="H362" s="18"/>
    </row>
    <row r="363" spans="6:8">
      <c r="F363" s="18"/>
      <c r="G363" s="18"/>
      <c r="H363" s="18"/>
    </row>
    <row r="364" spans="6:8">
      <c r="F364" s="18"/>
      <c r="G364" s="18"/>
      <c r="H364" s="18"/>
    </row>
    <row r="365" spans="6:8">
      <c r="F365" s="18"/>
      <c r="G365" s="18"/>
      <c r="H365" s="18"/>
    </row>
    <row r="366" spans="6:8">
      <c r="F366" s="18"/>
      <c r="G366" s="18"/>
      <c r="H366" s="18"/>
    </row>
    <row r="367" spans="6:8">
      <c r="F367" s="18"/>
      <c r="G367" s="18"/>
      <c r="H367" s="18"/>
    </row>
    <row r="368" spans="6:8">
      <c r="F368" s="18"/>
      <c r="G368" s="18"/>
      <c r="H368" s="18"/>
    </row>
    <row r="369" spans="6:8">
      <c r="F369" s="18"/>
      <c r="G369" s="18"/>
      <c r="H369" s="18"/>
    </row>
    <row r="370" spans="6:8">
      <c r="F370" s="18"/>
      <c r="G370" s="18"/>
      <c r="H370" s="18"/>
    </row>
    <row r="371" spans="6:8">
      <c r="F371" s="18"/>
      <c r="G371" s="18"/>
      <c r="H371" s="18"/>
    </row>
    <row r="372" spans="6:8">
      <c r="F372" s="18"/>
      <c r="G372" s="18"/>
      <c r="H372" s="18"/>
    </row>
    <row r="373" spans="6:8">
      <c r="F373" s="18"/>
      <c r="G373" s="18"/>
      <c r="H373" s="18"/>
    </row>
    <row r="374" spans="6:8">
      <c r="F374" s="18"/>
      <c r="G374" s="18"/>
      <c r="H374" s="18"/>
    </row>
    <row r="375" spans="6:8">
      <c r="F375" s="18"/>
      <c r="G375" s="18"/>
      <c r="H375" s="18"/>
    </row>
    <row r="376" spans="6:8">
      <c r="F376" s="18"/>
      <c r="G376" s="18"/>
      <c r="H376" s="18"/>
    </row>
    <row r="377" spans="6:8">
      <c r="F377" s="18"/>
      <c r="G377" s="18"/>
      <c r="H377" s="18"/>
    </row>
    <row r="378" spans="6:8">
      <c r="F378" s="18"/>
      <c r="G378" s="18"/>
      <c r="H378" s="18"/>
    </row>
    <row r="379" spans="6:8">
      <c r="F379" s="18"/>
      <c r="G379" s="18"/>
      <c r="H379" s="18"/>
    </row>
    <row r="380" spans="6:8">
      <c r="F380" s="18"/>
      <c r="G380" s="18"/>
      <c r="H380" s="18"/>
    </row>
    <row r="381" spans="6:8">
      <c r="F381" s="18"/>
      <c r="G381" s="18"/>
      <c r="H381" s="18"/>
    </row>
    <row r="382" spans="6:8">
      <c r="F382" s="18"/>
      <c r="G382" s="18"/>
      <c r="H382" s="18"/>
    </row>
    <row r="383" spans="6:8">
      <c r="F383" s="18"/>
      <c r="G383" s="18"/>
      <c r="H383" s="18"/>
    </row>
    <row r="384" spans="6:8">
      <c r="F384" s="18"/>
      <c r="G384" s="18"/>
      <c r="H384" s="18"/>
    </row>
    <row r="385" spans="6:8">
      <c r="F385" s="18"/>
      <c r="G385" s="18"/>
      <c r="H385" s="18"/>
    </row>
    <row r="386" spans="6:8">
      <c r="F386" s="18"/>
      <c r="G386" s="18"/>
      <c r="H386" s="18"/>
    </row>
    <row r="387" spans="6:8">
      <c r="F387" s="18"/>
      <c r="G387" s="18"/>
      <c r="H387" s="18"/>
    </row>
    <row r="388" spans="6:8">
      <c r="F388" s="18"/>
      <c r="G388" s="18"/>
      <c r="H388" s="18"/>
    </row>
    <row r="389" spans="6:8">
      <c r="F389" s="18"/>
      <c r="G389" s="18"/>
      <c r="H389" s="18"/>
    </row>
    <row r="390" spans="6:8">
      <c r="F390" s="18"/>
      <c r="G390" s="18"/>
      <c r="H390" s="18"/>
    </row>
    <row r="391" spans="6:8">
      <c r="F391" s="18"/>
      <c r="G391" s="18"/>
      <c r="H391" s="18"/>
    </row>
    <row r="392" spans="6:8">
      <c r="F392" s="18"/>
      <c r="G392" s="18"/>
      <c r="H392" s="18"/>
    </row>
    <row r="393" spans="6:8">
      <c r="F393" s="18"/>
      <c r="G393" s="18"/>
      <c r="H393" s="18"/>
    </row>
    <row r="394" spans="6:8">
      <c r="F394" s="18"/>
      <c r="G394" s="18"/>
      <c r="H394" s="18"/>
    </row>
    <row r="395" spans="6:8">
      <c r="F395" s="18"/>
      <c r="G395" s="18"/>
      <c r="H395" s="18"/>
    </row>
    <row r="396" spans="6:8">
      <c r="F396" s="18"/>
      <c r="G396" s="18"/>
      <c r="H396" s="18"/>
    </row>
    <row r="397" spans="6:8">
      <c r="F397" s="18"/>
      <c r="G397" s="18"/>
      <c r="H397" s="18"/>
    </row>
    <row r="398" spans="6:8">
      <c r="F398" s="18"/>
      <c r="G398" s="18"/>
      <c r="H398" s="18"/>
    </row>
    <row r="399" spans="6:8">
      <c r="F399" s="18"/>
      <c r="G399" s="18"/>
      <c r="H399" s="18"/>
    </row>
    <row r="400" spans="6:8">
      <c r="F400" s="18"/>
      <c r="G400" s="18"/>
      <c r="H400" s="18"/>
    </row>
    <row r="401" spans="6:8">
      <c r="F401" s="18"/>
      <c r="G401" s="18"/>
      <c r="H401" s="18"/>
    </row>
    <row r="402" spans="6:8">
      <c r="F402" s="18"/>
      <c r="G402" s="18"/>
      <c r="H402" s="18"/>
    </row>
    <row r="403" spans="6:8">
      <c r="F403" s="18"/>
      <c r="G403" s="18"/>
      <c r="H403" s="18"/>
    </row>
    <row r="404" spans="6:8">
      <c r="F404" s="18"/>
      <c r="G404" s="18"/>
      <c r="H404" s="18"/>
    </row>
    <row r="405" spans="6:8">
      <c r="F405" s="18"/>
      <c r="G405" s="18"/>
      <c r="H405" s="18"/>
    </row>
    <row r="406" spans="6:8">
      <c r="F406" s="18"/>
      <c r="G406" s="18"/>
      <c r="H406" s="18"/>
    </row>
    <row r="407" spans="6:8">
      <c r="F407" s="18"/>
      <c r="G407" s="18"/>
      <c r="H407" s="18"/>
    </row>
    <row r="408" spans="6:8">
      <c r="F408" s="18"/>
      <c r="G408" s="18"/>
      <c r="H408" s="18"/>
    </row>
    <row r="409" spans="6:8">
      <c r="F409" s="18"/>
      <c r="G409" s="18"/>
      <c r="H409" s="18"/>
    </row>
    <row r="410" spans="6:8">
      <c r="F410" s="18"/>
      <c r="G410" s="18"/>
      <c r="H410" s="18"/>
    </row>
    <row r="411" spans="6:8">
      <c r="F411" s="18"/>
      <c r="G411" s="18"/>
      <c r="H411" s="18"/>
    </row>
    <row r="412" spans="6:8">
      <c r="F412" s="18"/>
      <c r="G412" s="18"/>
      <c r="H412" s="18"/>
    </row>
    <row r="413" spans="6:8">
      <c r="F413" s="18"/>
      <c r="G413" s="18"/>
      <c r="H413" s="18"/>
    </row>
    <row r="414" spans="6:8">
      <c r="F414" s="18"/>
      <c r="G414" s="18"/>
      <c r="H414" s="18"/>
    </row>
    <row r="415" spans="6:8">
      <c r="F415" s="18"/>
      <c r="G415" s="18"/>
      <c r="H415" s="18"/>
    </row>
    <row r="416" spans="6:8">
      <c r="F416" s="18"/>
      <c r="G416" s="18"/>
      <c r="H416" s="18"/>
    </row>
    <row r="417" spans="6:8">
      <c r="F417" s="18"/>
      <c r="G417" s="18"/>
      <c r="H417" s="18"/>
    </row>
    <row r="418" spans="6:8">
      <c r="F418" s="18"/>
      <c r="G418" s="18"/>
      <c r="H418" s="18"/>
    </row>
    <row r="419" spans="6:8">
      <c r="F419" s="18"/>
      <c r="G419" s="18"/>
      <c r="H419" s="18"/>
    </row>
    <row r="420" spans="6:8">
      <c r="F420" s="18"/>
      <c r="G420" s="18"/>
      <c r="H420" s="18"/>
    </row>
    <row r="421" spans="6:8">
      <c r="F421" s="18"/>
      <c r="G421" s="18"/>
      <c r="H421" s="18"/>
    </row>
    <row r="422" spans="6:8">
      <c r="F422" s="18"/>
      <c r="G422" s="18"/>
      <c r="H422" s="18"/>
    </row>
    <row r="423" spans="6:8">
      <c r="F423" s="18"/>
      <c r="G423" s="18"/>
      <c r="H423" s="18"/>
    </row>
    <row r="424" spans="6:8">
      <c r="F424" s="18"/>
      <c r="G424" s="18"/>
      <c r="H424" s="18"/>
    </row>
    <row r="425" spans="6:8">
      <c r="F425" s="18"/>
      <c r="G425" s="18"/>
      <c r="H425" s="18"/>
    </row>
    <row r="426" spans="6:8">
      <c r="F426" s="18"/>
      <c r="G426" s="18"/>
      <c r="H426" s="18"/>
    </row>
    <row r="427" spans="6:8">
      <c r="F427" s="18"/>
      <c r="G427" s="18"/>
      <c r="H427" s="18"/>
    </row>
    <row r="428" spans="6:8">
      <c r="F428" s="18"/>
      <c r="G428" s="18"/>
      <c r="H428" s="18"/>
    </row>
    <row r="429" spans="6:8">
      <c r="F429" s="18"/>
      <c r="G429" s="18"/>
      <c r="H429" s="18"/>
    </row>
    <row r="430" spans="6:8">
      <c r="F430" s="18"/>
      <c r="G430" s="18"/>
      <c r="H430" s="18"/>
    </row>
    <row r="431" spans="6:8">
      <c r="F431" s="18"/>
      <c r="G431" s="18"/>
      <c r="H431" s="18"/>
    </row>
    <row r="432" spans="6:8">
      <c r="F432" s="18"/>
      <c r="G432" s="18"/>
      <c r="H432" s="18"/>
    </row>
    <row r="433" spans="6:8">
      <c r="F433" s="18"/>
      <c r="G433" s="18"/>
      <c r="H433" s="18"/>
    </row>
    <row r="434" spans="6:8">
      <c r="F434" s="18"/>
      <c r="G434" s="18"/>
      <c r="H434" s="18"/>
    </row>
    <row r="435" spans="6:8">
      <c r="F435" s="18"/>
      <c r="G435" s="18"/>
      <c r="H435" s="18"/>
    </row>
    <row r="436" spans="6:8">
      <c r="F436" s="18"/>
      <c r="G436" s="18"/>
      <c r="H436" s="18"/>
    </row>
    <row r="437" spans="6:8">
      <c r="F437" s="18"/>
      <c r="G437" s="18"/>
      <c r="H437" s="18"/>
    </row>
    <row r="438" spans="6:8">
      <c r="F438" s="18"/>
      <c r="G438" s="18"/>
      <c r="H438" s="18"/>
    </row>
    <row r="439" spans="6:8">
      <c r="F439" s="18"/>
      <c r="G439" s="18"/>
      <c r="H439" s="18"/>
    </row>
    <row r="440" spans="6:8">
      <c r="F440" s="18"/>
      <c r="G440" s="18"/>
      <c r="H440" s="18"/>
    </row>
    <row r="441" spans="6:8">
      <c r="F441" s="18"/>
      <c r="G441" s="18"/>
      <c r="H441" s="18"/>
    </row>
    <row r="442" spans="6:8">
      <c r="F442" s="18"/>
      <c r="G442" s="18"/>
      <c r="H442" s="18"/>
    </row>
    <row r="443" spans="6:8">
      <c r="F443" s="18"/>
      <c r="G443" s="18"/>
      <c r="H443" s="18"/>
    </row>
    <row r="444" spans="6:8">
      <c r="F444" s="18"/>
      <c r="G444" s="18"/>
      <c r="H444" s="18"/>
    </row>
    <row r="445" spans="6:8">
      <c r="F445" s="18"/>
      <c r="G445" s="18"/>
      <c r="H445" s="18"/>
    </row>
    <row r="446" spans="6:8">
      <c r="F446" s="18"/>
      <c r="G446" s="18"/>
      <c r="H446" s="18"/>
    </row>
    <row r="447" spans="6:8">
      <c r="F447" s="18"/>
      <c r="G447" s="18"/>
      <c r="H447" s="18"/>
    </row>
    <row r="448" spans="6:8">
      <c r="F448" s="18"/>
      <c r="G448" s="18"/>
      <c r="H448" s="18"/>
    </row>
    <row r="449" spans="6:8">
      <c r="F449" s="18"/>
      <c r="G449" s="18"/>
      <c r="H449" s="18"/>
    </row>
    <row r="450" spans="6:8">
      <c r="F450" s="18"/>
      <c r="G450" s="18"/>
      <c r="H450" s="18"/>
    </row>
    <row r="451" spans="6:8">
      <c r="F451" s="18"/>
      <c r="G451" s="18"/>
      <c r="H451" s="18"/>
    </row>
    <row r="452" spans="6:8">
      <c r="F452" s="18"/>
      <c r="G452" s="18"/>
      <c r="H452" s="18"/>
    </row>
    <row r="453" spans="6:8">
      <c r="F453" s="18"/>
      <c r="G453" s="18"/>
      <c r="H453" s="18"/>
    </row>
    <row r="454" spans="6:8">
      <c r="F454" s="18"/>
      <c r="G454" s="18"/>
      <c r="H454" s="18"/>
    </row>
    <row r="455" spans="6:8">
      <c r="F455" s="18"/>
      <c r="G455" s="18"/>
      <c r="H455" s="18"/>
    </row>
    <row r="456" spans="6:8">
      <c r="F456" s="18"/>
      <c r="G456" s="18"/>
      <c r="H456" s="18"/>
    </row>
    <row r="457" spans="6:8">
      <c r="F457" s="18"/>
      <c r="G457" s="18"/>
      <c r="H457" s="18"/>
    </row>
    <row r="458" spans="6:8">
      <c r="F458" s="18"/>
      <c r="G458" s="18"/>
      <c r="H458" s="18"/>
    </row>
    <row r="459" spans="6:8">
      <c r="F459" s="18"/>
      <c r="G459" s="18"/>
      <c r="H459" s="18"/>
    </row>
    <row r="460" spans="6:8">
      <c r="F460" s="18"/>
      <c r="G460" s="18"/>
      <c r="H460" s="18"/>
    </row>
    <row r="461" spans="6:8">
      <c r="F461" s="18"/>
      <c r="G461" s="18"/>
      <c r="H461" s="18"/>
    </row>
    <row r="462" spans="6:8">
      <c r="F462" s="18"/>
      <c r="G462" s="18"/>
      <c r="H462" s="18"/>
    </row>
    <row r="463" spans="6:8">
      <c r="F463" s="18"/>
      <c r="G463" s="18"/>
      <c r="H463" s="18"/>
    </row>
    <row r="464" spans="6:8">
      <c r="F464" s="18"/>
      <c r="G464" s="18"/>
      <c r="H464" s="18"/>
    </row>
    <row r="465" spans="6:8">
      <c r="F465" s="18"/>
      <c r="G465" s="18"/>
      <c r="H465" s="18"/>
    </row>
    <row r="466" spans="6:8">
      <c r="F466" s="18"/>
      <c r="G466" s="18"/>
      <c r="H466" s="18"/>
    </row>
    <row r="467" spans="6:8">
      <c r="F467" s="18"/>
      <c r="G467" s="18"/>
      <c r="H467" s="18"/>
    </row>
    <row r="468" spans="6:8">
      <c r="F468" s="18"/>
      <c r="G468" s="18"/>
      <c r="H468" s="18"/>
    </row>
    <row r="469" spans="6:8">
      <c r="F469" s="18"/>
      <c r="G469" s="18"/>
      <c r="H469" s="18"/>
    </row>
    <row r="470" spans="6:8">
      <c r="F470" s="18"/>
      <c r="G470" s="18"/>
      <c r="H470" s="18"/>
    </row>
    <row r="471" spans="6:8">
      <c r="F471" s="18"/>
      <c r="G471" s="18"/>
      <c r="H471" s="18"/>
    </row>
    <row r="472" spans="6:8">
      <c r="F472" s="18"/>
      <c r="G472" s="18"/>
      <c r="H472" s="18"/>
    </row>
    <row r="473" spans="6:8">
      <c r="F473" s="18"/>
      <c r="G473" s="18"/>
      <c r="H473" s="18"/>
    </row>
    <row r="474" spans="6:8">
      <c r="F474" s="18"/>
      <c r="G474" s="18"/>
      <c r="H474" s="18"/>
    </row>
    <row r="475" spans="6:8">
      <c r="F475" s="18"/>
      <c r="G475" s="18"/>
      <c r="H475" s="18"/>
    </row>
    <row r="476" spans="6:8">
      <c r="F476" s="18"/>
      <c r="G476" s="18"/>
      <c r="H476" s="18"/>
    </row>
    <row r="477" spans="6:8">
      <c r="F477" s="18"/>
      <c r="G477" s="18"/>
      <c r="H477" s="18"/>
    </row>
    <row r="478" spans="6:8">
      <c r="F478" s="18"/>
      <c r="G478" s="18"/>
      <c r="H478" s="18"/>
    </row>
    <row r="479" spans="6:8">
      <c r="F479" s="18"/>
      <c r="G479" s="18"/>
      <c r="H479" s="18"/>
    </row>
    <row r="480" spans="6:8">
      <c r="F480" s="18"/>
      <c r="G480" s="18"/>
      <c r="H480" s="18"/>
    </row>
    <row r="481" spans="6:8">
      <c r="F481" s="18"/>
      <c r="G481" s="18"/>
      <c r="H481" s="18"/>
    </row>
    <row r="482" spans="6:8">
      <c r="F482" s="18"/>
      <c r="G482" s="18"/>
      <c r="H482" s="18"/>
    </row>
    <row r="483" spans="6:8">
      <c r="F483" s="18"/>
      <c r="G483" s="18"/>
      <c r="H483" s="18"/>
    </row>
    <row r="484" spans="6:8">
      <c r="F484" s="18"/>
      <c r="G484" s="18"/>
      <c r="H484" s="18"/>
    </row>
    <row r="485" spans="6:8">
      <c r="F485" s="18"/>
      <c r="G485" s="18"/>
      <c r="H485" s="18"/>
    </row>
    <row r="486" spans="6:8">
      <c r="F486" s="18"/>
      <c r="G486" s="18"/>
      <c r="H486" s="18"/>
    </row>
    <row r="487" spans="6:8">
      <c r="F487" s="18"/>
      <c r="G487" s="18"/>
      <c r="H487" s="18"/>
    </row>
    <row r="488" spans="6:8">
      <c r="F488" s="18"/>
      <c r="G488" s="18"/>
      <c r="H488" s="18"/>
    </row>
    <row r="489" spans="6:8">
      <c r="F489" s="18"/>
      <c r="G489" s="18"/>
      <c r="H489" s="18"/>
    </row>
    <row r="490" spans="6:8">
      <c r="F490" s="18"/>
      <c r="G490" s="18"/>
      <c r="H490" s="18"/>
    </row>
    <row r="491" spans="6:8">
      <c r="F491" s="18"/>
      <c r="G491" s="18"/>
      <c r="H491" s="18"/>
    </row>
    <row r="492" spans="6:8">
      <c r="F492" s="18"/>
      <c r="G492" s="18"/>
      <c r="H492" s="18"/>
    </row>
    <row r="493" spans="6:8">
      <c r="F493" s="18"/>
      <c r="G493" s="18"/>
      <c r="H493" s="18"/>
    </row>
    <row r="494" spans="6:8">
      <c r="F494" s="18"/>
      <c r="G494" s="18"/>
      <c r="H494" s="18"/>
    </row>
    <row r="495" spans="6:8">
      <c r="F495" s="18"/>
      <c r="G495" s="18"/>
      <c r="H495" s="18"/>
    </row>
    <row r="496" spans="6:8">
      <c r="F496" s="18"/>
      <c r="G496" s="18"/>
      <c r="H496" s="18"/>
    </row>
    <row r="497" spans="6:8">
      <c r="F497" s="18"/>
      <c r="G497" s="18"/>
      <c r="H497" s="18"/>
    </row>
    <row r="498" spans="6:8">
      <c r="F498" s="18"/>
      <c r="G498" s="18"/>
      <c r="H498" s="18"/>
    </row>
    <row r="499" spans="6:8">
      <c r="F499" s="18"/>
      <c r="G499" s="18"/>
      <c r="H499" s="18"/>
    </row>
    <row r="500" spans="6:8">
      <c r="F500" s="18"/>
      <c r="G500" s="18"/>
      <c r="H500" s="18"/>
    </row>
    <row r="501" spans="6:8">
      <c r="F501" s="18"/>
      <c r="G501" s="18"/>
      <c r="H501" s="18"/>
    </row>
    <row r="502" spans="6:8">
      <c r="F502" s="18"/>
      <c r="G502" s="18"/>
      <c r="H502" s="18"/>
    </row>
    <row r="503" spans="6:8">
      <c r="F503" s="18"/>
      <c r="G503" s="18"/>
      <c r="H503" s="18"/>
    </row>
    <row r="504" spans="6:8">
      <c r="F504" s="18"/>
      <c r="G504" s="18"/>
      <c r="H504" s="18"/>
    </row>
    <row r="505" spans="6:8">
      <c r="F505" s="18"/>
      <c r="G505" s="18"/>
      <c r="H505" s="18"/>
    </row>
    <row r="506" spans="6:8">
      <c r="F506" s="18"/>
      <c r="G506" s="18"/>
      <c r="H506" s="18"/>
    </row>
    <row r="507" spans="6:8">
      <c r="F507" s="18"/>
      <c r="G507" s="18"/>
      <c r="H507" s="18"/>
    </row>
    <row r="508" spans="6:8">
      <c r="F508" s="18"/>
      <c r="G508" s="18"/>
      <c r="H508" s="18"/>
    </row>
    <row r="509" spans="6:8">
      <c r="F509" s="18"/>
      <c r="G509" s="18"/>
      <c r="H509" s="18"/>
    </row>
    <row r="510" spans="6:8">
      <c r="F510" s="18"/>
      <c r="G510" s="18"/>
      <c r="H510" s="18"/>
    </row>
    <row r="511" spans="6:8">
      <c r="F511" s="18"/>
      <c r="G511" s="18"/>
      <c r="H511" s="18"/>
    </row>
    <row r="512" spans="6:8">
      <c r="F512" s="18"/>
      <c r="G512" s="18"/>
      <c r="H512" s="18"/>
    </row>
    <row r="513" spans="6:8">
      <c r="F513" s="18"/>
      <c r="G513" s="18"/>
      <c r="H513" s="18"/>
    </row>
    <row r="514" spans="6:8">
      <c r="F514" s="18"/>
      <c r="G514" s="18"/>
      <c r="H514" s="18"/>
    </row>
    <row r="515" spans="6:8">
      <c r="F515" s="18"/>
      <c r="G515" s="18"/>
      <c r="H515" s="18"/>
    </row>
    <row r="516" spans="6:8">
      <c r="F516" s="18"/>
      <c r="G516" s="18"/>
      <c r="H516" s="18"/>
    </row>
    <row r="517" spans="6:8">
      <c r="F517" s="18"/>
      <c r="G517" s="18"/>
      <c r="H517" s="18"/>
    </row>
    <row r="518" spans="6:8">
      <c r="F518" s="18"/>
      <c r="G518" s="18"/>
      <c r="H518" s="18"/>
    </row>
    <row r="519" spans="6:8">
      <c r="F519" s="18"/>
      <c r="G519" s="18"/>
      <c r="H519" s="18"/>
    </row>
    <row r="520" spans="6:8">
      <c r="F520" s="18"/>
      <c r="G520" s="18"/>
      <c r="H520" s="18"/>
    </row>
    <row r="521" spans="6:8">
      <c r="F521" s="18"/>
      <c r="G521" s="18"/>
      <c r="H521" s="18"/>
    </row>
    <row r="522" spans="6:8">
      <c r="F522" s="18"/>
      <c r="G522" s="18"/>
      <c r="H522" s="18"/>
    </row>
    <row r="523" spans="6:8">
      <c r="F523" s="18"/>
      <c r="G523" s="18"/>
      <c r="H523" s="18"/>
    </row>
    <row r="524" spans="6:8">
      <c r="F524" s="18"/>
      <c r="G524" s="18"/>
      <c r="H524" s="18"/>
    </row>
    <row r="525" spans="6:8">
      <c r="F525" s="18"/>
      <c r="G525" s="18"/>
      <c r="H525" s="18"/>
    </row>
    <row r="526" spans="6:8">
      <c r="F526" s="18"/>
      <c r="G526" s="18"/>
      <c r="H526" s="18"/>
    </row>
    <row r="527" spans="6:8">
      <c r="F527" s="18"/>
      <c r="G527" s="18"/>
      <c r="H527" s="18"/>
    </row>
    <row r="528" spans="6:8">
      <c r="F528" s="18"/>
      <c r="G528" s="18"/>
      <c r="H528" s="18"/>
    </row>
    <row r="529" spans="6:8">
      <c r="F529" s="18"/>
      <c r="G529" s="18"/>
      <c r="H529" s="18"/>
    </row>
    <row r="530" spans="6:8">
      <c r="F530" s="18"/>
      <c r="G530" s="18"/>
      <c r="H530" s="18"/>
    </row>
    <row r="531" spans="6:8">
      <c r="F531" s="18"/>
      <c r="G531" s="18"/>
      <c r="H531" s="18"/>
    </row>
    <row r="532" spans="6:8">
      <c r="F532" s="18"/>
      <c r="G532" s="18"/>
      <c r="H532" s="18"/>
    </row>
    <row r="533" spans="6:8">
      <c r="F533" s="18"/>
      <c r="G533" s="18"/>
      <c r="H533" s="18"/>
    </row>
    <row r="534" spans="6:8">
      <c r="F534" s="18"/>
      <c r="G534" s="18"/>
      <c r="H534" s="18"/>
    </row>
    <row r="535" spans="6:8">
      <c r="F535" s="18"/>
      <c r="G535" s="18"/>
      <c r="H535" s="18"/>
    </row>
    <row r="536" spans="6:8">
      <c r="F536" s="18"/>
      <c r="G536" s="18"/>
      <c r="H536" s="18"/>
    </row>
    <row r="537" spans="6:8">
      <c r="F537" s="18"/>
      <c r="G537" s="18"/>
      <c r="H537" s="18"/>
    </row>
    <row r="538" spans="6:8">
      <c r="F538" s="18"/>
      <c r="G538" s="18"/>
      <c r="H538" s="18"/>
    </row>
    <row r="539" spans="6:8">
      <c r="F539" s="18"/>
      <c r="G539" s="18"/>
      <c r="H539" s="18"/>
    </row>
    <row r="540" spans="6:8">
      <c r="F540" s="18"/>
      <c r="G540" s="18"/>
      <c r="H540" s="18"/>
    </row>
    <row r="541" spans="6:8">
      <c r="F541" s="18"/>
      <c r="G541" s="18"/>
      <c r="H541" s="18"/>
    </row>
    <row r="542" spans="6:8">
      <c r="F542" s="18"/>
      <c r="G542" s="18"/>
      <c r="H542" s="18"/>
    </row>
    <row r="543" spans="6:8">
      <c r="F543" s="18"/>
      <c r="G543" s="18"/>
      <c r="H543" s="18"/>
    </row>
    <row r="544" spans="6:8">
      <c r="F544" s="18"/>
      <c r="G544" s="18"/>
      <c r="H544" s="18"/>
    </row>
    <row r="545" spans="6:8">
      <c r="F545" s="18"/>
      <c r="G545" s="18"/>
      <c r="H545" s="18"/>
    </row>
    <row r="546" spans="6:8">
      <c r="F546" s="18"/>
      <c r="G546" s="18"/>
      <c r="H546" s="18"/>
    </row>
    <row r="547" spans="6:8">
      <c r="F547" s="18"/>
      <c r="G547" s="18"/>
      <c r="H547" s="18"/>
    </row>
    <row r="548" spans="6:8">
      <c r="F548" s="18"/>
      <c r="G548" s="18"/>
      <c r="H548" s="18"/>
    </row>
    <row r="549" spans="6:8">
      <c r="F549" s="18"/>
      <c r="G549" s="18"/>
      <c r="H549" s="18"/>
    </row>
    <row r="550" spans="6:8">
      <c r="F550" s="18"/>
      <c r="G550" s="18"/>
      <c r="H550" s="18"/>
    </row>
    <row r="551" spans="6:8">
      <c r="F551" s="18"/>
      <c r="G551" s="18"/>
      <c r="H551" s="18"/>
    </row>
    <row r="552" spans="6:8">
      <c r="F552" s="18"/>
      <c r="G552" s="18"/>
      <c r="H552" s="18"/>
    </row>
    <row r="553" spans="6:8">
      <c r="F553" s="18"/>
      <c r="G553" s="18"/>
      <c r="H553" s="18"/>
    </row>
    <row r="554" spans="6:8">
      <c r="F554" s="18"/>
      <c r="G554" s="18"/>
      <c r="H554" s="18"/>
    </row>
    <row r="555" spans="6:8">
      <c r="F555" s="18"/>
      <c r="G555" s="18"/>
      <c r="H555" s="18"/>
    </row>
    <row r="556" spans="6:8">
      <c r="F556" s="18"/>
      <c r="G556" s="18"/>
      <c r="H556" s="18"/>
    </row>
    <row r="557" spans="6:8">
      <c r="F557" s="18"/>
      <c r="G557" s="18"/>
      <c r="H557" s="18"/>
    </row>
    <row r="558" spans="6:8">
      <c r="F558" s="18"/>
      <c r="G558" s="18"/>
      <c r="H558" s="18"/>
    </row>
    <row r="559" spans="6:8">
      <c r="F559" s="18"/>
      <c r="G559" s="18"/>
      <c r="H559" s="18"/>
    </row>
    <row r="560" spans="6:8">
      <c r="F560" s="18"/>
      <c r="G560" s="18"/>
      <c r="H560" s="18"/>
    </row>
    <row r="561" spans="6:8">
      <c r="F561" s="18"/>
      <c r="G561" s="18"/>
      <c r="H561" s="18"/>
    </row>
    <row r="562" spans="6:8">
      <c r="F562" s="18"/>
      <c r="G562" s="18"/>
      <c r="H562" s="18"/>
    </row>
    <row r="563" spans="6:8">
      <c r="F563" s="18"/>
      <c r="G563" s="18"/>
      <c r="H563" s="18"/>
    </row>
    <row r="564" spans="6:8">
      <c r="F564" s="18"/>
      <c r="G564" s="18"/>
      <c r="H564" s="18"/>
    </row>
    <row r="565" spans="6:8">
      <c r="F565" s="18"/>
      <c r="G565" s="18"/>
      <c r="H565" s="18"/>
    </row>
    <row r="566" spans="6:8">
      <c r="F566" s="18"/>
      <c r="G566" s="18"/>
      <c r="H566" s="18"/>
    </row>
    <row r="567" spans="6:8">
      <c r="F567" s="18"/>
      <c r="G567" s="18"/>
      <c r="H567" s="18"/>
    </row>
    <row r="568" spans="6:8">
      <c r="F568" s="18"/>
      <c r="G568" s="18"/>
      <c r="H568" s="18"/>
    </row>
    <row r="569" spans="6:8">
      <c r="F569" s="18"/>
      <c r="G569" s="18"/>
      <c r="H569" s="18"/>
    </row>
    <row r="570" spans="6:8">
      <c r="F570" s="18"/>
      <c r="G570" s="18"/>
      <c r="H570" s="18"/>
    </row>
    <row r="571" spans="6:8">
      <c r="F571" s="18"/>
      <c r="G571" s="18"/>
      <c r="H571" s="18"/>
    </row>
    <row r="572" spans="6:8">
      <c r="F572" s="18"/>
      <c r="G572" s="18"/>
      <c r="H572" s="18"/>
    </row>
    <row r="573" spans="6:8">
      <c r="F573" s="18"/>
      <c r="G573" s="18"/>
      <c r="H573" s="18"/>
    </row>
    <row r="574" spans="6:8">
      <c r="F574" s="18"/>
      <c r="G574" s="18"/>
      <c r="H574" s="18"/>
    </row>
    <row r="575" spans="6:8">
      <c r="F575" s="18"/>
      <c r="G575" s="18"/>
      <c r="H575" s="18"/>
    </row>
    <row r="576" spans="6:8">
      <c r="F576" s="18"/>
      <c r="G576" s="18"/>
      <c r="H576" s="18"/>
    </row>
    <row r="577" spans="6:8">
      <c r="F577" s="18"/>
      <c r="G577" s="18"/>
      <c r="H577" s="18"/>
    </row>
    <row r="578" spans="6:8">
      <c r="F578" s="18"/>
      <c r="G578" s="18"/>
      <c r="H578" s="18"/>
    </row>
    <row r="579" spans="6:8">
      <c r="F579" s="18"/>
      <c r="G579" s="18"/>
      <c r="H579" s="18"/>
    </row>
    <row r="580" spans="6:8">
      <c r="F580" s="18"/>
      <c r="G580" s="18"/>
      <c r="H580" s="18"/>
    </row>
    <row r="581" spans="6:8">
      <c r="F581" s="18"/>
      <c r="G581" s="18"/>
      <c r="H581" s="18"/>
    </row>
    <row r="582" spans="6:8">
      <c r="F582" s="18"/>
      <c r="G582" s="18"/>
      <c r="H582" s="18"/>
    </row>
    <row r="583" spans="6:8">
      <c r="F583" s="18"/>
      <c r="G583" s="18"/>
      <c r="H583" s="18"/>
    </row>
    <row r="584" spans="6:8">
      <c r="F584" s="18"/>
      <c r="G584" s="18"/>
      <c r="H584" s="18"/>
    </row>
    <row r="585" spans="6:8">
      <c r="F585" s="18"/>
      <c r="G585" s="18"/>
      <c r="H585" s="18"/>
    </row>
    <row r="586" spans="6:8">
      <c r="F586" s="18"/>
      <c r="G586" s="18"/>
      <c r="H586" s="18"/>
    </row>
    <row r="587" spans="6:8">
      <c r="F587" s="18"/>
      <c r="G587" s="18"/>
      <c r="H587" s="18"/>
    </row>
    <row r="588" spans="6:8">
      <c r="F588" s="18"/>
      <c r="G588" s="18"/>
      <c r="H588" s="18"/>
    </row>
    <row r="589" spans="6:8">
      <c r="F589" s="18"/>
      <c r="G589" s="18"/>
      <c r="H589" s="18"/>
    </row>
    <row r="590" spans="6:8">
      <c r="F590" s="18"/>
      <c r="G590" s="18"/>
      <c r="H590" s="18"/>
    </row>
    <row r="591" spans="6:8">
      <c r="F591" s="18"/>
      <c r="G591" s="18"/>
      <c r="H591" s="18"/>
    </row>
    <row r="592" spans="6:8">
      <c r="F592" s="18"/>
      <c r="G592" s="18"/>
      <c r="H592" s="18"/>
    </row>
    <row r="593" spans="6:8">
      <c r="F593" s="18"/>
      <c r="G593" s="18"/>
      <c r="H593" s="18"/>
    </row>
    <row r="594" spans="6:8">
      <c r="F594" s="18"/>
      <c r="G594" s="18"/>
      <c r="H594" s="18"/>
    </row>
    <row r="595" spans="6:8">
      <c r="F595" s="18"/>
      <c r="G595" s="18"/>
      <c r="H595" s="18"/>
    </row>
    <row r="596" spans="6:8">
      <c r="F596" s="18"/>
      <c r="G596" s="18"/>
      <c r="H596" s="18"/>
    </row>
    <row r="597" spans="6:8">
      <c r="F597" s="18"/>
      <c r="G597" s="18"/>
      <c r="H597" s="18"/>
    </row>
    <row r="598" spans="6:8">
      <c r="F598" s="18"/>
      <c r="G598" s="18"/>
      <c r="H598" s="18"/>
    </row>
    <row r="599" spans="6:8">
      <c r="F599" s="18"/>
      <c r="G599" s="18"/>
      <c r="H599" s="18"/>
    </row>
    <row r="600" spans="6:8">
      <c r="F600" s="18"/>
      <c r="G600" s="18"/>
      <c r="H600" s="18"/>
    </row>
    <row r="601" spans="6:8">
      <c r="F601" s="18"/>
      <c r="G601" s="18"/>
      <c r="H601" s="18"/>
    </row>
    <row r="602" spans="6:8">
      <c r="F602" s="18"/>
      <c r="G602" s="18"/>
      <c r="H602" s="18"/>
    </row>
    <row r="603" spans="6:8">
      <c r="F603" s="18"/>
      <c r="G603" s="18"/>
      <c r="H603" s="18"/>
    </row>
    <row r="604" spans="6:8">
      <c r="F604" s="18"/>
      <c r="G604" s="18"/>
      <c r="H604" s="18"/>
    </row>
    <row r="605" spans="6:8">
      <c r="F605" s="18"/>
      <c r="G605" s="18"/>
      <c r="H605" s="18"/>
    </row>
    <row r="606" spans="6:8">
      <c r="F606" s="18"/>
      <c r="G606" s="18"/>
      <c r="H606" s="18"/>
    </row>
    <row r="607" spans="6:8">
      <c r="F607" s="18"/>
      <c r="G607" s="18"/>
      <c r="H607" s="18"/>
    </row>
    <row r="608" spans="6:8">
      <c r="F608" s="18"/>
      <c r="G608" s="18"/>
      <c r="H608" s="18"/>
    </row>
    <row r="609" spans="6:8">
      <c r="F609" s="18"/>
      <c r="G609" s="18"/>
      <c r="H609" s="18"/>
    </row>
    <row r="610" spans="6:8">
      <c r="F610" s="18"/>
      <c r="G610" s="18"/>
      <c r="H610" s="18"/>
    </row>
    <row r="611" spans="6:8">
      <c r="F611" s="18"/>
      <c r="G611" s="18"/>
      <c r="H611" s="18"/>
    </row>
    <row r="612" spans="6:8">
      <c r="F612" s="18"/>
      <c r="G612" s="18"/>
      <c r="H612" s="18"/>
    </row>
    <row r="613" spans="6:8">
      <c r="F613" s="18"/>
      <c r="G613" s="18"/>
      <c r="H613" s="18"/>
    </row>
    <row r="614" spans="6:8">
      <c r="F614" s="18"/>
      <c r="G614" s="18"/>
      <c r="H614" s="18"/>
    </row>
    <row r="615" spans="6:8">
      <c r="F615" s="18"/>
      <c r="G615" s="18"/>
      <c r="H615" s="18"/>
    </row>
    <row r="616" spans="6:8">
      <c r="F616" s="18"/>
      <c r="G616" s="18"/>
      <c r="H616" s="18"/>
    </row>
    <row r="617" spans="6:8">
      <c r="F617" s="18"/>
      <c r="G617" s="18"/>
      <c r="H617" s="18"/>
    </row>
    <row r="618" spans="6:8">
      <c r="F618" s="18"/>
      <c r="G618" s="18"/>
      <c r="H618" s="18"/>
    </row>
    <row r="619" spans="6:8">
      <c r="F619" s="18"/>
      <c r="G619" s="18"/>
      <c r="H619" s="18"/>
    </row>
    <row r="620" spans="6:8">
      <c r="F620" s="18"/>
      <c r="G620" s="18"/>
      <c r="H620" s="18"/>
    </row>
    <row r="621" spans="6:8">
      <c r="F621" s="18"/>
      <c r="G621" s="18"/>
      <c r="H621" s="18"/>
    </row>
    <row r="622" spans="6:8">
      <c r="F622" s="18"/>
      <c r="G622" s="18"/>
      <c r="H622" s="18"/>
    </row>
    <row r="623" spans="6:8">
      <c r="F623" s="18"/>
      <c r="G623" s="18"/>
      <c r="H623" s="18"/>
    </row>
    <row r="624" spans="6:8">
      <c r="F624" s="18"/>
      <c r="G624" s="18"/>
      <c r="H624" s="18"/>
    </row>
    <row r="625" spans="6:8">
      <c r="F625" s="18"/>
      <c r="G625" s="18"/>
      <c r="H625" s="18"/>
    </row>
    <row r="626" spans="6:8">
      <c r="F626" s="18"/>
      <c r="G626" s="18"/>
      <c r="H626" s="18"/>
    </row>
    <row r="627" spans="6:8">
      <c r="F627" s="18"/>
      <c r="G627" s="18"/>
      <c r="H627" s="18"/>
    </row>
    <row r="628" spans="6:8">
      <c r="F628" s="18"/>
      <c r="G628" s="18"/>
      <c r="H628" s="18"/>
    </row>
    <row r="629" spans="6:8">
      <c r="F629" s="18"/>
      <c r="G629" s="18"/>
      <c r="H629" s="18"/>
    </row>
    <row r="630" spans="6:8">
      <c r="F630" s="18"/>
      <c r="G630" s="18"/>
      <c r="H630" s="18"/>
    </row>
    <row r="631" spans="6:8">
      <c r="F631" s="18"/>
      <c r="G631" s="18"/>
      <c r="H631" s="18"/>
    </row>
    <row r="632" spans="6:8">
      <c r="F632" s="18"/>
      <c r="G632" s="18"/>
      <c r="H632" s="18"/>
    </row>
    <row r="633" spans="6:8">
      <c r="F633" s="18"/>
      <c r="G633" s="18"/>
      <c r="H633" s="18"/>
    </row>
    <row r="634" spans="6:8">
      <c r="F634" s="18"/>
      <c r="G634" s="18"/>
      <c r="H634" s="18"/>
    </row>
    <row r="635" spans="6:8">
      <c r="F635" s="18"/>
      <c r="G635" s="18"/>
      <c r="H635" s="18"/>
    </row>
    <row r="636" spans="6:8">
      <c r="F636" s="18"/>
      <c r="G636" s="18"/>
      <c r="H636" s="18"/>
    </row>
    <row r="637" spans="6:8">
      <c r="F637" s="18"/>
      <c r="G637" s="18"/>
      <c r="H637" s="18"/>
    </row>
    <row r="638" spans="6:8">
      <c r="F638" s="18"/>
      <c r="G638" s="18"/>
      <c r="H638" s="18"/>
    </row>
    <row r="639" spans="6:8">
      <c r="F639" s="18"/>
      <c r="G639" s="18"/>
      <c r="H639" s="18"/>
    </row>
    <row r="640" spans="6:8">
      <c r="F640" s="18"/>
      <c r="G640" s="18"/>
      <c r="H640" s="18"/>
    </row>
    <row r="641" spans="6:8">
      <c r="F641" s="18"/>
      <c r="G641" s="18"/>
      <c r="H641" s="18"/>
    </row>
    <row r="642" spans="6:8">
      <c r="F642" s="18"/>
      <c r="G642" s="18"/>
      <c r="H642" s="18"/>
    </row>
    <row r="643" spans="6:8">
      <c r="F643" s="18"/>
      <c r="G643" s="18"/>
      <c r="H643" s="18"/>
    </row>
    <row r="644" spans="6:8">
      <c r="F644" s="18"/>
      <c r="G644" s="18"/>
      <c r="H644" s="18"/>
    </row>
    <row r="645" spans="6:8">
      <c r="F645" s="18"/>
      <c r="G645" s="18"/>
      <c r="H645" s="18"/>
    </row>
    <row r="646" spans="6:8">
      <c r="F646" s="18"/>
      <c r="G646" s="18"/>
      <c r="H646" s="18"/>
    </row>
    <row r="647" spans="6:8">
      <c r="F647" s="18"/>
      <c r="G647" s="18"/>
      <c r="H647" s="18"/>
    </row>
    <row r="648" spans="6:8">
      <c r="F648" s="18"/>
      <c r="G648" s="18"/>
      <c r="H648" s="18"/>
    </row>
    <row r="649" spans="6:8">
      <c r="F649" s="18"/>
      <c r="G649" s="18"/>
      <c r="H649" s="18"/>
    </row>
    <row r="650" spans="6:8">
      <c r="F650" s="18"/>
      <c r="G650" s="18"/>
      <c r="H650" s="18"/>
    </row>
    <row r="651" spans="6:8">
      <c r="F651" s="18"/>
      <c r="G651" s="18"/>
      <c r="H651" s="18"/>
    </row>
    <row r="652" spans="6:8">
      <c r="F652" s="18"/>
      <c r="G652" s="18"/>
      <c r="H652" s="18"/>
    </row>
    <row r="653" spans="6:8">
      <c r="F653" s="18"/>
      <c r="G653" s="18"/>
      <c r="H653" s="18"/>
    </row>
    <row r="654" spans="6:8">
      <c r="F654" s="18"/>
      <c r="G654" s="18"/>
      <c r="H654" s="18"/>
    </row>
    <row r="655" spans="6:8">
      <c r="F655" s="18"/>
      <c r="G655" s="18"/>
      <c r="H655" s="18"/>
    </row>
    <row r="656" spans="6:8">
      <c r="F656" s="18"/>
      <c r="G656" s="18"/>
      <c r="H656" s="18"/>
    </row>
    <row r="657" spans="6:8">
      <c r="F657" s="18"/>
      <c r="G657" s="18"/>
      <c r="H657" s="18"/>
    </row>
    <row r="658" spans="6:8">
      <c r="F658" s="18"/>
      <c r="G658" s="18"/>
      <c r="H658" s="18"/>
    </row>
    <row r="659" spans="6:8">
      <c r="F659" s="18"/>
      <c r="G659" s="18"/>
      <c r="H659" s="18"/>
    </row>
    <row r="660" spans="6:8">
      <c r="F660" s="18"/>
      <c r="G660" s="18"/>
      <c r="H660" s="18"/>
    </row>
    <row r="661" spans="6:8">
      <c r="F661" s="18"/>
      <c r="G661" s="18"/>
      <c r="H661" s="18"/>
    </row>
    <row r="662" spans="6:8">
      <c r="F662" s="18"/>
      <c r="G662" s="18"/>
      <c r="H662" s="18"/>
    </row>
    <row r="663" spans="6:8">
      <c r="F663" s="18"/>
      <c r="G663" s="18"/>
      <c r="H663" s="18"/>
    </row>
    <row r="664" spans="6:8">
      <c r="F664" s="18"/>
      <c r="G664" s="18"/>
      <c r="H664" s="18"/>
    </row>
    <row r="665" spans="6:8">
      <c r="F665" s="18"/>
      <c r="G665" s="18"/>
      <c r="H665" s="18"/>
    </row>
    <row r="666" spans="6:8">
      <c r="F666" s="18"/>
      <c r="G666" s="18"/>
      <c r="H666" s="18"/>
    </row>
    <row r="667" spans="6:8">
      <c r="F667" s="18"/>
      <c r="G667" s="18"/>
      <c r="H667" s="18"/>
    </row>
    <row r="668" spans="6:8">
      <c r="F668" s="18"/>
      <c r="G668" s="18"/>
      <c r="H668" s="18"/>
    </row>
    <row r="669" spans="6:8">
      <c r="F669" s="18"/>
      <c r="G669" s="18"/>
      <c r="H669" s="18"/>
    </row>
    <row r="670" spans="6:8">
      <c r="F670" s="18"/>
      <c r="G670" s="18"/>
      <c r="H670" s="18"/>
    </row>
    <row r="671" spans="6:8">
      <c r="F671" s="18"/>
      <c r="G671" s="18"/>
      <c r="H671" s="18"/>
    </row>
    <row r="672" spans="6:8">
      <c r="F672" s="18"/>
      <c r="G672" s="18"/>
      <c r="H672" s="18"/>
    </row>
    <row r="673" spans="6:8">
      <c r="F673" s="18"/>
      <c r="G673" s="18"/>
      <c r="H673" s="18"/>
    </row>
    <row r="674" spans="6:8">
      <c r="F674" s="18"/>
      <c r="G674" s="18"/>
      <c r="H674" s="18"/>
    </row>
    <row r="675" spans="6:8">
      <c r="F675" s="18"/>
      <c r="G675" s="18"/>
      <c r="H675" s="18"/>
    </row>
    <row r="676" spans="6:8">
      <c r="F676" s="18"/>
      <c r="G676" s="18"/>
      <c r="H676" s="18"/>
    </row>
    <row r="677" spans="6:8">
      <c r="F677" s="18"/>
      <c r="G677" s="18"/>
      <c r="H677" s="18"/>
    </row>
    <row r="678" spans="6:8">
      <c r="F678" s="18"/>
      <c r="G678" s="18"/>
      <c r="H678" s="18"/>
    </row>
    <row r="679" spans="6:8">
      <c r="F679" s="18"/>
      <c r="G679" s="18"/>
      <c r="H679" s="18"/>
    </row>
    <row r="680" spans="6:8">
      <c r="F680" s="18"/>
      <c r="G680" s="18"/>
      <c r="H680" s="18"/>
    </row>
    <row r="681" spans="6:8">
      <c r="F681" s="18"/>
      <c r="G681" s="18"/>
      <c r="H681" s="18"/>
    </row>
    <row r="682" spans="6:8">
      <c r="F682" s="18"/>
      <c r="G682" s="18"/>
      <c r="H682" s="18"/>
    </row>
    <row r="683" spans="6:8">
      <c r="F683" s="18"/>
      <c r="G683" s="18"/>
      <c r="H683" s="18"/>
    </row>
    <row r="684" spans="6:8">
      <c r="F684" s="18"/>
      <c r="G684" s="18"/>
      <c r="H684" s="18"/>
    </row>
    <row r="685" spans="6:8">
      <c r="F685" s="18"/>
      <c r="G685" s="18"/>
      <c r="H685" s="18"/>
    </row>
    <row r="686" spans="6:8">
      <c r="F686" s="18"/>
      <c r="G686" s="18"/>
      <c r="H686" s="18"/>
    </row>
    <row r="687" spans="6:8">
      <c r="F687" s="18"/>
      <c r="G687" s="18"/>
      <c r="H687" s="18"/>
    </row>
    <row r="688" spans="6:8">
      <c r="F688" s="18"/>
      <c r="G688" s="18"/>
      <c r="H688" s="18"/>
    </row>
    <row r="689" spans="6:8">
      <c r="F689" s="18"/>
      <c r="G689" s="18"/>
      <c r="H689" s="18"/>
    </row>
    <row r="690" spans="6:8">
      <c r="F690" s="18"/>
      <c r="G690" s="18"/>
      <c r="H690" s="18"/>
    </row>
    <row r="691" spans="6:8">
      <c r="F691" s="18"/>
      <c r="G691" s="18"/>
      <c r="H691" s="18"/>
    </row>
    <row r="692" spans="6:8">
      <c r="F692" s="18"/>
      <c r="G692" s="18"/>
      <c r="H692" s="18"/>
    </row>
    <row r="693" spans="6:8">
      <c r="F693" s="18"/>
      <c r="G693" s="18"/>
      <c r="H693" s="18"/>
    </row>
    <row r="694" spans="6:8">
      <c r="F694" s="18"/>
      <c r="G694" s="18"/>
      <c r="H694" s="18"/>
    </row>
    <row r="695" spans="6:8">
      <c r="F695" s="18"/>
      <c r="G695" s="18"/>
      <c r="H695" s="18"/>
    </row>
    <row r="696" spans="6:8">
      <c r="F696" s="18"/>
      <c r="G696" s="18"/>
      <c r="H696" s="18"/>
    </row>
    <row r="697" spans="6:8">
      <c r="F697" s="18"/>
      <c r="G697" s="18"/>
      <c r="H697" s="18"/>
    </row>
    <row r="698" spans="6:8">
      <c r="F698" s="18"/>
      <c r="G698" s="18"/>
      <c r="H698" s="18"/>
    </row>
    <row r="699" spans="6:8">
      <c r="F699" s="18"/>
      <c r="G699" s="18"/>
      <c r="H699" s="18"/>
    </row>
    <row r="700" spans="6:8">
      <c r="F700" s="18"/>
      <c r="G700" s="18"/>
      <c r="H700" s="18"/>
    </row>
    <row r="701" spans="6:8">
      <c r="F701" s="18"/>
      <c r="G701" s="18"/>
      <c r="H701" s="18"/>
    </row>
    <row r="702" spans="6:8">
      <c r="F702" s="18"/>
      <c r="G702" s="18"/>
      <c r="H702" s="18"/>
    </row>
    <row r="703" spans="6:8">
      <c r="F703" s="18"/>
      <c r="G703" s="18"/>
      <c r="H703" s="18"/>
    </row>
    <row r="704" spans="6:8">
      <c r="F704" s="18"/>
      <c r="G704" s="18"/>
      <c r="H704" s="18"/>
    </row>
    <row r="705" spans="6:8">
      <c r="F705" s="18"/>
      <c r="G705" s="18"/>
      <c r="H705" s="18"/>
    </row>
    <row r="706" spans="6:8">
      <c r="F706" s="18"/>
      <c r="G706" s="18"/>
      <c r="H706" s="18"/>
    </row>
    <row r="707" spans="6:8">
      <c r="F707" s="18"/>
      <c r="G707" s="18"/>
      <c r="H707" s="18"/>
    </row>
    <row r="708" spans="6:8">
      <c r="F708" s="18"/>
      <c r="G708" s="18"/>
      <c r="H708" s="18"/>
    </row>
    <row r="709" spans="6:8">
      <c r="F709" s="18"/>
      <c r="G709" s="18"/>
      <c r="H709" s="18"/>
    </row>
    <row r="710" spans="6:8">
      <c r="F710" s="18"/>
      <c r="G710" s="18"/>
      <c r="H710" s="18"/>
    </row>
    <row r="711" spans="6:8">
      <c r="F711" s="18"/>
      <c r="G711" s="18"/>
      <c r="H711" s="18"/>
    </row>
    <row r="712" spans="6:8">
      <c r="F712" s="18"/>
      <c r="G712" s="18"/>
      <c r="H712" s="18"/>
    </row>
    <row r="713" spans="6:8">
      <c r="F713" s="18"/>
      <c r="G713" s="18"/>
      <c r="H713" s="18"/>
    </row>
    <row r="714" spans="6:8">
      <c r="F714" s="18"/>
      <c r="G714" s="18"/>
      <c r="H714" s="18"/>
    </row>
    <row r="715" spans="6:8">
      <c r="F715" s="18"/>
      <c r="G715" s="18"/>
      <c r="H715" s="18"/>
    </row>
    <row r="716" spans="6:8">
      <c r="F716" s="18"/>
      <c r="G716" s="18"/>
      <c r="H716" s="18"/>
    </row>
    <row r="717" spans="6:8">
      <c r="F717" s="18"/>
      <c r="G717" s="18"/>
      <c r="H717" s="18"/>
    </row>
    <row r="718" spans="6:8">
      <c r="F718" s="18"/>
      <c r="G718" s="18"/>
      <c r="H718" s="18"/>
    </row>
    <row r="719" spans="6:8">
      <c r="F719" s="18"/>
      <c r="G719" s="18"/>
      <c r="H719" s="18"/>
    </row>
    <row r="720" spans="6:8">
      <c r="F720" s="18"/>
      <c r="G720" s="18"/>
      <c r="H720" s="18"/>
    </row>
    <row r="721" spans="6:8">
      <c r="F721" s="18"/>
      <c r="G721" s="18"/>
      <c r="H721" s="18"/>
    </row>
    <row r="722" spans="6:8">
      <c r="F722" s="18"/>
      <c r="G722" s="18"/>
      <c r="H722" s="18"/>
    </row>
    <row r="723" spans="6:8">
      <c r="F723" s="18"/>
      <c r="G723" s="18"/>
      <c r="H723" s="18"/>
    </row>
    <row r="724" spans="6:8">
      <c r="F724" s="18"/>
      <c r="G724" s="18"/>
      <c r="H724" s="18"/>
    </row>
    <row r="725" spans="6:8">
      <c r="F725" s="18"/>
      <c r="G725" s="18"/>
      <c r="H725" s="18"/>
    </row>
    <row r="726" spans="6:8">
      <c r="F726" s="18"/>
      <c r="G726" s="18"/>
      <c r="H726" s="18"/>
    </row>
    <row r="727" spans="6:8">
      <c r="F727" s="18"/>
      <c r="G727" s="18"/>
      <c r="H727" s="18"/>
    </row>
    <row r="728" spans="6:8">
      <c r="F728" s="18"/>
      <c r="G728" s="18"/>
      <c r="H728" s="18"/>
    </row>
    <row r="729" spans="6:8">
      <c r="F729" s="18"/>
      <c r="G729" s="18"/>
      <c r="H729" s="18"/>
    </row>
    <row r="730" spans="6:8">
      <c r="F730" s="18"/>
      <c r="G730" s="18"/>
      <c r="H730" s="18"/>
    </row>
    <row r="731" spans="6:8">
      <c r="F731" s="18"/>
      <c r="G731" s="18"/>
      <c r="H731" s="18"/>
    </row>
    <row r="732" spans="6:8">
      <c r="F732" s="18"/>
      <c r="G732" s="18"/>
      <c r="H732" s="18"/>
    </row>
    <row r="733" spans="6:8">
      <c r="F733" s="18"/>
      <c r="G733" s="18"/>
      <c r="H733" s="18"/>
    </row>
    <row r="734" spans="6:8">
      <c r="F734" s="18"/>
      <c r="G734" s="18"/>
      <c r="H734" s="18"/>
    </row>
    <row r="735" spans="6:8">
      <c r="F735" s="18"/>
      <c r="G735" s="18"/>
      <c r="H735" s="18"/>
    </row>
    <row r="736" spans="6:8">
      <c r="F736" s="18"/>
      <c r="G736" s="18"/>
      <c r="H736" s="18"/>
    </row>
    <row r="737" spans="6:8">
      <c r="F737" s="18"/>
      <c r="G737" s="18"/>
      <c r="H737" s="18"/>
    </row>
    <row r="738" spans="6:8">
      <c r="F738" s="18"/>
      <c r="G738" s="18"/>
      <c r="H738" s="18"/>
    </row>
    <row r="739" spans="6:8">
      <c r="F739" s="18"/>
      <c r="G739" s="18"/>
      <c r="H739" s="18"/>
    </row>
    <row r="740" spans="6:8">
      <c r="F740" s="18"/>
      <c r="G740" s="18"/>
      <c r="H740" s="18"/>
    </row>
    <row r="741" spans="6:8">
      <c r="F741" s="18"/>
      <c r="G741" s="18"/>
      <c r="H741" s="18"/>
    </row>
    <row r="742" spans="6:8">
      <c r="F742" s="18"/>
      <c r="G742" s="18"/>
      <c r="H742" s="18"/>
    </row>
    <row r="743" spans="6:8">
      <c r="F743" s="18"/>
      <c r="G743" s="18"/>
      <c r="H743" s="18"/>
    </row>
    <row r="744" spans="6:8">
      <c r="F744" s="18"/>
      <c r="G744" s="18"/>
      <c r="H744" s="18"/>
    </row>
    <row r="745" spans="6:8">
      <c r="F745" s="18"/>
      <c r="G745" s="18"/>
      <c r="H745" s="18"/>
    </row>
    <row r="746" spans="6:8">
      <c r="F746" s="18"/>
      <c r="G746" s="18"/>
      <c r="H746" s="18"/>
    </row>
    <row r="747" spans="6:8">
      <c r="F747" s="18"/>
      <c r="G747" s="18"/>
      <c r="H747" s="18"/>
    </row>
    <row r="748" spans="6:8">
      <c r="F748" s="18"/>
      <c r="G748" s="18"/>
      <c r="H748" s="18"/>
    </row>
    <row r="749" spans="6:8">
      <c r="F749" s="18"/>
      <c r="G749" s="18"/>
      <c r="H749" s="18"/>
    </row>
    <row r="750" spans="6:8">
      <c r="F750" s="18"/>
      <c r="G750" s="18"/>
      <c r="H750" s="18"/>
    </row>
    <row r="751" spans="6:8">
      <c r="F751" s="18"/>
      <c r="G751" s="18"/>
      <c r="H751" s="18"/>
    </row>
    <row r="752" spans="6:8">
      <c r="F752" s="18"/>
      <c r="G752" s="18"/>
      <c r="H752" s="18"/>
    </row>
    <row r="753" spans="6:8">
      <c r="F753" s="18"/>
      <c r="G753" s="18"/>
      <c r="H753" s="18"/>
    </row>
    <row r="754" spans="6:8">
      <c r="F754" s="18"/>
      <c r="G754" s="18"/>
      <c r="H754" s="18"/>
    </row>
    <row r="755" spans="6:8">
      <c r="F755" s="18"/>
      <c r="G755" s="18"/>
      <c r="H755" s="18"/>
    </row>
    <row r="756" spans="6:8">
      <c r="F756" s="18"/>
      <c r="G756" s="18"/>
      <c r="H756" s="18"/>
    </row>
    <row r="757" spans="6:8">
      <c r="F757" s="18"/>
      <c r="G757" s="18"/>
      <c r="H757" s="18"/>
    </row>
    <row r="758" spans="6:8">
      <c r="F758" s="18"/>
      <c r="G758" s="18"/>
      <c r="H758" s="18"/>
    </row>
    <row r="759" spans="6:8">
      <c r="F759" s="18"/>
      <c r="G759" s="18"/>
      <c r="H759" s="18"/>
    </row>
    <row r="760" spans="6:8">
      <c r="F760" s="18"/>
      <c r="G760" s="18"/>
      <c r="H760" s="18"/>
    </row>
    <row r="761" spans="6:8">
      <c r="F761" s="18"/>
      <c r="G761" s="18"/>
      <c r="H761" s="18"/>
    </row>
    <row r="762" spans="6:8">
      <c r="F762" s="18"/>
      <c r="G762" s="18"/>
      <c r="H762" s="18"/>
    </row>
    <row r="763" spans="6:8">
      <c r="F763" s="18"/>
      <c r="G763" s="18"/>
      <c r="H763" s="18"/>
    </row>
    <row r="764" spans="6:8">
      <c r="F764" s="18"/>
      <c r="G764" s="18"/>
      <c r="H764" s="18"/>
    </row>
    <row r="765" spans="6:8">
      <c r="F765" s="18"/>
      <c r="G765" s="18"/>
      <c r="H765" s="18"/>
    </row>
    <row r="766" spans="6:8">
      <c r="F766" s="18"/>
      <c r="G766" s="18"/>
      <c r="H766" s="18"/>
    </row>
    <row r="767" spans="6:8">
      <c r="F767" s="18"/>
      <c r="G767" s="18"/>
      <c r="H767" s="18"/>
    </row>
    <row r="768" spans="6:8">
      <c r="F768" s="18"/>
      <c r="G768" s="18"/>
      <c r="H768" s="18"/>
    </row>
    <row r="769" spans="6:8">
      <c r="F769" s="18"/>
      <c r="G769" s="18"/>
      <c r="H769" s="18"/>
    </row>
    <row r="770" spans="6:8">
      <c r="F770" s="18"/>
      <c r="G770" s="18"/>
      <c r="H770" s="18"/>
    </row>
    <row r="771" spans="6:8">
      <c r="F771" s="18"/>
      <c r="G771" s="18"/>
      <c r="H771" s="18"/>
    </row>
    <row r="772" spans="6:8">
      <c r="F772" s="18"/>
      <c r="G772" s="18"/>
      <c r="H772" s="18"/>
    </row>
    <row r="773" spans="6:8">
      <c r="F773" s="18"/>
      <c r="G773" s="18"/>
      <c r="H773" s="18"/>
    </row>
    <row r="774" spans="6:8">
      <c r="F774" s="18"/>
      <c r="G774" s="18"/>
      <c r="H774" s="18"/>
    </row>
    <row r="775" spans="6:8">
      <c r="F775" s="18"/>
      <c r="G775" s="18"/>
      <c r="H775" s="18"/>
    </row>
    <row r="776" spans="6:8">
      <c r="F776" s="18"/>
      <c r="G776" s="18"/>
      <c r="H776" s="18"/>
    </row>
    <row r="777" spans="6:8">
      <c r="F777" s="18"/>
      <c r="G777" s="18"/>
      <c r="H777" s="18"/>
    </row>
    <row r="778" spans="6:8">
      <c r="F778" s="18"/>
      <c r="G778" s="18"/>
      <c r="H778" s="18"/>
    </row>
    <row r="779" spans="6:8">
      <c r="F779" s="18"/>
      <c r="G779" s="18"/>
      <c r="H779" s="18"/>
    </row>
    <row r="780" spans="6:8">
      <c r="F780" s="18"/>
      <c r="G780" s="18"/>
      <c r="H780" s="18"/>
    </row>
    <row r="781" spans="6:8">
      <c r="F781" s="18"/>
      <c r="G781" s="18"/>
      <c r="H781" s="18"/>
    </row>
    <row r="782" spans="6:8">
      <c r="F782" s="18"/>
      <c r="G782" s="18"/>
      <c r="H782" s="18"/>
    </row>
    <row r="783" spans="6:8">
      <c r="F783" s="18"/>
      <c r="G783" s="18"/>
      <c r="H783" s="18"/>
    </row>
    <row r="784" spans="6:8">
      <c r="F784" s="18"/>
      <c r="G784" s="18"/>
      <c r="H784" s="18"/>
    </row>
    <row r="785" spans="6:8">
      <c r="F785" s="18"/>
      <c r="G785" s="18"/>
      <c r="H785" s="18"/>
    </row>
    <row r="786" spans="6:8">
      <c r="F786" s="18"/>
      <c r="G786" s="18"/>
      <c r="H786" s="18"/>
    </row>
    <row r="787" spans="6:8">
      <c r="F787" s="18"/>
      <c r="G787" s="18"/>
      <c r="H787" s="18"/>
    </row>
    <row r="788" spans="6:8">
      <c r="F788" s="18"/>
      <c r="G788" s="18"/>
      <c r="H788" s="18"/>
    </row>
    <row r="789" spans="6:8">
      <c r="F789" s="18"/>
      <c r="G789" s="18"/>
      <c r="H789" s="18"/>
    </row>
    <row r="790" spans="6:8">
      <c r="F790" s="18"/>
      <c r="G790" s="18"/>
      <c r="H790" s="18"/>
    </row>
    <row r="791" spans="6:8">
      <c r="F791" s="18"/>
      <c r="G791" s="18"/>
      <c r="H791" s="18"/>
    </row>
    <row r="792" spans="6:8">
      <c r="F792" s="18"/>
      <c r="G792" s="18"/>
      <c r="H792" s="18"/>
    </row>
    <row r="793" spans="6:8">
      <c r="F793" s="18"/>
      <c r="G793" s="18"/>
      <c r="H793" s="18"/>
    </row>
    <row r="794" spans="6:8">
      <c r="F794" s="18"/>
      <c r="G794" s="18"/>
      <c r="H794" s="18"/>
    </row>
    <row r="795" spans="6:8">
      <c r="F795" s="18"/>
      <c r="G795" s="18"/>
      <c r="H795" s="18"/>
    </row>
    <row r="796" spans="6:8">
      <c r="F796" s="18"/>
      <c r="G796" s="18"/>
      <c r="H796" s="18"/>
    </row>
    <row r="797" spans="6:8">
      <c r="F797" s="18"/>
      <c r="G797" s="18"/>
      <c r="H797" s="18"/>
    </row>
    <row r="798" spans="6:8">
      <c r="F798" s="18"/>
      <c r="G798" s="18"/>
      <c r="H798" s="18"/>
    </row>
    <row r="799" spans="6:8">
      <c r="F799" s="18"/>
      <c r="G799" s="18"/>
      <c r="H799" s="18"/>
    </row>
    <row r="800" spans="6:8">
      <c r="F800" s="18"/>
      <c r="G800" s="18"/>
      <c r="H800" s="18"/>
    </row>
    <row r="801" spans="6:8">
      <c r="F801" s="18"/>
      <c r="G801" s="18"/>
      <c r="H801" s="18"/>
    </row>
    <row r="802" spans="6:8">
      <c r="F802" s="18"/>
      <c r="G802" s="18"/>
      <c r="H802" s="18"/>
    </row>
    <row r="803" spans="6:8">
      <c r="F803" s="18"/>
      <c r="G803" s="18"/>
      <c r="H803" s="18"/>
    </row>
    <row r="804" spans="6:8">
      <c r="F804" s="18"/>
      <c r="G804" s="18"/>
      <c r="H804" s="18"/>
    </row>
    <row r="805" spans="6:8">
      <c r="F805" s="18"/>
      <c r="G805" s="18"/>
      <c r="H805" s="18"/>
    </row>
    <row r="806" spans="6:8">
      <c r="F806" s="18"/>
      <c r="G806" s="18"/>
      <c r="H806" s="18"/>
    </row>
    <row r="807" spans="6:8">
      <c r="F807" s="18"/>
      <c r="G807" s="18"/>
      <c r="H807" s="18"/>
    </row>
    <row r="808" spans="6:8">
      <c r="F808" s="18"/>
      <c r="G808" s="18"/>
      <c r="H808" s="18"/>
    </row>
    <row r="809" spans="6:8">
      <c r="F809" s="18"/>
      <c r="G809" s="18"/>
      <c r="H809" s="18"/>
    </row>
    <row r="810" spans="6:8">
      <c r="F810" s="18"/>
      <c r="G810" s="18"/>
      <c r="H810" s="18"/>
    </row>
    <row r="811" spans="6:8">
      <c r="F811" s="18"/>
      <c r="G811" s="18"/>
      <c r="H811" s="18"/>
    </row>
    <row r="812" spans="6:8">
      <c r="F812" s="18"/>
      <c r="G812" s="18"/>
      <c r="H812" s="18"/>
    </row>
    <row r="813" spans="6:8">
      <c r="F813" s="18"/>
      <c r="G813" s="18"/>
      <c r="H813" s="18"/>
    </row>
    <row r="814" spans="6:8">
      <c r="F814" s="18"/>
      <c r="G814" s="18"/>
      <c r="H814" s="18"/>
    </row>
    <row r="815" spans="6:8">
      <c r="F815" s="18"/>
      <c r="G815" s="18"/>
      <c r="H815" s="18"/>
    </row>
    <row r="816" spans="6:8">
      <c r="F816" s="18"/>
      <c r="G816" s="18"/>
      <c r="H816" s="18"/>
    </row>
    <row r="817" spans="6:8">
      <c r="F817" s="18"/>
      <c r="G817" s="18"/>
      <c r="H817" s="18"/>
    </row>
    <row r="818" spans="6:8">
      <c r="F818" s="18"/>
      <c r="G818" s="18"/>
      <c r="H818" s="18"/>
    </row>
    <row r="819" spans="6:8">
      <c r="F819" s="18"/>
      <c r="G819" s="18"/>
      <c r="H819" s="18"/>
    </row>
    <row r="820" spans="6:8">
      <c r="F820" s="18"/>
      <c r="G820" s="18"/>
      <c r="H820" s="18"/>
    </row>
    <row r="821" spans="6:8">
      <c r="F821" s="18"/>
      <c r="G821" s="18"/>
      <c r="H821" s="18"/>
    </row>
    <row r="822" spans="6:8">
      <c r="F822" s="18"/>
      <c r="G822" s="18"/>
      <c r="H822" s="18"/>
    </row>
    <row r="823" spans="6:8">
      <c r="F823" s="18"/>
      <c r="G823" s="18"/>
      <c r="H823" s="18"/>
    </row>
    <row r="824" spans="6:8">
      <c r="F824" s="18"/>
      <c r="G824" s="18"/>
      <c r="H824" s="18"/>
    </row>
    <row r="825" spans="6:8">
      <c r="F825" s="18"/>
      <c r="G825" s="18"/>
      <c r="H825" s="18"/>
    </row>
    <row r="826" spans="6:8">
      <c r="F826" s="18"/>
      <c r="G826" s="18"/>
      <c r="H826" s="18"/>
    </row>
    <row r="827" spans="6:8">
      <c r="F827" s="18"/>
      <c r="G827" s="18"/>
      <c r="H827" s="18"/>
    </row>
    <row r="828" spans="6:8">
      <c r="F828" s="18"/>
      <c r="G828" s="18"/>
      <c r="H828" s="18"/>
    </row>
    <row r="829" spans="6:8">
      <c r="F829" s="18"/>
      <c r="G829" s="18"/>
      <c r="H829" s="18"/>
    </row>
    <row r="830" spans="6:8">
      <c r="F830" s="18"/>
      <c r="G830" s="18"/>
      <c r="H830" s="18"/>
    </row>
    <row r="831" spans="6:8">
      <c r="F831" s="18"/>
      <c r="G831" s="18"/>
      <c r="H831" s="18"/>
    </row>
    <row r="832" spans="6:8">
      <c r="F832" s="18"/>
      <c r="G832" s="18"/>
      <c r="H832" s="18"/>
    </row>
    <row r="833" spans="6:8">
      <c r="F833" s="18"/>
      <c r="G833" s="18"/>
      <c r="H833" s="18"/>
    </row>
    <row r="834" spans="6:8">
      <c r="F834" s="18"/>
      <c r="G834" s="18"/>
      <c r="H834" s="18"/>
    </row>
    <row r="835" spans="6:8">
      <c r="F835" s="18"/>
      <c r="G835" s="18"/>
      <c r="H835" s="18"/>
    </row>
    <row r="836" spans="6:8">
      <c r="F836" s="18"/>
      <c r="G836" s="18"/>
      <c r="H836" s="18"/>
    </row>
    <row r="837" spans="6:8">
      <c r="F837" s="18"/>
      <c r="G837" s="18"/>
      <c r="H837" s="18"/>
    </row>
    <row r="838" spans="6:8">
      <c r="F838" s="18"/>
      <c r="G838" s="18"/>
      <c r="H838" s="18"/>
    </row>
    <row r="839" spans="6:8">
      <c r="F839" s="18"/>
      <c r="G839" s="18"/>
      <c r="H839" s="18"/>
    </row>
    <row r="840" spans="6:8">
      <c r="F840" s="18"/>
      <c r="G840" s="18"/>
      <c r="H840" s="18"/>
    </row>
    <row r="841" spans="6:8">
      <c r="F841" s="18"/>
      <c r="G841" s="18"/>
      <c r="H841" s="18"/>
    </row>
    <row r="842" spans="6:8">
      <c r="F842" s="18"/>
      <c r="G842" s="18"/>
      <c r="H842" s="18"/>
    </row>
    <row r="843" spans="6:8">
      <c r="F843" s="18"/>
      <c r="G843" s="18"/>
      <c r="H843" s="18"/>
    </row>
    <row r="844" spans="6:8">
      <c r="F844" s="18"/>
      <c r="G844" s="18"/>
      <c r="H844" s="18"/>
    </row>
    <row r="845" spans="6:8">
      <c r="F845" s="18"/>
      <c r="G845" s="18"/>
      <c r="H845" s="18"/>
    </row>
    <row r="846" spans="6:8">
      <c r="F846" s="18"/>
      <c r="G846" s="18"/>
      <c r="H846" s="18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0.7109375" style="14" customWidth="1"/>
    <col min="4" max="8" width="10.7109375" style="15" customWidth="1"/>
    <col min="9" max="9" width="12.7109375" style="15" customWidth="1"/>
    <col min="10" max="11" width="10.7109375" style="15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>
      <c r="B1" s="2" t="s">
        <v>0</v>
      </c>
      <c r="C1" s="82" t="s">
        <v>196</v>
      </c>
    </row>
    <row r="2" spans="2:60">
      <c r="B2" s="2" t="s">
        <v>1</v>
      </c>
      <c r="C2" s="82" t="s">
        <v>3570</v>
      </c>
    </row>
    <row r="3" spans="2:60">
      <c r="B3" s="2" t="s">
        <v>2</v>
      </c>
      <c r="C3" s="82" t="s">
        <v>197</v>
      </c>
    </row>
    <row r="4" spans="2:60">
      <c r="B4" s="2" t="s">
        <v>3</v>
      </c>
      <c r="C4" s="82" t="s">
        <v>198</v>
      </c>
    </row>
    <row r="5" spans="2:60">
      <c r="B5" s="74" t="s">
        <v>199</v>
      </c>
      <c r="C5" s="2" t="s">
        <v>200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8" customFormat="1" ht="66">
      <c r="B8" s="49" t="s">
        <v>99</v>
      </c>
      <c r="C8" s="49" t="s">
        <v>51</v>
      </c>
      <c r="D8" s="49" t="s">
        <v>52</v>
      </c>
      <c r="E8" s="49" t="s">
        <v>166</v>
      </c>
      <c r="F8" s="49" t="s">
        <v>167</v>
      </c>
      <c r="G8" s="49" t="s">
        <v>54</v>
      </c>
      <c r="H8" s="49" t="s">
        <v>168</v>
      </c>
      <c r="I8" s="49" t="s">
        <v>5</v>
      </c>
      <c r="J8" s="49" t="s">
        <v>58</v>
      </c>
      <c r="K8" s="49" t="s">
        <v>59</v>
      </c>
    </row>
    <row r="9" spans="2:60" s="18" customFormat="1" ht="21.75" customHeight="1">
      <c r="B9" s="19"/>
      <c r="C9" s="48"/>
      <c r="D9" s="20"/>
      <c r="E9" s="20"/>
      <c r="F9" s="20" t="s">
        <v>7</v>
      </c>
      <c r="G9" s="20"/>
      <c r="H9" s="20" t="s">
        <v>7</v>
      </c>
      <c r="I9" s="20" t="s">
        <v>6</v>
      </c>
      <c r="J9" s="30" t="s">
        <v>7</v>
      </c>
      <c r="K9" s="44" t="s">
        <v>7</v>
      </c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3" t="s">
        <v>64</v>
      </c>
      <c r="J10" s="33" t="s">
        <v>65</v>
      </c>
      <c r="K10" s="33" t="s">
        <v>65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5"/>
    </row>
    <row r="12" spans="2:60">
      <c r="B12" s="77" t="s">
        <v>209</v>
      </c>
      <c r="D12" s="18"/>
      <c r="E12" s="18"/>
      <c r="F12" s="18"/>
      <c r="G12" s="18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214</v>
      </c>
      <c r="D13" t="s">
        <v>214</v>
      </c>
      <c r="E13" s="18"/>
      <c r="F13" s="76">
        <v>0</v>
      </c>
      <c r="G13" t="s">
        <v>214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300</v>
      </c>
      <c r="D14" s="18"/>
      <c r="E14" s="18"/>
      <c r="F14" s="18"/>
      <c r="G14" s="18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214</v>
      </c>
      <c r="D15" t="s">
        <v>214</v>
      </c>
      <c r="E15" s="18"/>
      <c r="F15" s="76">
        <v>0</v>
      </c>
      <c r="G15" t="s">
        <v>214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8"/>
      <c r="E16" s="18"/>
      <c r="F16" s="18"/>
      <c r="G16" s="18"/>
      <c r="H16" s="18"/>
    </row>
    <row r="17" spans="4:8">
      <c r="D17" s="18"/>
      <c r="E17" s="18"/>
      <c r="F17" s="18"/>
      <c r="G17" s="18"/>
      <c r="H17" s="18"/>
    </row>
    <row r="18" spans="4:8">
      <c r="D18" s="18"/>
      <c r="E18" s="18"/>
      <c r="F18" s="18"/>
      <c r="G18" s="18"/>
      <c r="H18" s="18"/>
    </row>
    <row r="19" spans="4:8">
      <c r="D19" s="18"/>
      <c r="E19" s="18"/>
      <c r="F19" s="18"/>
      <c r="G19" s="18"/>
      <c r="H19" s="18"/>
    </row>
    <row r="20" spans="4:8">
      <c r="D20" s="18"/>
      <c r="E20" s="18"/>
      <c r="F20" s="18"/>
      <c r="G20" s="18"/>
      <c r="H20" s="18"/>
    </row>
    <row r="21" spans="4:8">
      <c r="D21" s="18"/>
      <c r="E21" s="18"/>
      <c r="F21" s="18"/>
      <c r="G21" s="18"/>
      <c r="H21" s="18"/>
    </row>
    <row r="22" spans="4:8">
      <c r="D22" s="18"/>
      <c r="E22" s="18"/>
      <c r="F22" s="18"/>
      <c r="G22" s="18"/>
      <c r="H22" s="18"/>
    </row>
    <row r="23" spans="4:8">
      <c r="D23" s="18"/>
      <c r="E23" s="18"/>
      <c r="F23" s="18"/>
      <c r="G23" s="18"/>
      <c r="H23" s="18"/>
    </row>
    <row r="24" spans="4:8">
      <c r="D24" s="18"/>
      <c r="E24" s="18"/>
      <c r="F24" s="18"/>
      <c r="G24" s="18"/>
      <c r="H24" s="18"/>
    </row>
    <row r="25" spans="4:8">
      <c r="D25" s="18"/>
      <c r="E25" s="18"/>
      <c r="F25" s="18"/>
      <c r="G25" s="18"/>
      <c r="H25" s="18"/>
    </row>
    <row r="26" spans="4:8">
      <c r="D26" s="18"/>
      <c r="E26" s="18"/>
      <c r="F26" s="18"/>
      <c r="G26" s="18"/>
      <c r="H26" s="18"/>
    </row>
    <row r="27" spans="4:8">
      <c r="D27" s="18"/>
      <c r="E27" s="18"/>
      <c r="F27" s="18"/>
      <c r="G27" s="18"/>
      <c r="H27" s="18"/>
    </row>
    <row r="28" spans="4:8">
      <c r="D28" s="18"/>
      <c r="E28" s="18"/>
      <c r="F28" s="18"/>
      <c r="G28" s="18"/>
      <c r="H28" s="18"/>
    </row>
    <row r="29" spans="4:8">
      <c r="D29" s="18"/>
      <c r="E29" s="18"/>
      <c r="F29" s="18"/>
      <c r="G29" s="18"/>
      <c r="H29" s="18"/>
    </row>
    <row r="30" spans="4:8">
      <c r="D30" s="18"/>
      <c r="E30" s="18"/>
      <c r="F30" s="18"/>
      <c r="G30" s="18"/>
      <c r="H30" s="18"/>
    </row>
    <row r="31" spans="4:8">
      <c r="D31" s="18"/>
      <c r="E31" s="18"/>
      <c r="F31" s="18"/>
      <c r="G31" s="18"/>
      <c r="H31" s="18"/>
    </row>
    <row r="32" spans="4:8">
      <c r="D32" s="18"/>
      <c r="E32" s="18"/>
      <c r="F32" s="18"/>
      <c r="G32" s="18"/>
      <c r="H32" s="18"/>
    </row>
    <row r="33" spans="4:8">
      <c r="D33" s="18"/>
      <c r="E33" s="18"/>
      <c r="F33" s="18"/>
      <c r="G33" s="18"/>
      <c r="H33" s="18"/>
    </row>
    <row r="34" spans="4:8">
      <c r="D34" s="18"/>
      <c r="E34" s="18"/>
      <c r="F34" s="18"/>
      <c r="G34" s="18"/>
      <c r="H34" s="18"/>
    </row>
    <row r="35" spans="4:8">
      <c r="D35" s="18"/>
      <c r="E35" s="18"/>
      <c r="F35" s="18"/>
      <c r="G35" s="18"/>
      <c r="H35" s="18"/>
    </row>
    <row r="36" spans="4:8">
      <c r="D36" s="18"/>
      <c r="E36" s="18"/>
      <c r="F36" s="18"/>
      <c r="G36" s="18"/>
      <c r="H36" s="18"/>
    </row>
    <row r="37" spans="4:8">
      <c r="D37" s="18"/>
      <c r="E37" s="18"/>
      <c r="F37" s="18"/>
      <c r="G37" s="18"/>
      <c r="H37" s="18"/>
    </row>
    <row r="38" spans="4:8">
      <c r="D38" s="18"/>
      <c r="E38" s="18"/>
      <c r="F38" s="18"/>
      <c r="G38" s="18"/>
      <c r="H38" s="18"/>
    </row>
    <row r="39" spans="4:8">
      <c r="D39" s="18"/>
      <c r="E39" s="18"/>
      <c r="F39" s="18"/>
      <c r="G39" s="18"/>
      <c r="H39" s="18"/>
    </row>
    <row r="40" spans="4:8">
      <c r="D40" s="18"/>
      <c r="E40" s="18"/>
      <c r="F40" s="18"/>
      <c r="G40" s="18"/>
      <c r="H40" s="18"/>
    </row>
    <row r="41" spans="4:8">
      <c r="D41" s="18"/>
      <c r="E41" s="18"/>
      <c r="F41" s="18"/>
      <c r="G41" s="18"/>
      <c r="H41" s="18"/>
    </row>
    <row r="42" spans="4:8">
      <c r="D42" s="18"/>
      <c r="E42" s="18"/>
      <c r="F42" s="18"/>
      <c r="G42" s="18"/>
      <c r="H42" s="18"/>
    </row>
    <row r="43" spans="4:8">
      <c r="D43" s="18"/>
      <c r="E43" s="18"/>
      <c r="F43" s="18"/>
      <c r="G43" s="18"/>
      <c r="H43" s="18"/>
    </row>
    <row r="44" spans="4:8">
      <c r="D44" s="18"/>
      <c r="E44" s="18"/>
      <c r="F44" s="18"/>
      <c r="G44" s="18"/>
      <c r="H44" s="18"/>
    </row>
    <row r="45" spans="4:8">
      <c r="D45" s="18"/>
      <c r="E45" s="18"/>
      <c r="F45" s="18"/>
      <c r="G45" s="18"/>
      <c r="H45" s="18"/>
    </row>
    <row r="46" spans="4:8">
      <c r="D46" s="18"/>
      <c r="E46" s="18"/>
      <c r="F46" s="18"/>
      <c r="G46" s="18"/>
      <c r="H46" s="18"/>
    </row>
    <row r="47" spans="4:8">
      <c r="D47" s="18"/>
      <c r="E47" s="18"/>
      <c r="F47" s="18"/>
      <c r="G47" s="18"/>
      <c r="H47" s="18"/>
    </row>
    <row r="48" spans="4:8">
      <c r="D48" s="18"/>
      <c r="E48" s="18"/>
      <c r="F48" s="18"/>
      <c r="G48" s="18"/>
      <c r="H48" s="18"/>
    </row>
    <row r="49" spans="4:8">
      <c r="D49" s="18"/>
      <c r="E49" s="18"/>
      <c r="F49" s="18"/>
      <c r="G49" s="18"/>
      <c r="H49" s="18"/>
    </row>
    <row r="50" spans="4:8">
      <c r="D50" s="18"/>
      <c r="E50" s="18"/>
      <c r="F50" s="18"/>
      <c r="G50" s="18"/>
      <c r="H50" s="18"/>
    </row>
    <row r="51" spans="4:8">
      <c r="D51" s="18"/>
      <c r="E51" s="18"/>
      <c r="F51" s="18"/>
      <c r="G51" s="18"/>
      <c r="H51" s="18"/>
    </row>
    <row r="52" spans="4:8">
      <c r="D52" s="18"/>
      <c r="E52" s="18"/>
      <c r="F52" s="18"/>
      <c r="G52" s="18"/>
      <c r="H52" s="18"/>
    </row>
    <row r="53" spans="4:8">
      <c r="D53" s="18"/>
      <c r="E53" s="18"/>
      <c r="F53" s="18"/>
      <c r="G53" s="18"/>
      <c r="H53" s="18"/>
    </row>
    <row r="54" spans="4:8">
      <c r="D54" s="18"/>
      <c r="E54" s="18"/>
      <c r="F54" s="18"/>
      <c r="G54" s="18"/>
      <c r="H54" s="18"/>
    </row>
    <row r="55" spans="4:8">
      <c r="D55" s="18"/>
      <c r="E55" s="18"/>
      <c r="F55" s="18"/>
      <c r="G55" s="18"/>
      <c r="H55" s="18"/>
    </row>
    <row r="56" spans="4:8">
      <c r="D56" s="18"/>
      <c r="E56" s="18"/>
      <c r="F56" s="18"/>
      <c r="G56" s="18"/>
      <c r="H56" s="18"/>
    </row>
    <row r="57" spans="4:8">
      <c r="D57" s="18"/>
      <c r="E57" s="18"/>
      <c r="F57" s="18"/>
      <c r="G57" s="18"/>
      <c r="H57" s="18"/>
    </row>
    <row r="58" spans="4:8">
      <c r="D58" s="18"/>
      <c r="E58" s="18"/>
      <c r="F58" s="18"/>
      <c r="G58" s="18"/>
      <c r="H58" s="18"/>
    </row>
    <row r="59" spans="4:8">
      <c r="D59" s="18"/>
      <c r="E59" s="18"/>
      <c r="F59" s="18"/>
      <c r="G59" s="18"/>
      <c r="H59" s="18"/>
    </row>
    <row r="60" spans="4:8">
      <c r="D60" s="18"/>
      <c r="E60" s="18"/>
      <c r="F60" s="18"/>
      <c r="G60" s="18"/>
      <c r="H60" s="18"/>
    </row>
    <row r="61" spans="4:8">
      <c r="D61" s="18"/>
      <c r="E61" s="18"/>
      <c r="F61" s="18"/>
      <c r="G61" s="18"/>
      <c r="H61" s="18"/>
    </row>
    <row r="62" spans="4:8">
      <c r="D62" s="18"/>
      <c r="E62" s="18"/>
      <c r="F62" s="18"/>
      <c r="G62" s="18"/>
      <c r="H62" s="18"/>
    </row>
    <row r="63" spans="4:8">
      <c r="D63" s="18"/>
      <c r="E63" s="18"/>
      <c r="F63" s="18"/>
      <c r="G63" s="18"/>
      <c r="H63" s="18"/>
    </row>
    <row r="64" spans="4:8">
      <c r="D64" s="18"/>
      <c r="E64" s="18"/>
      <c r="F64" s="18"/>
      <c r="G64" s="18"/>
      <c r="H64" s="18"/>
    </row>
    <row r="65" spans="4:8">
      <c r="D65" s="18"/>
      <c r="E65" s="18"/>
      <c r="F65" s="18"/>
      <c r="G65" s="18"/>
      <c r="H65" s="18"/>
    </row>
    <row r="66" spans="4:8">
      <c r="D66" s="18"/>
      <c r="E66" s="18"/>
      <c r="F66" s="18"/>
      <c r="G66" s="18"/>
      <c r="H66" s="18"/>
    </row>
    <row r="67" spans="4:8">
      <c r="D67" s="18"/>
      <c r="E67" s="18"/>
      <c r="F67" s="18"/>
      <c r="G67" s="18"/>
      <c r="H67" s="18"/>
    </row>
    <row r="68" spans="4:8">
      <c r="D68" s="18"/>
      <c r="E68" s="18"/>
      <c r="F68" s="18"/>
      <c r="G68" s="18"/>
      <c r="H68" s="18"/>
    </row>
    <row r="69" spans="4:8">
      <c r="D69" s="18"/>
      <c r="E69" s="18"/>
      <c r="F69" s="18"/>
      <c r="G69" s="18"/>
      <c r="H69" s="18"/>
    </row>
    <row r="70" spans="4:8">
      <c r="D70" s="18"/>
      <c r="E70" s="18"/>
      <c r="F70" s="18"/>
      <c r="G70" s="18"/>
      <c r="H70" s="18"/>
    </row>
    <row r="71" spans="4:8">
      <c r="D71" s="18"/>
      <c r="E71" s="18"/>
      <c r="F71" s="18"/>
      <c r="G71" s="18"/>
      <c r="H71" s="18"/>
    </row>
    <row r="72" spans="4:8">
      <c r="D72" s="18"/>
      <c r="E72" s="18"/>
      <c r="F72" s="18"/>
      <c r="G72" s="18"/>
      <c r="H72" s="18"/>
    </row>
    <row r="73" spans="4:8">
      <c r="D73" s="18"/>
      <c r="E73" s="18"/>
      <c r="F73" s="18"/>
      <c r="G73" s="18"/>
      <c r="H73" s="18"/>
    </row>
    <row r="74" spans="4:8">
      <c r="D74" s="18"/>
      <c r="E74" s="18"/>
      <c r="F74" s="18"/>
      <c r="G74" s="18"/>
      <c r="H74" s="18"/>
    </row>
    <row r="75" spans="4:8">
      <c r="D75" s="18"/>
      <c r="E75" s="18"/>
      <c r="F75" s="18"/>
      <c r="G75" s="18"/>
      <c r="H75" s="18"/>
    </row>
    <row r="76" spans="4:8">
      <c r="D76" s="18"/>
      <c r="E76" s="18"/>
      <c r="F76" s="18"/>
      <c r="G76" s="18"/>
      <c r="H76" s="18"/>
    </row>
    <row r="77" spans="4:8">
      <c r="D77" s="18"/>
      <c r="E77" s="18"/>
      <c r="F77" s="18"/>
      <c r="G77" s="18"/>
      <c r="H77" s="18"/>
    </row>
    <row r="78" spans="4:8">
      <c r="D78" s="18"/>
      <c r="E78" s="18"/>
      <c r="F78" s="18"/>
      <c r="G78" s="18"/>
      <c r="H78" s="18"/>
    </row>
    <row r="79" spans="4:8">
      <c r="D79" s="18"/>
      <c r="E79" s="18"/>
      <c r="F79" s="18"/>
      <c r="G79" s="18"/>
      <c r="H79" s="18"/>
    </row>
    <row r="80" spans="4:8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E601" s="54"/>
      <c r="G601" s="54"/>
    </row>
    <row r="602" spans="4:8">
      <c r="E602" s="54"/>
      <c r="G602" s="54"/>
    </row>
    <row r="603" spans="4:8">
      <c r="E603" s="54"/>
      <c r="G603" s="54"/>
    </row>
    <row r="604" spans="4:8">
      <c r="E604" s="54"/>
      <c r="G604" s="54"/>
    </row>
    <row r="605" spans="4:8">
      <c r="E605" s="54"/>
      <c r="G605" s="54"/>
    </row>
    <row r="606" spans="4:8">
      <c r="E606" s="54"/>
      <c r="G606" s="54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8" width="10.7109375" style="15" customWidth="1"/>
    <col min="9" max="9" width="12.7109375" style="15" customWidth="1"/>
    <col min="10" max="11" width="10.7109375" style="15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>
      <c r="B1" s="2" t="s">
        <v>0</v>
      </c>
      <c r="C1" s="82" t="s">
        <v>196</v>
      </c>
    </row>
    <row r="2" spans="2:60">
      <c r="B2" s="2" t="s">
        <v>1</v>
      </c>
      <c r="C2" s="82" t="s">
        <v>3570</v>
      </c>
    </row>
    <row r="3" spans="2:60">
      <c r="B3" s="2" t="s">
        <v>2</v>
      </c>
      <c r="C3" s="82" t="s">
        <v>197</v>
      </c>
    </row>
    <row r="4" spans="2:60">
      <c r="B4" s="2" t="s">
        <v>3</v>
      </c>
      <c r="C4" s="82" t="s">
        <v>198</v>
      </c>
    </row>
    <row r="5" spans="2:60">
      <c r="B5" s="2"/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8" customFormat="1" ht="63">
      <c r="B8" s="49" t="s">
        <v>99</v>
      </c>
      <c r="C8" s="52" t="s">
        <v>50</v>
      </c>
      <c r="D8" s="52" t="s">
        <v>52</v>
      </c>
      <c r="E8" s="52" t="s">
        <v>166</v>
      </c>
      <c r="F8" s="52" t="s">
        <v>167</v>
      </c>
      <c r="G8" s="52" t="s">
        <v>54</v>
      </c>
      <c r="H8" s="52" t="s">
        <v>168</v>
      </c>
      <c r="I8" s="52" t="s">
        <v>5</v>
      </c>
      <c r="J8" s="52" t="s">
        <v>58</v>
      </c>
      <c r="K8" s="53" t="s">
        <v>59</v>
      </c>
    </row>
    <row r="9" spans="2:60" s="18" customFormat="1" ht="21.75" customHeight="1">
      <c r="B9" s="19"/>
      <c r="C9" s="20"/>
      <c r="D9" s="20"/>
      <c r="E9" s="20"/>
      <c r="F9" s="20" t="s">
        <v>7</v>
      </c>
      <c r="G9" s="20"/>
      <c r="H9" s="20" t="s">
        <v>7</v>
      </c>
      <c r="I9" s="20" t="s">
        <v>6</v>
      </c>
      <c r="J9" s="30" t="s">
        <v>7</v>
      </c>
      <c r="K9" s="44" t="s">
        <v>7</v>
      </c>
    </row>
    <row r="10" spans="2:60" s="22" customFormat="1" ht="18" customHeight="1">
      <c r="B10" s="21"/>
      <c r="C10" s="33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3" t="s">
        <v>65</v>
      </c>
      <c r="K10" s="33" t="s">
        <v>66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171</v>
      </c>
      <c r="C11" s="24"/>
      <c r="D11" s="7"/>
      <c r="E11" s="7"/>
      <c r="F11" s="7"/>
      <c r="G11" s="7"/>
      <c r="H11" s="7"/>
      <c r="I11" s="24"/>
      <c r="J11" s="24"/>
      <c r="K11" s="33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5"/>
    </row>
    <row r="12" spans="2:60">
      <c r="C12" s="14"/>
      <c r="D12" s="14"/>
      <c r="E12" s="14"/>
      <c r="F12" s="14"/>
      <c r="G12" s="14"/>
      <c r="H12" s="14"/>
      <c r="I12" s="14"/>
      <c r="J12" s="14"/>
      <c r="K12" s="14"/>
    </row>
    <row r="13" spans="2:60">
      <c r="D13" s="18"/>
      <c r="E13" s="18"/>
      <c r="F13" s="18"/>
      <c r="G13" s="18"/>
      <c r="H13" s="18"/>
    </row>
    <row r="14" spans="2:60">
      <c r="D14" s="18"/>
      <c r="E14" s="18"/>
      <c r="F14" s="18"/>
      <c r="G14" s="18"/>
      <c r="H14" s="18"/>
    </row>
    <row r="15" spans="2:60">
      <c r="D15" s="18"/>
      <c r="E15" s="18"/>
      <c r="F15" s="18"/>
      <c r="G15" s="18"/>
      <c r="H15" s="18"/>
    </row>
    <row r="16" spans="2:60">
      <c r="D16" s="18"/>
      <c r="E16" s="18"/>
      <c r="F16" s="18"/>
      <c r="G16" s="18"/>
      <c r="H16" s="18"/>
    </row>
    <row r="17" spans="4:8">
      <c r="D17" s="18"/>
      <c r="E17" s="18"/>
      <c r="F17" s="18"/>
      <c r="G17" s="18"/>
      <c r="H17" s="18"/>
    </row>
    <row r="18" spans="4:8">
      <c r="D18" s="18"/>
      <c r="E18" s="18"/>
      <c r="F18" s="18"/>
      <c r="G18" s="18"/>
      <c r="H18" s="18"/>
    </row>
    <row r="19" spans="4:8">
      <c r="D19" s="18"/>
      <c r="E19" s="18"/>
      <c r="F19" s="18"/>
      <c r="G19" s="18"/>
      <c r="H19" s="18"/>
    </row>
    <row r="20" spans="4:8">
      <c r="D20" s="18"/>
      <c r="E20" s="18"/>
      <c r="F20" s="18"/>
      <c r="G20" s="18"/>
      <c r="H20" s="18"/>
    </row>
    <row r="21" spans="4:8">
      <c r="D21" s="18"/>
      <c r="E21" s="18"/>
      <c r="F21" s="18"/>
      <c r="G21" s="18"/>
      <c r="H21" s="18"/>
    </row>
    <row r="22" spans="4:8">
      <c r="D22" s="18"/>
      <c r="E22" s="18"/>
      <c r="F22" s="18"/>
      <c r="G22" s="18"/>
      <c r="H22" s="18"/>
    </row>
    <row r="23" spans="4:8">
      <c r="D23" s="18"/>
      <c r="E23" s="18"/>
      <c r="F23" s="18"/>
      <c r="G23" s="18"/>
      <c r="H23" s="18"/>
    </row>
    <row r="24" spans="4:8">
      <c r="D24" s="18"/>
      <c r="E24" s="18"/>
      <c r="F24" s="18"/>
      <c r="G24" s="18"/>
      <c r="H24" s="18"/>
    </row>
    <row r="25" spans="4:8">
      <c r="D25" s="18"/>
      <c r="E25" s="18"/>
      <c r="F25" s="18"/>
      <c r="G25" s="18"/>
      <c r="H25" s="18"/>
    </row>
    <row r="26" spans="4:8">
      <c r="D26" s="18"/>
      <c r="E26" s="18"/>
      <c r="F26" s="18"/>
      <c r="G26" s="18"/>
      <c r="H26" s="18"/>
    </row>
    <row r="27" spans="4:8">
      <c r="D27" s="18"/>
      <c r="E27" s="18"/>
      <c r="F27" s="18"/>
      <c r="G27" s="18"/>
      <c r="H27" s="18"/>
    </row>
    <row r="28" spans="4:8">
      <c r="D28" s="18"/>
      <c r="E28" s="18"/>
      <c r="F28" s="18"/>
      <c r="G28" s="18"/>
      <c r="H28" s="18"/>
    </row>
    <row r="29" spans="4:8">
      <c r="D29" s="18"/>
      <c r="E29" s="18"/>
      <c r="F29" s="18"/>
      <c r="G29" s="18"/>
      <c r="H29" s="18"/>
    </row>
    <row r="30" spans="4:8">
      <c r="D30" s="18"/>
      <c r="E30" s="18"/>
      <c r="F30" s="18"/>
      <c r="G30" s="18"/>
      <c r="H30" s="18"/>
    </row>
    <row r="31" spans="4:8">
      <c r="D31" s="18"/>
      <c r="E31" s="18"/>
      <c r="F31" s="18"/>
      <c r="G31" s="18"/>
      <c r="H31" s="18"/>
    </row>
    <row r="32" spans="4:8">
      <c r="D32" s="18"/>
      <c r="E32" s="18"/>
      <c r="F32" s="18"/>
      <c r="G32" s="18"/>
      <c r="H32" s="18"/>
    </row>
    <row r="33" spans="4:8">
      <c r="D33" s="18"/>
      <c r="E33" s="18"/>
      <c r="F33" s="18"/>
      <c r="G33" s="18"/>
      <c r="H33" s="18"/>
    </row>
    <row r="34" spans="4:8">
      <c r="D34" s="18"/>
      <c r="E34" s="18"/>
      <c r="F34" s="18"/>
      <c r="G34" s="18"/>
      <c r="H34" s="18"/>
    </row>
    <row r="35" spans="4:8">
      <c r="D35" s="18"/>
      <c r="E35" s="18"/>
      <c r="F35" s="18"/>
      <c r="G35" s="18"/>
      <c r="H35" s="18"/>
    </row>
    <row r="36" spans="4:8">
      <c r="D36" s="18"/>
      <c r="E36" s="18"/>
      <c r="F36" s="18"/>
      <c r="G36" s="18"/>
      <c r="H36" s="18"/>
    </row>
    <row r="37" spans="4:8">
      <c r="D37" s="18"/>
      <c r="E37" s="18"/>
      <c r="F37" s="18"/>
      <c r="G37" s="18"/>
      <c r="H37" s="18"/>
    </row>
    <row r="38" spans="4:8">
      <c r="D38" s="18"/>
      <c r="E38" s="18"/>
      <c r="F38" s="18"/>
      <c r="G38" s="18"/>
      <c r="H38" s="18"/>
    </row>
    <row r="39" spans="4:8">
      <c r="D39" s="18"/>
      <c r="E39" s="18"/>
      <c r="F39" s="18"/>
      <c r="G39" s="18"/>
      <c r="H39" s="18"/>
    </row>
    <row r="40" spans="4:8">
      <c r="D40" s="18"/>
      <c r="E40" s="18"/>
      <c r="F40" s="18"/>
      <c r="G40" s="18"/>
      <c r="H40" s="18"/>
    </row>
    <row r="41" spans="4:8">
      <c r="D41" s="18"/>
      <c r="E41" s="18"/>
      <c r="F41" s="18"/>
      <c r="G41" s="18"/>
      <c r="H41" s="18"/>
    </row>
    <row r="42" spans="4:8">
      <c r="D42" s="18"/>
      <c r="E42" s="18"/>
      <c r="F42" s="18"/>
      <c r="G42" s="18"/>
      <c r="H42" s="18"/>
    </row>
    <row r="43" spans="4:8">
      <c r="D43" s="18"/>
      <c r="E43" s="18"/>
      <c r="F43" s="18"/>
      <c r="G43" s="18"/>
      <c r="H43" s="18"/>
    </row>
    <row r="44" spans="4:8">
      <c r="D44" s="18"/>
      <c r="E44" s="18"/>
      <c r="F44" s="18"/>
      <c r="G44" s="18"/>
      <c r="H44" s="18"/>
    </row>
    <row r="45" spans="4:8">
      <c r="D45" s="18"/>
      <c r="E45" s="18"/>
      <c r="F45" s="18"/>
      <c r="G45" s="18"/>
      <c r="H45" s="18"/>
    </row>
    <row r="46" spans="4:8">
      <c r="D46" s="18"/>
      <c r="E46" s="18"/>
      <c r="F46" s="18"/>
      <c r="G46" s="18"/>
      <c r="H46" s="18"/>
    </row>
    <row r="47" spans="4:8">
      <c r="D47" s="18"/>
      <c r="E47" s="18"/>
      <c r="F47" s="18"/>
      <c r="G47" s="18"/>
      <c r="H47" s="18"/>
    </row>
    <row r="48" spans="4:8">
      <c r="D48" s="18"/>
      <c r="E48" s="18"/>
      <c r="F48" s="18"/>
      <c r="G48" s="18"/>
      <c r="H48" s="18"/>
    </row>
    <row r="49" spans="4:8">
      <c r="D49" s="18"/>
      <c r="E49" s="18"/>
      <c r="F49" s="18"/>
      <c r="G49" s="18"/>
      <c r="H49" s="18"/>
    </row>
    <row r="50" spans="4:8">
      <c r="D50" s="18"/>
      <c r="E50" s="18"/>
      <c r="F50" s="18"/>
      <c r="G50" s="18"/>
      <c r="H50" s="18"/>
    </row>
    <row r="51" spans="4:8">
      <c r="D51" s="18"/>
      <c r="E51" s="18"/>
      <c r="F51" s="18"/>
      <c r="G51" s="18"/>
      <c r="H51" s="18"/>
    </row>
    <row r="52" spans="4:8">
      <c r="D52" s="18"/>
      <c r="E52" s="18"/>
      <c r="F52" s="18"/>
      <c r="G52" s="18"/>
      <c r="H52" s="18"/>
    </row>
    <row r="53" spans="4:8">
      <c r="D53" s="18"/>
      <c r="E53" s="18"/>
      <c r="F53" s="18"/>
      <c r="G53" s="18"/>
      <c r="H53" s="18"/>
    </row>
    <row r="54" spans="4:8">
      <c r="D54" s="18"/>
      <c r="E54" s="18"/>
      <c r="F54" s="18"/>
      <c r="G54" s="18"/>
      <c r="H54" s="18"/>
    </row>
    <row r="55" spans="4:8">
      <c r="D55" s="18"/>
      <c r="E55" s="18"/>
      <c r="F55" s="18"/>
      <c r="G55" s="18"/>
      <c r="H55" s="18"/>
    </row>
    <row r="56" spans="4:8">
      <c r="D56" s="18"/>
      <c r="E56" s="18"/>
      <c r="F56" s="18"/>
      <c r="G56" s="18"/>
      <c r="H56" s="18"/>
    </row>
    <row r="57" spans="4:8">
      <c r="D57" s="18"/>
      <c r="E57" s="18"/>
      <c r="F57" s="18"/>
      <c r="G57" s="18"/>
      <c r="H57" s="18"/>
    </row>
    <row r="58" spans="4:8">
      <c r="D58" s="18"/>
      <c r="E58" s="18"/>
      <c r="F58" s="18"/>
      <c r="G58" s="18"/>
      <c r="H58" s="18"/>
    </row>
    <row r="59" spans="4:8">
      <c r="D59" s="18"/>
      <c r="E59" s="18"/>
      <c r="F59" s="18"/>
      <c r="G59" s="18"/>
      <c r="H59" s="18"/>
    </row>
    <row r="60" spans="4:8">
      <c r="D60" s="18"/>
      <c r="E60" s="18"/>
      <c r="F60" s="18"/>
      <c r="G60" s="18"/>
      <c r="H60" s="18"/>
    </row>
    <row r="61" spans="4:8">
      <c r="D61" s="18"/>
      <c r="E61" s="18"/>
      <c r="F61" s="18"/>
      <c r="G61" s="18"/>
      <c r="H61" s="18"/>
    </row>
    <row r="62" spans="4:8">
      <c r="D62" s="18"/>
      <c r="E62" s="18"/>
      <c r="F62" s="18"/>
      <c r="G62" s="18"/>
      <c r="H62" s="18"/>
    </row>
    <row r="63" spans="4:8">
      <c r="D63" s="18"/>
      <c r="E63" s="18"/>
      <c r="F63" s="18"/>
      <c r="G63" s="18"/>
      <c r="H63" s="18"/>
    </row>
    <row r="64" spans="4:8">
      <c r="D64" s="18"/>
      <c r="E64" s="18"/>
      <c r="F64" s="18"/>
      <c r="G64" s="18"/>
      <c r="H64" s="18"/>
    </row>
    <row r="65" spans="4:8">
      <c r="D65" s="18"/>
      <c r="E65" s="18"/>
      <c r="F65" s="18"/>
      <c r="G65" s="18"/>
      <c r="H65" s="18"/>
    </row>
    <row r="66" spans="4:8">
      <c r="D66" s="18"/>
      <c r="E66" s="18"/>
      <c r="F66" s="18"/>
      <c r="G66" s="18"/>
      <c r="H66" s="18"/>
    </row>
    <row r="67" spans="4:8">
      <c r="D67" s="18"/>
      <c r="E67" s="18"/>
      <c r="F67" s="18"/>
      <c r="G67" s="18"/>
      <c r="H67" s="18"/>
    </row>
    <row r="68" spans="4:8">
      <c r="D68" s="18"/>
      <c r="E68" s="18"/>
      <c r="F68" s="18"/>
      <c r="G68" s="18"/>
      <c r="H68" s="18"/>
    </row>
    <row r="69" spans="4:8">
      <c r="D69" s="18"/>
      <c r="E69" s="18"/>
      <c r="F69" s="18"/>
      <c r="G69" s="18"/>
      <c r="H69" s="18"/>
    </row>
    <row r="70" spans="4:8">
      <c r="D70" s="18"/>
      <c r="E70" s="18"/>
      <c r="F70" s="18"/>
      <c r="G70" s="18"/>
      <c r="H70" s="18"/>
    </row>
    <row r="71" spans="4:8">
      <c r="D71" s="18"/>
      <c r="E71" s="18"/>
      <c r="F71" s="18"/>
      <c r="G71" s="18"/>
      <c r="H71" s="18"/>
    </row>
    <row r="72" spans="4:8">
      <c r="D72" s="18"/>
      <c r="E72" s="18"/>
      <c r="F72" s="18"/>
      <c r="G72" s="18"/>
      <c r="H72" s="18"/>
    </row>
    <row r="73" spans="4:8">
      <c r="D73" s="18"/>
      <c r="E73" s="18"/>
      <c r="F73" s="18"/>
      <c r="G73" s="18"/>
      <c r="H73" s="18"/>
    </row>
    <row r="74" spans="4:8">
      <c r="D74" s="18"/>
      <c r="E74" s="18"/>
      <c r="F74" s="18"/>
      <c r="G74" s="18"/>
      <c r="H74" s="18"/>
    </row>
    <row r="75" spans="4:8">
      <c r="D75" s="18"/>
      <c r="E75" s="18"/>
      <c r="F75" s="18"/>
      <c r="G75" s="18"/>
      <c r="H75" s="18"/>
    </row>
    <row r="76" spans="4:8">
      <c r="D76" s="18"/>
      <c r="E76" s="18"/>
      <c r="F76" s="18"/>
      <c r="G76" s="18"/>
      <c r="H76" s="18"/>
    </row>
    <row r="77" spans="4:8">
      <c r="D77" s="18"/>
      <c r="E77" s="18"/>
      <c r="F77" s="18"/>
      <c r="G77" s="18"/>
      <c r="H77" s="18"/>
    </row>
    <row r="78" spans="4:8">
      <c r="D78" s="18"/>
      <c r="E78" s="18"/>
      <c r="F78" s="18"/>
      <c r="G78" s="18"/>
      <c r="H78" s="18"/>
    </row>
    <row r="79" spans="4:8">
      <c r="D79" s="18"/>
      <c r="E79" s="18"/>
      <c r="F79" s="18"/>
      <c r="G79" s="18"/>
      <c r="H79" s="18"/>
    </row>
    <row r="80" spans="4:8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D601" s="18"/>
      <c r="E601" s="18"/>
      <c r="F601" s="18"/>
      <c r="G601" s="18"/>
      <c r="H601" s="18"/>
    </row>
    <row r="602" spans="4:8">
      <c r="E602" s="54"/>
      <c r="G602" s="54"/>
    </row>
    <row r="603" spans="4:8">
      <c r="E603" s="54"/>
      <c r="G603" s="54"/>
    </row>
    <row r="604" spans="4:8">
      <c r="E604" s="54"/>
      <c r="G604" s="54"/>
    </row>
    <row r="605" spans="4:8">
      <c r="E605" s="54"/>
      <c r="G605" s="54"/>
    </row>
    <row r="606" spans="4:8">
      <c r="E606" s="54"/>
      <c r="G606" s="54"/>
    </row>
    <row r="607" spans="4:8">
      <c r="E607" s="54"/>
      <c r="G607" s="54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47"/>
  <sheetViews>
    <sheetView rightToLeft="1" workbookViewId="0">
      <selection activeCell="B7" sqref="B7:D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2.7109375" style="15" customWidth="1"/>
    <col min="4" max="4" width="10.7109375" style="15" customWidth="1"/>
    <col min="5" max="5" width="7.140625" style="18" customWidth="1"/>
    <col min="6" max="6" width="6" style="18" customWidth="1"/>
    <col min="7" max="7" width="7.85546875" style="18" customWidth="1"/>
    <col min="8" max="8" width="8.140625" style="18" customWidth="1"/>
    <col min="9" max="9" width="6.28515625" style="18" customWidth="1"/>
    <col min="10" max="10" width="8" style="18" customWidth="1"/>
    <col min="11" max="11" width="8.7109375" style="18" customWidth="1"/>
    <col min="12" max="12" width="10" style="18" customWidth="1"/>
    <col min="13" max="13" width="9.5703125" style="18" customWidth="1"/>
    <col min="14" max="14" width="6.140625" style="18" customWidth="1"/>
    <col min="15" max="16" width="5.7109375" style="18" customWidth="1"/>
    <col min="17" max="17" width="6.85546875" style="18" customWidth="1"/>
    <col min="18" max="18" width="6.42578125" style="15" customWidth="1"/>
    <col min="19" max="19" width="6.7109375" style="15" customWidth="1"/>
    <col min="20" max="20" width="7.28515625" style="15" customWidth="1"/>
    <col min="21" max="32" width="5.7109375" style="15" customWidth="1"/>
    <col min="33" max="16384" width="9.140625" style="15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83" t="s">
        <v>3570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4" t="s">
        <v>199</v>
      </c>
      <c r="C5" t="s">
        <v>200</v>
      </c>
    </row>
    <row r="7" spans="2:17" ht="26.25" customHeight="1">
      <c r="B7" s="94" t="s">
        <v>172</v>
      </c>
      <c r="C7" s="95"/>
      <c r="D7" s="95"/>
    </row>
    <row r="8" spans="2:17" s="18" customFormat="1" ht="47.25">
      <c r="B8" s="49" t="s">
        <v>99</v>
      </c>
      <c r="C8" s="55" t="s">
        <v>173</v>
      </c>
      <c r="D8" s="56" t="s">
        <v>174</v>
      </c>
    </row>
    <row r="9" spans="2:17" s="18" customFormat="1">
      <c r="B9" s="19"/>
      <c r="C9" s="30" t="s">
        <v>188</v>
      </c>
      <c r="D9" s="44" t="s">
        <v>75</v>
      </c>
    </row>
    <row r="10" spans="2:17" s="22" customFormat="1" ht="18" customHeight="1">
      <c r="B10" s="21"/>
      <c r="C10" s="7" t="s">
        <v>9</v>
      </c>
      <c r="D10" s="33" t="s">
        <v>10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</row>
    <row r="11" spans="2:17" s="22" customFormat="1" ht="18" customHeight="1">
      <c r="B11" s="23" t="s">
        <v>175</v>
      </c>
      <c r="C11" s="75">
        <f>+C12+C26</f>
        <v>27430.674359999997</v>
      </c>
      <c r="D11" s="33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</row>
    <row r="12" spans="2:17">
      <c r="B12" s="77" t="s">
        <v>209</v>
      </c>
      <c r="C12" s="78">
        <f>SUM(C13:C25)</f>
        <v>7028.360099999999</v>
      </c>
    </row>
    <row r="13" spans="2:17">
      <c r="B13" t="s">
        <v>3541</v>
      </c>
      <c r="C13" s="76">
        <v>119.66419</v>
      </c>
      <c r="D13" s="79">
        <v>43100</v>
      </c>
    </row>
    <row r="14" spans="2:17">
      <c r="B14" t="s">
        <v>3542</v>
      </c>
      <c r="C14" s="76">
        <v>581.89369999999997</v>
      </c>
      <c r="D14" s="79">
        <v>43107</v>
      </c>
    </row>
    <row r="15" spans="2:17">
      <c r="B15" t="s">
        <v>3543</v>
      </c>
      <c r="C15" s="76">
        <v>665.52564000000007</v>
      </c>
      <c r="D15" s="80">
        <v>44058</v>
      </c>
    </row>
    <row r="16" spans="2:17">
      <c r="B16" t="s">
        <v>3544</v>
      </c>
      <c r="C16" s="76">
        <v>1792.57394</v>
      </c>
      <c r="D16" s="79">
        <v>44347</v>
      </c>
    </row>
    <row r="17" spans="2:4">
      <c r="B17" t="s">
        <v>3545</v>
      </c>
      <c r="C17" s="76">
        <v>14.324920000000001</v>
      </c>
      <c r="D17" s="80">
        <v>42185</v>
      </c>
    </row>
    <row r="18" spans="2:4">
      <c r="B18" t="s">
        <v>3546</v>
      </c>
      <c r="C18" s="76">
        <v>40.759949999999996</v>
      </c>
      <c r="D18" s="79">
        <v>43263</v>
      </c>
    </row>
    <row r="19" spans="2:4">
      <c r="B19" t="s">
        <v>3547</v>
      </c>
      <c r="C19" s="76">
        <v>13.233750000000001</v>
      </c>
      <c r="D19" s="79">
        <v>43100</v>
      </c>
    </row>
    <row r="20" spans="2:4">
      <c r="B20" t="s">
        <v>3548</v>
      </c>
      <c r="C20" s="76">
        <v>204.68199999999999</v>
      </c>
      <c r="D20" s="79">
        <v>43211</v>
      </c>
    </row>
    <row r="21" spans="2:4">
      <c r="B21" t="s">
        <v>3540</v>
      </c>
      <c r="C21" s="76">
        <v>830.23131999999998</v>
      </c>
      <c r="D21" s="79">
        <v>45697</v>
      </c>
    </row>
    <row r="22" spans="2:4">
      <c r="B22" t="s">
        <v>3549</v>
      </c>
      <c r="C22" s="76">
        <v>334.17167000000001</v>
      </c>
      <c r="D22" s="80">
        <v>44317</v>
      </c>
    </row>
    <row r="23" spans="2:4">
      <c r="B23" t="s">
        <v>3550</v>
      </c>
      <c r="C23" s="76">
        <v>165.22918999999999</v>
      </c>
      <c r="D23" s="79">
        <v>43371</v>
      </c>
    </row>
    <row r="24" spans="2:4">
      <c r="B24" t="s">
        <v>3551</v>
      </c>
      <c r="C24" s="76">
        <v>2132.7025699999999</v>
      </c>
      <c r="D24" s="80">
        <v>44926</v>
      </c>
    </row>
    <row r="25" spans="2:4">
      <c r="B25" t="s">
        <v>3552</v>
      </c>
      <c r="C25" s="76">
        <v>133.36726000000002</v>
      </c>
      <c r="D25" s="79">
        <v>43585</v>
      </c>
    </row>
    <row r="26" spans="2:4">
      <c r="B26" s="77" t="s">
        <v>300</v>
      </c>
      <c r="C26" s="78">
        <f>SUM(C27:C43)</f>
        <v>20402.314259999999</v>
      </c>
    </row>
    <row r="27" spans="2:4">
      <c r="B27" t="s">
        <v>3553</v>
      </c>
      <c r="C27" s="76">
        <v>745.22739999999999</v>
      </c>
      <c r="D27" s="79">
        <v>43678</v>
      </c>
    </row>
    <row r="28" spans="2:4">
      <c r="B28" t="s">
        <v>3554</v>
      </c>
      <c r="C28" s="76">
        <v>231.24583999999999</v>
      </c>
      <c r="D28" s="79">
        <v>43708</v>
      </c>
    </row>
    <row r="29" spans="2:4">
      <c r="B29" t="s">
        <v>3555</v>
      </c>
      <c r="C29" s="76">
        <v>463.30488000000003</v>
      </c>
      <c r="D29" s="79">
        <v>43175</v>
      </c>
    </row>
    <row r="30" spans="2:4">
      <c r="B30" t="s">
        <v>3556</v>
      </c>
      <c r="C30" s="76">
        <v>1.04522</v>
      </c>
      <c r="D30" s="79">
        <v>41995</v>
      </c>
    </row>
    <row r="31" spans="2:4">
      <c r="B31" t="s">
        <v>3557</v>
      </c>
      <c r="C31" s="76">
        <v>509.22457000000003</v>
      </c>
      <c r="D31" s="79">
        <v>44562</v>
      </c>
    </row>
    <row r="32" spans="2:4">
      <c r="B32" t="s">
        <v>3558</v>
      </c>
      <c r="C32" s="76">
        <v>3101.5288100000002</v>
      </c>
      <c r="D32" s="79">
        <v>44012</v>
      </c>
    </row>
    <row r="33" spans="2:4">
      <c r="B33" t="s">
        <v>3559</v>
      </c>
      <c r="C33" s="76">
        <v>1186.8249699999999</v>
      </c>
      <c r="D33" s="79">
        <v>44681</v>
      </c>
    </row>
    <row r="34" spans="2:4">
      <c r="B34" t="s">
        <v>3560</v>
      </c>
      <c r="C34" s="76">
        <v>2544.4567099999999</v>
      </c>
      <c r="D34" s="80">
        <v>43312</v>
      </c>
    </row>
    <row r="35" spans="2:4">
      <c r="B35" t="s">
        <v>3561</v>
      </c>
      <c r="C35" s="76">
        <v>2913.2849200000001</v>
      </c>
      <c r="D35" s="79">
        <v>45272</v>
      </c>
    </row>
    <row r="36" spans="2:4">
      <c r="B36" t="s">
        <v>3562</v>
      </c>
      <c r="C36" s="76">
        <v>562.96594999999991</v>
      </c>
      <c r="D36" s="79">
        <v>43282</v>
      </c>
    </row>
    <row r="37" spans="2:4">
      <c r="B37" t="s">
        <v>3563</v>
      </c>
      <c r="C37" s="76">
        <v>9.7722800000000003</v>
      </c>
      <c r="D37" s="80">
        <v>44408</v>
      </c>
    </row>
    <row r="38" spans="2:4">
      <c r="B38" t="s">
        <v>3564</v>
      </c>
      <c r="C38" s="76">
        <v>353.84791999999999</v>
      </c>
      <c r="D38" s="79">
        <v>43100</v>
      </c>
    </row>
    <row r="39" spans="2:4">
      <c r="B39" t="s">
        <v>3565</v>
      </c>
      <c r="C39" s="76">
        <v>497.26994000000002</v>
      </c>
      <c r="D39" s="80">
        <v>44165</v>
      </c>
    </row>
    <row r="40" spans="2:4">
      <c r="B40" t="s">
        <v>3566</v>
      </c>
      <c r="C40" s="76">
        <v>1409.85032</v>
      </c>
      <c r="D40" s="79">
        <v>45519</v>
      </c>
    </row>
    <row r="41" spans="2:4">
      <c r="B41" t="s">
        <v>3567</v>
      </c>
      <c r="C41" s="76">
        <v>1043.4038700000001</v>
      </c>
      <c r="D41" s="79">
        <v>43281</v>
      </c>
    </row>
    <row r="42" spans="2:4">
      <c r="B42" t="s">
        <v>3568</v>
      </c>
      <c r="C42" s="76">
        <v>2627.5934600000001</v>
      </c>
      <c r="D42" s="79">
        <v>45291</v>
      </c>
    </row>
    <row r="43" spans="2:4">
      <c r="B43" t="s">
        <v>3569</v>
      </c>
      <c r="C43" s="76">
        <v>2201.4672</v>
      </c>
      <c r="D43" s="79">
        <v>44377</v>
      </c>
    </row>
    <row r="44" spans="2:4">
      <c r="B44"/>
      <c r="C44" s="76"/>
      <c r="D44" s="79"/>
    </row>
    <row r="45" spans="2:4">
      <c r="B45"/>
      <c r="C45" s="76"/>
      <c r="D45" s="79"/>
    </row>
    <row r="46" spans="2:4">
      <c r="B46"/>
      <c r="C46" s="76"/>
      <c r="D46" s="79"/>
    </row>
    <row r="47" spans="2:4">
      <c r="B47"/>
      <c r="C47" s="76"/>
      <c r="D47" s="7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82" t="s">
        <v>3570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4" t="s">
        <v>199</v>
      </c>
      <c r="C5" t="s">
        <v>200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8" customFormat="1" ht="63">
      <c r="B8" s="4" t="s">
        <v>99</v>
      </c>
      <c r="C8" s="27" t="s">
        <v>50</v>
      </c>
      <c r="D8" s="27" t="s">
        <v>85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177</v>
      </c>
      <c r="L8" s="27" t="s">
        <v>194</v>
      </c>
      <c r="M8" s="27" t="s">
        <v>178</v>
      </c>
      <c r="N8" s="27" t="s">
        <v>74</v>
      </c>
      <c r="O8" s="27" t="s">
        <v>58</v>
      </c>
      <c r="P8" s="35" t="s">
        <v>186</v>
      </c>
      <c r="R8" s="15"/>
    </row>
    <row r="9" spans="2:18" s="18" customFormat="1" ht="17.2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 t="s">
        <v>6</v>
      </c>
      <c r="N9" s="30" t="s">
        <v>7</v>
      </c>
      <c r="O9" s="30" t="s">
        <v>7</v>
      </c>
      <c r="P9" s="31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3" t="s">
        <v>64</v>
      </c>
      <c r="J10" s="33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3" t="s">
        <v>79</v>
      </c>
      <c r="P10" s="33" t="s">
        <v>80</v>
      </c>
      <c r="Q10" s="34"/>
    </row>
    <row r="11" spans="2:18" s="22" customFormat="1" ht="18" customHeight="1">
      <c r="B11" s="23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4"/>
    </row>
    <row r="12" spans="2:18">
      <c r="B12" s="77" t="s">
        <v>209</v>
      </c>
      <c r="D12" s="15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415</v>
      </c>
      <c r="D13" s="15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334</v>
      </c>
      <c r="D15" s="15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416</v>
      </c>
      <c r="D17" s="15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6">
        <v>0</v>
      </c>
      <c r="I18" t="s">
        <v>214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1289</v>
      </c>
      <c r="D19" s="15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6">
        <v>0</v>
      </c>
      <c r="I20" t="s">
        <v>214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300</v>
      </c>
      <c r="D21" s="15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417</v>
      </c>
      <c r="D22" s="15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6">
        <v>0</v>
      </c>
      <c r="I23" t="s">
        <v>214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418</v>
      </c>
      <c r="D24" s="15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6">
        <v>0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302</v>
      </c>
      <c r="D26" s="15"/>
    </row>
    <row r="27" spans="2:16">
      <c r="B27" t="s">
        <v>412</v>
      </c>
      <c r="D27" s="15"/>
    </row>
    <row r="28" spans="2:16">
      <c r="B28" t="s">
        <v>414</v>
      </c>
      <c r="D28" s="15"/>
    </row>
    <row r="29" spans="2:16">
      <c r="D29" s="15"/>
    </row>
    <row r="30" spans="2:16">
      <c r="D30" s="15"/>
    </row>
    <row r="31" spans="2:16">
      <c r="D31" s="15"/>
    </row>
    <row r="32" spans="2:16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B372" s="15"/>
      <c r="D372" s="15"/>
    </row>
    <row r="373" spans="2:4">
      <c r="B373" s="15"/>
      <c r="D373" s="15"/>
    </row>
    <row r="374" spans="2:4">
      <c r="B374" s="18"/>
      <c r="D374" s="15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82" t="s">
        <v>3570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4" t="s">
        <v>199</v>
      </c>
      <c r="C5" t="s">
        <v>200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8" customFormat="1" ht="63">
      <c r="B8" s="4" t="s">
        <v>99</v>
      </c>
      <c r="C8" s="27" t="s">
        <v>50</v>
      </c>
      <c r="D8" s="27" t="s">
        <v>85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177</v>
      </c>
      <c r="L8" s="27" t="s">
        <v>190</v>
      </c>
      <c r="M8" s="27" t="s">
        <v>178</v>
      </c>
      <c r="N8" s="27" t="s">
        <v>74</v>
      </c>
      <c r="O8" s="27" t="s">
        <v>58</v>
      </c>
      <c r="P8" s="35" t="s">
        <v>186</v>
      </c>
      <c r="R8" s="15"/>
    </row>
    <row r="9" spans="2:18" s="18" customFormat="1" ht="17.2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 t="s">
        <v>6</v>
      </c>
      <c r="N9" s="30" t="s">
        <v>7</v>
      </c>
      <c r="O9" s="30" t="s">
        <v>7</v>
      </c>
      <c r="P9" s="31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34"/>
    </row>
    <row r="11" spans="2:18" s="22" customFormat="1" ht="18" customHeight="1">
      <c r="B11" s="23" t="s">
        <v>181</v>
      </c>
      <c r="C11" s="7"/>
      <c r="D11" s="7"/>
      <c r="E11" s="7"/>
      <c r="F11" s="7"/>
      <c r="G11" s="7"/>
      <c r="H11" s="7"/>
      <c r="I11" s="33"/>
      <c r="J11" s="33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4"/>
    </row>
    <row r="12" spans="2:18">
      <c r="B12" s="77" t="s">
        <v>209</v>
      </c>
      <c r="C12" s="15"/>
      <c r="D12" s="15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2761</v>
      </c>
      <c r="C13" s="15"/>
      <c r="D13" s="15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2762</v>
      </c>
      <c r="C15" s="15"/>
      <c r="D15" s="15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416</v>
      </c>
      <c r="D17" s="15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6">
        <v>0</v>
      </c>
      <c r="I18" t="s">
        <v>214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1289</v>
      </c>
      <c r="D19" s="15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6">
        <v>0</v>
      </c>
      <c r="I20" t="s">
        <v>214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300</v>
      </c>
      <c r="D21" s="15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417</v>
      </c>
      <c r="D22" s="15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6">
        <v>0</v>
      </c>
      <c r="I23" t="s">
        <v>214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418</v>
      </c>
      <c r="D24" s="15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6">
        <v>0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302</v>
      </c>
      <c r="D26" s="15"/>
    </row>
    <row r="27" spans="2:16">
      <c r="B27" t="s">
        <v>412</v>
      </c>
      <c r="D27" s="15"/>
    </row>
    <row r="28" spans="2:16">
      <c r="B28" t="s">
        <v>414</v>
      </c>
      <c r="D28" s="15"/>
    </row>
    <row r="29" spans="2:16">
      <c r="D29" s="15"/>
    </row>
    <row r="30" spans="2:16">
      <c r="D30" s="15"/>
    </row>
    <row r="31" spans="2:16">
      <c r="D31" s="15"/>
    </row>
    <row r="32" spans="2:16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B372" s="15"/>
      <c r="D372" s="15"/>
    </row>
    <row r="373" spans="2:4">
      <c r="B373" s="15"/>
      <c r="D373" s="15"/>
    </row>
    <row r="374" spans="2:4">
      <c r="B374" s="18"/>
      <c r="D374" s="15"/>
    </row>
    <row r="375" spans="2:4">
      <c r="D375" s="15"/>
    </row>
    <row r="376" spans="2:4">
      <c r="D376" s="15"/>
    </row>
    <row r="377" spans="2:4">
      <c r="D377" s="15"/>
    </row>
    <row r="378" spans="2:4">
      <c r="D378" s="15"/>
    </row>
    <row r="379" spans="2:4">
      <c r="D379" s="15"/>
    </row>
    <row r="380" spans="2:4">
      <c r="D380" s="15"/>
    </row>
    <row r="381" spans="2:4">
      <c r="D381" s="15"/>
    </row>
    <row r="382" spans="2:4">
      <c r="D382" s="15"/>
    </row>
    <row r="383" spans="2:4">
      <c r="D383" s="15"/>
    </row>
    <row r="384" spans="2:4">
      <c r="D384" s="15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AZ860"/>
  <sheetViews>
    <sheetView rightToLeft="1" zoomScale="75" zoomScaleNormal="75" workbookViewId="0">
      <selection activeCell="B6" sqref="B6:Q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7" width="10.7109375" style="15" customWidth="1"/>
    <col min="18" max="37" width="7.5703125" style="15" customWidth="1"/>
    <col min="38" max="38" width="6.7109375" style="15" customWidth="1"/>
    <col min="39" max="39" width="7.7109375" style="15" customWidth="1"/>
    <col min="40" max="40" width="7.140625" style="15" customWidth="1"/>
    <col min="41" max="41" width="6" style="15" customWidth="1"/>
    <col min="42" max="42" width="7.85546875" style="15" customWidth="1"/>
    <col min="43" max="43" width="8.140625" style="15" customWidth="1"/>
    <col min="44" max="44" width="1.7109375" style="15" customWidth="1"/>
    <col min="45" max="45" width="15" style="15" customWidth="1"/>
    <col min="46" max="46" width="8.7109375" style="15" customWidth="1"/>
    <col min="47" max="47" width="10" style="15" customWidth="1"/>
    <col min="48" max="48" width="9.5703125" style="15" customWidth="1"/>
    <col min="49" max="49" width="6.140625" style="15" customWidth="1"/>
    <col min="50" max="51" width="5.7109375" style="15" customWidth="1"/>
    <col min="52" max="52" width="6.85546875" style="15" customWidth="1"/>
    <col min="53" max="53" width="6.42578125" style="15" customWidth="1"/>
    <col min="54" max="54" width="6.7109375" style="15" customWidth="1"/>
    <col min="55" max="55" width="7.28515625" style="15" customWidth="1"/>
    <col min="56" max="67" width="5.7109375" style="15" customWidth="1"/>
    <col min="68" max="16384" width="9.140625" style="15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82" t="s">
        <v>3570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4" t="s">
        <v>199</v>
      </c>
      <c r="C5" t="s">
        <v>200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8"/>
      <c r="AU7" s="18"/>
    </row>
    <row r="8" spans="2:52" s="18" customFormat="1" ht="76.5" customHeight="1">
      <c r="B8" s="4" t="s">
        <v>49</v>
      </c>
      <c r="C8" s="27" t="s">
        <v>50</v>
      </c>
      <c r="D8" s="27" t="s">
        <v>71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190</v>
      </c>
      <c r="M8" s="27" t="s">
        <v>191</v>
      </c>
      <c r="N8" s="27" t="s">
        <v>57</v>
      </c>
      <c r="O8" s="27" t="s">
        <v>192</v>
      </c>
      <c r="P8" s="27" t="s">
        <v>58</v>
      </c>
      <c r="Q8" s="29" t="s">
        <v>186</v>
      </c>
      <c r="AL8" s="15"/>
      <c r="AT8" s="15"/>
      <c r="AU8" s="15"/>
      <c r="AV8" s="15"/>
    </row>
    <row r="9" spans="2:52" s="18" customFormat="1" ht="21.7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/>
      <c r="N9" s="30" t="s">
        <v>6</v>
      </c>
      <c r="O9" s="30" t="s">
        <v>7</v>
      </c>
      <c r="P9" s="30" t="s">
        <v>7</v>
      </c>
      <c r="Q9" s="31" t="s">
        <v>7</v>
      </c>
      <c r="AT9" s="15"/>
      <c r="AU9" s="15"/>
    </row>
    <row r="10" spans="2:52" s="22" customFormat="1" ht="18" customHeight="1">
      <c r="B10" s="21"/>
      <c r="C10" s="32" t="s">
        <v>9</v>
      </c>
      <c r="D10" s="32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3" t="s">
        <v>81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T10" s="15"/>
      <c r="AU10" s="15"/>
      <c r="AV10" s="18"/>
    </row>
    <row r="11" spans="2:52" s="22" customFormat="1" ht="18" customHeight="1">
      <c r="B11" s="23" t="s">
        <v>82</v>
      </c>
      <c r="C11" s="32"/>
      <c r="D11" s="32"/>
      <c r="E11" s="7"/>
      <c r="F11" s="7"/>
      <c r="G11" s="7"/>
      <c r="H11" s="75">
        <v>5.26</v>
      </c>
      <c r="I11" s="7"/>
      <c r="J11" s="7"/>
      <c r="K11" s="75">
        <v>0.7</v>
      </c>
      <c r="L11" s="75">
        <v>276617064.64999998</v>
      </c>
      <c r="M11" s="7"/>
      <c r="N11" s="75">
        <v>334760.60376803781</v>
      </c>
      <c r="O11" s="7"/>
      <c r="P11" s="75">
        <v>100</v>
      </c>
      <c r="Q11" s="75">
        <v>32.869999999999997</v>
      </c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T11" s="15"/>
      <c r="AU11" s="15"/>
      <c r="AV11" s="18"/>
      <c r="AZ11" s="15"/>
    </row>
    <row r="12" spans="2:52">
      <c r="B12" s="77" t="s">
        <v>209</v>
      </c>
      <c r="C12" s="15"/>
      <c r="D12" s="15"/>
      <c r="H12" s="78">
        <v>5.27</v>
      </c>
      <c r="K12" s="78">
        <v>0.63</v>
      </c>
      <c r="L12" s="78">
        <v>273310911.11000001</v>
      </c>
      <c r="N12" s="78">
        <v>330144.05708586698</v>
      </c>
      <c r="P12" s="78">
        <v>98.62</v>
      </c>
      <c r="Q12" s="78">
        <v>32.409999999999997</v>
      </c>
    </row>
    <row r="13" spans="2:52">
      <c r="B13" s="77" t="s">
        <v>303</v>
      </c>
      <c r="C13" s="15"/>
      <c r="D13" s="15"/>
      <c r="H13" s="78">
        <v>5.15</v>
      </c>
      <c r="K13" s="78">
        <v>0.25</v>
      </c>
      <c r="L13" s="78">
        <v>128697285.52</v>
      </c>
      <c r="N13" s="78">
        <v>158026.03356431</v>
      </c>
      <c r="P13" s="78">
        <v>47.21</v>
      </c>
      <c r="Q13" s="78">
        <v>15.52</v>
      </c>
    </row>
    <row r="14" spans="2:52">
      <c r="B14" s="77" t="s">
        <v>304</v>
      </c>
      <c r="C14" s="15"/>
      <c r="D14" s="15"/>
      <c r="H14" s="78">
        <v>5.15</v>
      </c>
      <c r="K14" s="78">
        <v>0.25</v>
      </c>
      <c r="L14" s="78">
        <v>128697285.52</v>
      </c>
      <c r="N14" s="78">
        <v>158026.03356431</v>
      </c>
      <c r="P14" s="78">
        <v>47.21</v>
      </c>
      <c r="Q14" s="78">
        <v>15.52</v>
      </c>
    </row>
    <row r="15" spans="2:52">
      <c r="B15" t="s">
        <v>305</v>
      </c>
      <c r="C15" t="s">
        <v>306</v>
      </c>
      <c r="D15" t="s">
        <v>103</v>
      </c>
      <c r="E15" t="s">
        <v>307</v>
      </c>
      <c r="F15" t="s">
        <v>154</v>
      </c>
      <c r="G15" t="s">
        <v>308</v>
      </c>
      <c r="H15" s="76">
        <v>14.46</v>
      </c>
      <c r="I15" t="s">
        <v>105</v>
      </c>
      <c r="J15" s="76">
        <v>4</v>
      </c>
      <c r="K15" s="76">
        <v>0.96</v>
      </c>
      <c r="L15" s="76">
        <v>3645267.53</v>
      </c>
      <c r="M15" s="76">
        <v>180.38</v>
      </c>
      <c r="N15" s="76">
        <v>6575.3335706139997</v>
      </c>
      <c r="O15" s="76">
        <v>0.02</v>
      </c>
      <c r="P15" s="76">
        <v>1.96</v>
      </c>
      <c r="Q15" s="76">
        <v>0.65</v>
      </c>
    </row>
    <row r="16" spans="2:52">
      <c r="B16" t="s">
        <v>309</v>
      </c>
      <c r="C16" t="s">
        <v>310</v>
      </c>
      <c r="D16" t="s">
        <v>103</v>
      </c>
      <c r="E16" t="s">
        <v>307</v>
      </c>
      <c r="F16" t="s">
        <v>154</v>
      </c>
      <c r="G16" t="s">
        <v>311</v>
      </c>
      <c r="H16" s="76">
        <v>3.62</v>
      </c>
      <c r="I16" t="s">
        <v>105</v>
      </c>
      <c r="J16" s="76">
        <v>4</v>
      </c>
      <c r="K16" s="76">
        <v>-0.06</v>
      </c>
      <c r="L16" s="76">
        <v>10495189.77</v>
      </c>
      <c r="M16" s="76">
        <v>150.27000000000001</v>
      </c>
      <c r="N16" s="76">
        <v>15771.121667379</v>
      </c>
      <c r="O16" s="76">
        <v>7.0000000000000007E-2</v>
      </c>
      <c r="P16" s="76">
        <v>4.71</v>
      </c>
      <c r="Q16" s="76">
        <v>1.55</v>
      </c>
    </row>
    <row r="17" spans="2:17">
      <c r="B17" t="s">
        <v>312</v>
      </c>
      <c r="C17" t="s">
        <v>313</v>
      </c>
      <c r="D17" t="s">
        <v>103</v>
      </c>
      <c r="E17" t="s">
        <v>307</v>
      </c>
      <c r="F17" t="s">
        <v>154</v>
      </c>
      <c r="G17" t="s">
        <v>311</v>
      </c>
      <c r="H17" s="76">
        <v>6.17</v>
      </c>
      <c r="I17" t="s">
        <v>105</v>
      </c>
      <c r="J17" s="76">
        <v>4</v>
      </c>
      <c r="K17" s="76">
        <v>0.18</v>
      </c>
      <c r="L17" s="76">
        <v>13906821.33</v>
      </c>
      <c r="M17" s="76">
        <v>154.94</v>
      </c>
      <c r="N17" s="76">
        <v>21547.228968701998</v>
      </c>
      <c r="O17" s="76">
        <v>0.13</v>
      </c>
      <c r="P17" s="76">
        <v>6.44</v>
      </c>
      <c r="Q17" s="76">
        <v>2.12</v>
      </c>
    </row>
    <row r="18" spans="2:17">
      <c r="B18" t="s">
        <v>314</v>
      </c>
      <c r="C18" t="s">
        <v>315</v>
      </c>
      <c r="D18" t="s">
        <v>103</v>
      </c>
      <c r="E18" t="s">
        <v>307</v>
      </c>
      <c r="F18" t="s">
        <v>154</v>
      </c>
      <c r="G18" t="s">
        <v>311</v>
      </c>
      <c r="H18" s="76">
        <v>5.76</v>
      </c>
      <c r="I18" t="s">
        <v>105</v>
      </c>
      <c r="J18" s="76">
        <v>1.75</v>
      </c>
      <c r="K18" s="76">
        <v>0.05</v>
      </c>
      <c r="L18" s="76">
        <v>22964365.07</v>
      </c>
      <c r="M18" s="76">
        <v>111.02</v>
      </c>
      <c r="N18" s="76">
        <v>25495.038100713999</v>
      </c>
      <c r="O18" s="76">
        <v>0.17</v>
      </c>
      <c r="P18" s="76">
        <v>7.62</v>
      </c>
      <c r="Q18" s="76">
        <v>2.5</v>
      </c>
    </row>
    <row r="19" spans="2:17">
      <c r="B19" t="s">
        <v>316</v>
      </c>
      <c r="C19" t="s">
        <v>317</v>
      </c>
      <c r="D19" t="s">
        <v>103</v>
      </c>
      <c r="E19" t="s">
        <v>307</v>
      </c>
      <c r="F19" t="s">
        <v>154</v>
      </c>
      <c r="G19" t="s">
        <v>311</v>
      </c>
      <c r="H19" s="76">
        <v>2</v>
      </c>
      <c r="I19" t="s">
        <v>105</v>
      </c>
      <c r="J19" s="76">
        <v>3</v>
      </c>
      <c r="K19" s="76">
        <v>0.01</v>
      </c>
      <c r="L19" s="76">
        <v>20215601.460000001</v>
      </c>
      <c r="M19" s="76">
        <v>118.91</v>
      </c>
      <c r="N19" s="76">
        <v>24038.371696086</v>
      </c>
      <c r="O19" s="76">
        <v>0.13</v>
      </c>
      <c r="P19" s="76">
        <v>7.18</v>
      </c>
      <c r="Q19" s="76">
        <v>2.36</v>
      </c>
    </row>
    <row r="20" spans="2:17">
      <c r="B20" t="s">
        <v>318</v>
      </c>
      <c r="C20" t="s">
        <v>319</v>
      </c>
      <c r="D20" t="s">
        <v>103</v>
      </c>
      <c r="E20" t="s">
        <v>307</v>
      </c>
      <c r="F20" t="s">
        <v>154</v>
      </c>
      <c r="G20" t="s">
        <v>311</v>
      </c>
      <c r="H20" s="76">
        <v>4.76</v>
      </c>
      <c r="I20" t="s">
        <v>105</v>
      </c>
      <c r="J20" s="76">
        <v>2.75</v>
      </c>
      <c r="K20" s="76">
        <v>-0.09</v>
      </c>
      <c r="L20" s="76">
        <v>21812373.039999999</v>
      </c>
      <c r="M20" s="76">
        <v>117.27</v>
      </c>
      <c r="N20" s="76">
        <v>25579.369864008</v>
      </c>
      <c r="O20" s="76">
        <v>0.13</v>
      </c>
      <c r="P20" s="76">
        <v>7.64</v>
      </c>
      <c r="Q20" s="76">
        <v>2.5099999999999998</v>
      </c>
    </row>
    <row r="21" spans="2:17">
      <c r="B21" t="s">
        <v>320</v>
      </c>
      <c r="C21" t="s">
        <v>321</v>
      </c>
      <c r="D21" t="s">
        <v>103</v>
      </c>
      <c r="E21" t="s">
        <v>307</v>
      </c>
      <c r="F21" t="s">
        <v>154</v>
      </c>
      <c r="G21" t="s">
        <v>322</v>
      </c>
      <c r="H21" s="76">
        <v>9.34</v>
      </c>
      <c r="I21" t="s">
        <v>105</v>
      </c>
      <c r="J21" s="76">
        <v>0.75</v>
      </c>
      <c r="K21" s="76">
        <v>0.47</v>
      </c>
      <c r="L21" s="76">
        <v>4534089.1399999997</v>
      </c>
      <c r="M21" s="76">
        <v>102.96</v>
      </c>
      <c r="N21" s="76">
        <v>4668.2981785439997</v>
      </c>
      <c r="O21" s="76">
        <v>0.12</v>
      </c>
      <c r="P21" s="76">
        <v>1.39</v>
      </c>
      <c r="Q21" s="76">
        <v>0.46</v>
      </c>
    </row>
    <row r="22" spans="2:17">
      <c r="B22" t="s">
        <v>323</v>
      </c>
      <c r="C22" t="s">
        <v>324</v>
      </c>
      <c r="D22" t="s">
        <v>103</v>
      </c>
      <c r="E22" t="s">
        <v>307</v>
      </c>
      <c r="F22" t="s">
        <v>154</v>
      </c>
      <c r="G22" t="s">
        <v>311</v>
      </c>
      <c r="H22" s="76">
        <v>24</v>
      </c>
      <c r="I22" t="s">
        <v>105</v>
      </c>
      <c r="J22" s="76">
        <v>1</v>
      </c>
      <c r="K22" s="76">
        <v>1.44</v>
      </c>
      <c r="L22" s="76">
        <v>791760.18</v>
      </c>
      <c r="M22" s="76">
        <v>90.21</v>
      </c>
      <c r="N22" s="76">
        <v>714.24685837799996</v>
      </c>
      <c r="O22" s="76">
        <v>0.01</v>
      </c>
      <c r="P22" s="76">
        <v>0.21</v>
      </c>
      <c r="Q22" s="76">
        <v>7.0000000000000007E-2</v>
      </c>
    </row>
    <row r="23" spans="2:17">
      <c r="B23" t="s">
        <v>325</v>
      </c>
      <c r="C23" t="s">
        <v>326</v>
      </c>
      <c r="D23" t="s">
        <v>103</v>
      </c>
      <c r="E23" t="s">
        <v>307</v>
      </c>
      <c r="F23" t="s">
        <v>154</v>
      </c>
      <c r="G23" t="s">
        <v>327</v>
      </c>
      <c r="H23" s="76">
        <v>3.08</v>
      </c>
      <c r="I23" t="s">
        <v>105</v>
      </c>
      <c r="J23" s="76">
        <v>0.1</v>
      </c>
      <c r="K23" s="76">
        <v>-0.12</v>
      </c>
      <c r="L23" s="76">
        <v>3253277.52</v>
      </c>
      <c r="M23" s="76">
        <v>100.68</v>
      </c>
      <c r="N23" s="76">
        <v>3275.3998071360002</v>
      </c>
      <c r="O23" s="76">
        <v>0.03</v>
      </c>
      <c r="P23" s="76">
        <v>0.98</v>
      </c>
      <c r="Q23" s="76">
        <v>0.32</v>
      </c>
    </row>
    <row r="24" spans="2:17">
      <c r="B24" t="s">
        <v>328</v>
      </c>
      <c r="C24" t="s">
        <v>329</v>
      </c>
      <c r="D24" t="s">
        <v>103</v>
      </c>
      <c r="E24" t="s">
        <v>307</v>
      </c>
      <c r="F24" t="s">
        <v>154</v>
      </c>
      <c r="G24" t="s">
        <v>311</v>
      </c>
      <c r="H24" s="76">
        <v>7.83</v>
      </c>
      <c r="I24" t="s">
        <v>105</v>
      </c>
      <c r="J24" s="76">
        <v>0.75</v>
      </c>
      <c r="K24" s="76">
        <v>0.28000000000000003</v>
      </c>
      <c r="L24" s="76">
        <v>13742720.130000001</v>
      </c>
      <c r="M24" s="76">
        <v>103.95</v>
      </c>
      <c r="N24" s="76">
        <v>14285.557575135001</v>
      </c>
      <c r="O24" s="76">
        <v>0.1</v>
      </c>
      <c r="P24" s="76">
        <v>4.2699999999999996</v>
      </c>
      <c r="Q24" s="76">
        <v>1.4</v>
      </c>
    </row>
    <row r="25" spans="2:17">
      <c r="B25" t="s">
        <v>330</v>
      </c>
      <c r="C25" t="s">
        <v>331</v>
      </c>
      <c r="D25" t="s">
        <v>103</v>
      </c>
      <c r="E25" t="s">
        <v>307</v>
      </c>
      <c r="F25" t="s">
        <v>154</v>
      </c>
      <c r="G25" t="s">
        <v>311</v>
      </c>
      <c r="H25" s="76">
        <v>18.7</v>
      </c>
      <c r="I25" t="s">
        <v>105</v>
      </c>
      <c r="J25" s="76">
        <v>2.75</v>
      </c>
      <c r="K25" s="76">
        <v>1.22</v>
      </c>
      <c r="L25" s="76">
        <v>759088.42</v>
      </c>
      <c r="M25" s="76">
        <v>139.9</v>
      </c>
      <c r="N25" s="76">
        <v>1061.9646995799999</v>
      </c>
      <c r="O25" s="76">
        <v>0</v>
      </c>
      <c r="P25" s="76">
        <v>0.32</v>
      </c>
      <c r="Q25" s="76">
        <v>0.1</v>
      </c>
    </row>
    <row r="26" spans="2:17">
      <c r="B26" t="s">
        <v>332</v>
      </c>
      <c r="C26" t="s">
        <v>333</v>
      </c>
      <c r="D26" t="s">
        <v>103</v>
      </c>
      <c r="E26" t="s">
        <v>307</v>
      </c>
      <c r="F26" t="s">
        <v>154</v>
      </c>
      <c r="G26" t="s">
        <v>311</v>
      </c>
      <c r="H26" s="76">
        <v>0.57999999999999996</v>
      </c>
      <c r="I26" t="s">
        <v>105</v>
      </c>
      <c r="J26" s="76">
        <v>3.5</v>
      </c>
      <c r="K26" s="76">
        <v>1.54</v>
      </c>
      <c r="L26" s="76">
        <v>12576731.93</v>
      </c>
      <c r="M26" s="76">
        <v>119.38</v>
      </c>
      <c r="N26" s="76">
        <v>15014.102578034001</v>
      </c>
      <c r="O26" s="76">
        <v>0.06</v>
      </c>
      <c r="P26" s="76">
        <v>4.49</v>
      </c>
      <c r="Q26" s="76">
        <v>1.47</v>
      </c>
    </row>
    <row r="27" spans="2:17">
      <c r="B27" s="77" t="s">
        <v>334</v>
      </c>
      <c r="C27" s="15"/>
      <c r="D27" s="15"/>
      <c r="H27" s="78">
        <v>5.38</v>
      </c>
      <c r="K27" s="78">
        <v>0.98</v>
      </c>
      <c r="L27" s="78">
        <v>144613625.59</v>
      </c>
      <c r="N27" s="78">
        <v>172118.02352155701</v>
      </c>
      <c r="P27" s="78">
        <v>51.42</v>
      </c>
      <c r="Q27" s="78">
        <v>16.899999999999999</v>
      </c>
    </row>
    <row r="28" spans="2:17">
      <c r="B28" s="77" t="s">
        <v>335</v>
      </c>
      <c r="C28" s="15"/>
      <c r="D28" s="15"/>
      <c r="H28" s="78">
        <v>0.51</v>
      </c>
      <c r="K28" s="78">
        <v>0.1</v>
      </c>
      <c r="L28" s="78">
        <v>3404071.33</v>
      </c>
      <c r="N28" s="78">
        <v>3402.3007334479998</v>
      </c>
      <c r="P28" s="78">
        <v>1.02</v>
      </c>
      <c r="Q28" s="78">
        <v>0.33</v>
      </c>
    </row>
    <row r="29" spans="2:17">
      <c r="B29" t="s">
        <v>336</v>
      </c>
      <c r="C29" t="s">
        <v>337</v>
      </c>
      <c r="D29" t="s">
        <v>103</v>
      </c>
      <c r="E29" t="s">
        <v>307</v>
      </c>
      <c r="F29" t="s">
        <v>152</v>
      </c>
      <c r="G29" t="s">
        <v>338</v>
      </c>
      <c r="H29" s="76">
        <v>0.76</v>
      </c>
      <c r="I29" t="s">
        <v>105</v>
      </c>
      <c r="J29" s="76">
        <v>0</v>
      </c>
      <c r="K29" s="76">
        <v>0.09</v>
      </c>
      <c r="L29" s="76">
        <v>532231.63</v>
      </c>
      <c r="M29" s="76">
        <v>99.93</v>
      </c>
      <c r="N29" s="76">
        <v>531.85906785899999</v>
      </c>
      <c r="O29" s="76">
        <v>0.01</v>
      </c>
      <c r="P29" s="76">
        <v>0.16</v>
      </c>
      <c r="Q29" s="76">
        <v>0.05</v>
      </c>
    </row>
    <row r="30" spans="2:17">
      <c r="B30" t="s">
        <v>339</v>
      </c>
      <c r="C30" t="s">
        <v>340</v>
      </c>
      <c r="D30" t="s">
        <v>103</v>
      </c>
      <c r="E30" t="s">
        <v>307</v>
      </c>
      <c r="F30" t="s">
        <v>154</v>
      </c>
      <c r="G30" t="s">
        <v>338</v>
      </c>
      <c r="H30" s="76">
        <v>0.53</v>
      </c>
      <c r="I30" t="s">
        <v>105</v>
      </c>
      <c r="J30" s="76">
        <v>0</v>
      </c>
      <c r="K30" s="76">
        <v>0.11</v>
      </c>
      <c r="L30" s="76">
        <v>1402679.43</v>
      </c>
      <c r="M30" s="76">
        <v>99.94</v>
      </c>
      <c r="N30" s="76">
        <v>1401.837822342</v>
      </c>
      <c r="O30" s="76">
        <v>0.02</v>
      </c>
      <c r="P30" s="76">
        <v>0.42</v>
      </c>
      <c r="Q30" s="76">
        <v>0.14000000000000001</v>
      </c>
    </row>
    <row r="31" spans="2:17">
      <c r="B31" t="s">
        <v>341</v>
      </c>
      <c r="C31" t="s">
        <v>342</v>
      </c>
      <c r="D31" t="s">
        <v>103</v>
      </c>
      <c r="E31" t="s">
        <v>307</v>
      </c>
      <c r="F31" t="s">
        <v>154</v>
      </c>
      <c r="G31" t="s">
        <v>343</v>
      </c>
      <c r="H31" s="76">
        <v>0.1</v>
      </c>
      <c r="I31" t="s">
        <v>105</v>
      </c>
      <c r="J31" s="76">
        <v>0</v>
      </c>
      <c r="K31" s="76">
        <v>0.19</v>
      </c>
      <c r="L31" s="76">
        <v>244267.18</v>
      </c>
      <c r="M31" s="76">
        <v>99.98</v>
      </c>
      <c r="N31" s="76">
        <v>244.21832656399999</v>
      </c>
      <c r="O31" s="76">
        <v>0</v>
      </c>
      <c r="P31" s="76">
        <v>7.0000000000000007E-2</v>
      </c>
      <c r="Q31" s="76">
        <v>0.02</v>
      </c>
    </row>
    <row r="32" spans="2:17">
      <c r="B32" t="s">
        <v>344</v>
      </c>
      <c r="C32" t="s">
        <v>345</v>
      </c>
      <c r="D32" t="s">
        <v>103</v>
      </c>
      <c r="E32" t="s">
        <v>307</v>
      </c>
      <c r="F32" t="s">
        <v>154</v>
      </c>
      <c r="G32" t="s">
        <v>338</v>
      </c>
      <c r="H32" s="76">
        <v>0.43</v>
      </c>
      <c r="I32" t="s">
        <v>105</v>
      </c>
      <c r="J32" s="76">
        <v>0</v>
      </c>
      <c r="K32" s="76">
        <v>0.09</v>
      </c>
      <c r="L32" s="76">
        <v>1048732.28</v>
      </c>
      <c r="M32" s="76">
        <v>99.96</v>
      </c>
      <c r="N32" s="76">
        <v>1048.3127870880001</v>
      </c>
      <c r="O32" s="76">
        <v>0.01</v>
      </c>
      <c r="P32" s="76">
        <v>0.31</v>
      </c>
      <c r="Q32" s="76">
        <v>0.1</v>
      </c>
    </row>
    <row r="33" spans="2:17">
      <c r="B33" t="s">
        <v>346</v>
      </c>
      <c r="C33" t="s">
        <v>347</v>
      </c>
      <c r="D33" t="s">
        <v>103</v>
      </c>
      <c r="E33" t="s">
        <v>307</v>
      </c>
      <c r="F33" t="s">
        <v>154</v>
      </c>
      <c r="G33" t="s">
        <v>338</v>
      </c>
      <c r="H33" s="76">
        <v>0.68</v>
      </c>
      <c r="I33" t="s">
        <v>105</v>
      </c>
      <c r="J33" s="76">
        <v>0</v>
      </c>
      <c r="K33" s="76">
        <v>7.0000000000000007E-2</v>
      </c>
      <c r="L33" s="76">
        <v>176160.81</v>
      </c>
      <c r="M33" s="76">
        <v>99.95</v>
      </c>
      <c r="N33" s="76">
        <v>176.072729595</v>
      </c>
      <c r="O33" s="76">
        <v>0</v>
      </c>
      <c r="P33" s="76">
        <v>0.05</v>
      </c>
      <c r="Q33" s="76">
        <v>0.02</v>
      </c>
    </row>
    <row r="34" spans="2:17">
      <c r="B34" s="77" t="s">
        <v>348</v>
      </c>
      <c r="C34" s="15"/>
      <c r="D34" s="15"/>
      <c r="H34" s="78">
        <v>5.6</v>
      </c>
      <c r="K34" s="78">
        <v>1.05</v>
      </c>
      <c r="L34" s="78">
        <v>131868206.52</v>
      </c>
      <c r="N34" s="78">
        <v>159390.272693993</v>
      </c>
      <c r="P34" s="78">
        <v>47.61</v>
      </c>
      <c r="Q34" s="78">
        <v>15.65</v>
      </c>
    </row>
    <row r="35" spans="2:17">
      <c r="B35" t="s">
        <v>349</v>
      </c>
      <c r="C35" t="s">
        <v>350</v>
      </c>
      <c r="D35" t="s">
        <v>103</v>
      </c>
      <c r="E35" t="s">
        <v>307</v>
      </c>
      <c r="F35" t="s">
        <v>154</v>
      </c>
      <c r="G35" t="s">
        <v>311</v>
      </c>
      <c r="H35" s="76">
        <v>3.9</v>
      </c>
      <c r="I35" t="s">
        <v>105</v>
      </c>
      <c r="J35" s="76">
        <v>5.5</v>
      </c>
      <c r="K35" s="76">
        <v>0.61</v>
      </c>
      <c r="L35" s="76">
        <v>17868754.890000001</v>
      </c>
      <c r="M35" s="76">
        <v>124.52</v>
      </c>
      <c r="N35" s="76">
        <v>22250.173589028</v>
      </c>
      <c r="O35" s="76">
        <v>0.1</v>
      </c>
      <c r="P35" s="76">
        <v>6.65</v>
      </c>
      <c r="Q35" s="76">
        <v>2.1800000000000002</v>
      </c>
    </row>
    <row r="36" spans="2:17">
      <c r="B36" t="s">
        <v>351</v>
      </c>
      <c r="C36" t="s">
        <v>352</v>
      </c>
      <c r="D36" t="s">
        <v>103</v>
      </c>
      <c r="E36" t="s">
        <v>307</v>
      </c>
      <c r="F36" t="s">
        <v>154</v>
      </c>
      <c r="G36" t="s">
        <v>311</v>
      </c>
      <c r="H36" s="76">
        <v>7.22</v>
      </c>
      <c r="I36" t="s">
        <v>105</v>
      </c>
      <c r="J36" s="76">
        <v>6.25</v>
      </c>
      <c r="K36" s="76">
        <v>1.57</v>
      </c>
      <c r="L36" s="76">
        <v>16757905.83</v>
      </c>
      <c r="M36" s="76">
        <v>145.02000000000001</v>
      </c>
      <c r="N36" s="76">
        <v>24302.315034666</v>
      </c>
      <c r="O36" s="76">
        <v>0.1</v>
      </c>
      <c r="P36" s="76">
        <v>7.26</v>
      </c>
      <c r="Q36" s="76">
        <v>2.39</v>
      </c>
    </row>
    <row r="37" spans="2:17">
      <c r="B37" t="s">
        <v>353</v>
      </c>
      <c r="C37" t="s">
        <v>354</v>
      </c>
      <c r="D37" t="s">
        <v>103</v>
      </c>
      <c r="E37" t="s">
        <v>307</v>
      </c>
      <c r="F37" t="s">
        <v>154</v>
      </c>
      <c r="G37" t="s">
        <v>311</v>
      </c>
      <c r="H37" s="76">
        <v>15.42</v>
      </c>
      <c r="I37" t="s">
        <v>105</v>
      </c>
      <c r="J37" s="76">
        <v>5.5</v>
      </c>
      <c r="K37" s="76">
        <v>2.86</v>
      </c>
      <c r="L37" s="76">
        <v>7043740.29</v>
      </c>
      <c r="M37" s="76">
        <v>149.41999999999999</v>
      </c>
      <c r="N37" s="76">
        <v>10524.756741318</v>
      </c>
      <c r="O37" s="76">
        <v>0.04</v>
      </c>
      <c r="P37" s="76">
        <v>3.14</v>
      </c>
      <c r="Q37" s="76">
        <v>1.03</v>
      </c>
    </row>
    <row r="38" spans="2:17">
      <c r="B38" t="s">
        <v>355</v>
      </c>
      <c r="C38" t="s">
        <v>356</v>
      </c>
      <c r="D38" t="s">
        <v>103</v>
      </c>
      <c r="E38" t="s">
        <v>307</v>
      </c>
      <c r="F38" t="s">
        <v>152</v>
      </c>
      <c r="G38" t="s">
        <v>311</v>
      </c>
      <c r="H38" s="76">
        <v>2.2000000000000002</v>
      </c>
      <c r="I38" t="s">
        <v>105</v>
      </c>
      <c r="J38" s="76">
        <v>5</v>
      </c>
      <c r="K38" s="76">
        <v>0.22</v>
      </c>
      <c r="L38" s="76">
        <v>729265.56</v>
      </c>
      <c r="M38" s="76">
        <v>114.45</v>
      </c>
      <c r="N38" s="76">
        <v>834.64443342000004</v>
      </c>
      <c r="O38" s="76">
        <v>0</v>
      </c>
      <c r="P38" s="76">
        <v>0.25</v>
      </c>
      <c r="Q38" s="76">
        <v>0.08</v>
      </c>
    </row>
    <row r="39" spans="2:17">
      <c r="B39" t="s">
        <v>357</v>
      </c>
      <c r="C39" t="s">
        <v>358</v>
      </c>
      <c r="D39" t="s">
        <v>103</v>
      </c>
      <c r="E39" t="s">
        <v>307</v>
      </c>
      <c r="F39" t="s">
        <v>154</v>
      </c>
      <c r="G39" t="s">
        <v>359</v>
      </c>
      <c r="H39" s="76">
        <v>1.64</v>
      </c>
      <c r="I39" t="s">
        <v>105</v>
      </c>
      <c r="J39" s="76">
        <v>2.25</v>
      </c>
      <c r="K39" s="76">
        <v>0.13</v>
      </c>
      <c r="L39" s="76">
        <v>6706489.1600000001</v>
      </c>
      <c r="M39" s="76">
        <v>104.29</v>
      </c>
      <c r="N39" s="76">
        <v>6994.1975449640004</v>
      </c>
      <c r="O39" s="76">
        <v>0.04</v>
      </c>
      <c r="P39" s="76">
        <v>2.09</v>
      </c>
      <c r="Q39" s="76">
        <v>0.69</v>
      </c>
    </row>
    <row r="40" spans="2:17">
      <c r="B40" t="s">
        <v>360</v>
      </c>
      <c r="C40" t="s">
        <v>361</v>
      </c>
      <c r="D40" t="s">
        <v>103</v>
      </c>
      <c r="E40" t="s">
        <v>307</v>
      </c>
      <c r="F40" t="s">
        <v>154</v>
      </c>
      <c r="G40" t="s">
        <v>311</v>
      </c>
      <c r="H40" s="76">
        <v>1.08</v>
      </c>
      <c r="I40" t="s">
        <v>105</v>
      </c>
      <c r="J40" s="76">
        <v>0.5</v>
      </c>
      <c r="K40" s="76">
        <v>0.1</v>
      </c>
      <c r="L40" s="76">
        <v>7829717.3300000001</v>
      </c>
      <c r="M40" s="76">
        <v>100.89</v>
      </c>
      <c r="N40" s="76">
        <v>7899.4018142369996</v>
      </c>
      <c r="O40" s="76">
        <v>0.05</v>
      </c>
      <c r="P40" s="76">
        <v>2.36</v>
      </c>
      <c r="Q40" s="76">
        <v>0.78</v>
      </c>
    </row>
    <row r="41" spans="2:17">
      <c r="B41" t="s">
        <v>362</v>
      </c>
      <c r="C41" t="s">
        <v>363</v>
      </c>
      <c r="D41" t="s">
        <v>103</v>
      </c>
      <c r="E41" t="s">
        <v>307</v>
      </c>
      <c r="F41" t="s">
        <v>154</v>
      </c>
      <c r="G41" t="s">
        <v>364</v>
      </c>
      <c r="H41" s="76">
        <v>5.0199999999999996</v>
      </c>
      <c r="I41" t="s">
        <v>105</v>
      </c>
      <c r="J41" s="76">
        <v>1.25</v>
      </c>
      <c r="K41" s="76">
        <v>0.84</v>
      </c>
      <c r="L41" s="76">
        <v>1440792.48</v>
      </c>
      <c r="M41" s="76">
        <v>102.37</v>
      </c>
      <c r="N41" s="76">
        <v>1474.939261776</v>
      </c>
      <c r="O41" s="76">
        <v>7.0000000000000007E-2</v>
      </c>
      <c r="P41" s="76">
        <v>0.44</v>
      </c>
      <c r="Q41" s="76">
        <v>0.14000000000000001</v>
      </c>
    </row>
    <row r="42" spans="2:17">
      <c r="B42" t="s">
        <v>365</v>
      </c>
      <c r="C42" t="s">
        <v>366</v>
      </c>
      <c r="D42" t="s">
        <v>103</v>
      </c>
      <c r="E42" t="s">
        <v>307</v>
      </c>
      <c r="F42" t="s">
        <v>154</v>
      </c>
      <c r="G42" t="s">
        <v>367</v>
      </c>
      <c r="H42" s="76">
        <v>8.67</v>
      </c>
      <c r="I42" t="s">
        <v>105</v>
      </c>
      <c r="J42" s="76">
        <v>2</v>
      </c>
      <c r="K42" s="76">
        <v>1.76</v>
      </c>
      <c r="L42" s="76">
        <v>5149332.01</v>
      </c>
      <c r="M42" s="76">
        <v>103.07</v>
      </c>
      <c r="N42" s="76">
        <v>5307.4165027070003</v>
      </c>
      <c r="O42" s="76">
        <v>0.06</v>
      </c>
      <c r="P42" s="76">
        <v>1.59</v>
      </c>
      <c r="Q42" s="76">
        <v>0.52</v>
      </c>
    </row>
    <row r="43" spans="2:17">
      <c r="B43" t="s">
        <v>368</v>
      </c>
      <c r="C43" t="s">
        <v>369</v>
      </c>
      <c r="D43" t="s">
        <v>103</v>
      </c>
      <c r="E43" t="s">
        <v>307</v>
      </c>
      <c r="F43" t="s">
        <v>152</v>
      </c>
      <c r="G43" t="s">
        <v>370</v>
      </c>
      <c r="H43" s="76">
        <v>1.36</v>
      </c>
      <c r="I43" t="s">
        <v>105</v>
      </c>
      <c r="J43" s="76">
        <v>6</v>
      </c>
      <c r="K43" s="76">
        <v>0.09</v>
      </c>
      <c r="L43" s="76">
        <v>10894543.689999999</v>
      </c>
      <c r="M43" s="76">
        <v>111.86</v>
      </c>
      <c r="N43" s="76">
        <v>12186.636571634001</v>
      </c>
      <c r="O43" s="76">
        <v>0.06</v>
      </c>
      <c r="P43" s="76">
        <v>3.64</v>
      </c>
      <c r="Q43" s="76">
        <v>1.2</v>
      </c>
    </row>
    <row r="44" spans="2:17">
      <c r="B44" t="s">
        <v>371</v>
      </c>
      <c r="C44" t="s">
        <v>372</v>
      </c>
      <c r="D44" t="s">
        <v>103</v>
      </c>
      <c r="E44" t="s">
        <v>307</v>
      </c>
      <c r="F44" t="s">
        <v>154</v>
      </c>
      <c r="G44" t="s">
        <v>373</v>
      </c>
      <c r="H44" s="76">
        <v>0.33</v>
      </c>
      <c r="I44" t="s">
        <v>105</v>
      </c>
      <c r="J44" s="76">
        <v>4</v>
      </c>
      <c r="K44" s="76">
        <v>0.12</v>
      </c>
      <c r="L44" s="76">
        <v>3103.78</v>
      </c>
      <c r="M44" s="76">
        <v>103.96</v>
      </c>
      <c r="N44" s="76">
        <v>3.226689688</v>
      </c>
      <c r="O44" s="76">
        <v>0</v>
      </c>
      <c r="P44" s="76">
        <v>0</v>
      </c>
      <c r="Q44" s="76">
        <v>0</v>
      </c>
    </row>
    <row r="45" spans="2:17">
      <c r="B45" t="s">
        <v>374</v>
      </c>
      <c r="C45" t="s">
        <v>375</v>
      </c>
      <c r="D45" t="s">
        <v>103</v>
      </c>
      <c r="E45" t="s">
        <v>307</v>
      </c>
      <c r="F45" t="s">
        <v>154</v>
      </c>
      <c r="G45" t="s">
        <v>376</v>
      </c>
      <c r="H45" s="76">
        <v>4.9800000000000004</v>
      </c>
      <c r="I45" t="s">
        <v>105</v>
      </c>
      <c r="J45" s="76">
        <v>4.25</v>
      </c>
      <c r="K45" s="76">
        <v>0.89</v>
      </c>
      <c r="L45" s="76">
        <v>24409516.949999999</v>
      </c>
      <c r="M45" s="76">
        <v>120.1</v>
      </c>
      <c r="N45" s="76">
        <v>29315.82985695</v>
      </c>
      <c r="O45" s="76">
        <v>0.13</v>
      </c>
      <c r="P45" s="76">
        <v>8.76</v>
      </c>
      <c r="Q45" s="76">
        <v>2.88</v>
      </c>
    </row>
    <row r="46" spans="2:17">
      <c r="B46" t="s">
        <v>377</v>
      </c>
      <c r="C46" t="s">
        <v>378</v>
      </c>
      <c r="D46" t="s">
        <v>103</v>
      </c>
      <c r="E46" t="s">
        <v>307</v>
      </c>
      <c r="F46" t="s">
        <v>154</v>
      </c>
      <c r="G46" t="s">
        <v>311</v>
      </c>
      <c r="H46" s="76">
        <v>3.52</v>
      </c>
      <c r="I46" t="s">
        <v>105</v>
      </c>
      <c r="J46" s="76">
        <v>1</v>
      </c>
      <c r="K46" s="76">
        <v>0.43</v>
      </c>
      <c r="L46" s="76">
        <v>71684.649999999994</v>
      </c>
      <c r="M46" s="76">
        <v>102.43</v>
      </c>
      <c r="N46" s="76">
        <v>73.426586994999994</v>
      </c>
      <c r="O46" s="76">
        <v>0</v>
      </c>
      <c r="P46" s="76">
        <v>0.02</v>
      </c>
      <c r="Q46" s="76">
        <v>0.01</v>
      </c>
    </row>
    <row r="47" spans="2:17">
      <c r="B47" t="s">
        <v>379</v>
      </c>
      <c r="C47" t="s">
        <v>380</v>
      </c>
      <c r="D47" t="s">
        <v>103</v>
      </c>
      <c r="E47" t="s">
        <v>307</v>
      </c>
      <c r="F47" t="s">
        <v>154</v>
      </c>
      <c r="G47" t="s">
        <v>311</v>
      </c>
      <c r="H47" s="76">
        <v>7.46</v>
      </c>
      <c r="I47" t="s">
        <v>105</v>
      </c>
      <c r="J47" s="76">
        <v>1.75</v>
      </c>
      <c r="K47" s="76">
        <v>1.49</v>
      </c>
      <c r="L47" s="76">
        <v>4322921.6500000004</v>
      </c>
      <c r="M47" s="76">
        <v>102.09</v>
      </c>
      <c r="N47" s="76">
        <v>4413.2707124850003</v>
      </c>
      <c r="O47" s="76">
        <v>0.03</v>
      </c>
      <c r="P47" s="76">
        <v>1.32</v>
      </c>
      <c r="Q47" s="76">
        <v>0.43</v>
      </c>
    </row>
    <row r="48" spans="2:17">
      <c r="B48" t="s">
        <v>381</v>
      </c>
      <c r="C48" t="s">
        <v>382</v>
      </c>
      <c r="D48" t="s">
        <v>103</v>
      </c>
      <c r="E48" t="s">
        <v>307</v>
      </c>
      <c r="F48" t="s">
        <v>154</v>
      </c>
      <c r="G48" t="s">
        <v>311</v>
      </c>
      <c r="H48" s="76">
        <v>5.85</v>
      </c>
      <c r="I48" t="s">
        <v>105</v>
      </c>
      <c r="J48" s="76">
        <v>3.75</v>
      </c>
      <c r="K48" s="76">
        <v>1.1499999999999999</v>
      </c>
      <c r="L48" s="76">
        <v>28640438.25</v>
      </c>
      <c r="M48" s="76">
        <v>118.05</v>
      </c>
      <c r="N48" s="76">
        <v>33810.037354125001</v>
      </c>
      <c r="O48" s="76">
        <v>0.19</v>
      </c>
      <c r="P48" s="76">
        <v>10.1</v>
      </c>
      <c r="Q48" s="76">
        <v>3.32</v>
      </c>
    </row>
    <row r="49" spans="2:17">
      <c r="B49" s="77" t="s">
        <v>383</v>
      </c>
      <c r="C49" s="15"/>
      <c r="D49" s="15"/>
      <c r="H49" s="78">
        <v>3.32</v>
      </c>
      <c r="K49" s="78">
        <v>0.14000000000000001</v>
      </c>
      <c r="L49" s="78">
        <v>9341347.7400000002</v>
      </c>
      <c r="N49" s="78">
        <v>9325.4500941160004</v>
      </c>
      <c r="P49" s="78">
        <v>2.79</v>
      </c>
      <c r="Q49" s="78">
        <v>0.92</v>
      </c>
    </row>
    <row r="50" spans="2:17">
      <c r="B50" t="s">
        <v>384</v>
      </c>
      <c r="C50" t="s">
        <v>385</v>
      </c>
      <c r="D50" t="s">
        <v>103</v>
      </c>
      <c r="E50" t="s">
        <v>307</v>
      </c>
      <c r="F50" t="s">
        <v>154</v>
      </c>
      <c r="G50" t="s">
        <v>311</v>
      </c>
      <c r="H50" s="76">
        <v>4.16</v>
      </c>
      <c r="I50" t="s">
        <v>105</v>
      </c>
      <c r="J50" s="76">
        <v>0.09</v>
      </c>
      <c r="K50" s="76">
        <v>0.16</v>
      </c>
      <c r="L50" s="76">
        <v>4097686.34</v>
      </c>
      <c r="M50" s="76">
        <v>99.74</v>
      </c>
      <c r="N50" s="76">
        <v>4087.0323555159998</v>
      </c>
      <c r="O50" s="76">
        <v>0.03</v>
      </c>
      <c r="P50" s="76">
        <v>1.22</v>
      </c>
      <c r="Q50" s="76">
        <v>0.4</v>
      </c>
    </row>
    <row r="51" spans="2:17">
      <c r="B51" t="s">
        <v>386</v>
      </c>
      <c r="C51" t="s">
        <v>387</v>
      </c>
      <c r="D51" t="s">
        <v>103</v>
      </c>
      <c r="E51" t="s">
        <v>307</v>
      </c>
      <c r="F51" t="s">
        <v>154</v>
      </c>
      <c r="G51" t="s">
        <v>311</v>
      </c>
      <c r="H51" s="76">
        <v>2.66</v>
      </c>
      <c r="I51" t="s">
        <v>105</v>
      </c>
      <c r="J51" s="76">
        <v>0.09</v>
      </c>
      <c r="K51" s="76">
        <v>0.13</v>
      </c>
      <c r="L51" s="76">
        <v>5243661.4000000004</v>
      </c>
      <c r="M51" s="76">
        <v>99.9</v>
      </c>
      <c r="N51" s="76">
        <v>5238.4177386000001</v>
      </c>
      <c r="O51" s="76">
        <v>0.03</v>
      </c>
      <c r="P51" s="76">
        <v>1.56</v>
      </c>
      <c r="Q51" s="76">
        <v>0.51</v>
      </c>
    </row>
    <row r="52" spans="2:17">
      <c r="B52" s="77" t="s">
        <v>388</v>
      </c>
      <c r="C52" s="15"/>
      <c r="D52" s="15"/>
      <c r="H52" s="78">
        <v>0</v>
      </c>
      <c r="K52" s="78">
        <v>0</v>
      </c>
      <c r="L52" s="78">
        <v>0</v>
      </c>
      <c r="N52" s="78">
        <v>0</v>
      </c>
      <c r="P52" s="78">
        <v>0</v>
      </c>
      <c r="Q52" s="78">
        <v>0</v>
      </c>
    </row>
    <row r="53" spans="2:17">
      <c r="B53" t="s">
        <v>214</v>
      </c>
      <c r="C53" t="s">
        <v>214</v>
      </c>
      <c r="D53" s="15"/>
      <c r="E53" t="s">
        <v>214</v>
      </c>
      <c r="H53" s="76">
        <v>0</v>
      </c>
      <c r="I53" t="s">
        <v>214</v>
      </c>
      <c r="J53" s="76">
        <v>0</v>
      </c>
      <c r="K53" s="76">
        <v>0</v>
      </c>
      <c r="L53" s="76">
        <v>0</v>
      </c>
      <c r="M53" s="76">
        <v>0</v>
      </c>
      <c r="N53" s="76">
        <v>0</v>
      </c>
      <c r="O53" s="76">
        <v>0</v>
      </c>
      <c r="P53" s="76">
        <v>0</v>
      </c>
      <c r="Q53" s="76">
        <v>0</v>
      </c>
    </row>
    <row r="54" spans="2:17">
      <c r="B54" s="77" t="s">
        <v>300</v>
      </c>
      <c r="C54" s="15"/>
      <c r="D54" s="15"/>
      <c r="H54" s="78">
        <v>4.92</v>
      </c>
      <c r="K54" s="78">
        <v>5.65</v>
      </c>
      <c r="L54" s="78">
        <v>3306153.54</v>
      </c>
      <c r="N54" s="78">
        <v>4616.5466821707814</v>
      </c>
      <c r="P54" s="78">
        <v>1.38</v>
      </c>
      <c r="Q54" s="78">
        <v>0.45</v>
      </c>
    </row>
    <row r="55" spans="2:17">
      <c r="B55" s="77" t="s">
        <v>389</v>
      </c>
      <c r="C55" s="15"/>
      <c r="D55" s="15"/>
      <c r="H55" s="78">
        <v>0</v>
      </c>
      <c r="K55" s="78">
        <v>0</v>
      </c>
      <c r="L55" s="78">
        <v>0</v>
      </c>
      <c r="N55" s="78">
        <v>0</v>
      </c>
      <c r="P55" s="78">
        <v>0</v>
      </c>
      <c r="Q55" s="78">
        <v>0</v>
      </c>
    </row>
    <row r="56" spans="2:17">
      <c r="B56" t="s">
        <v>214</v>
      </c>
      <c r="C56" t="s">
        <v>214</v>
      </c>
      <c r="D56" s="15"/>
      <c r="E56" t="s">
        <v>214</v>
      </c>
      <c r="H56" s="76">
        <v>0</v>
      </c>
      <c r="I56" t="s">
        <v>214</v>
      </c>
      <c r="J56" s="76">
        <v>0</v>
      </c>
      <c r="K56" s="76">
        <v>0</v>
      </c>
      <c r="L56" s="76">
        <v>0</v>
      </c>
      <c r="M56" s="76">
        <v>0</v>
      </c>
      <c r="N56" s="76">
        <v>0</v>
      </c>
      <c r="O56" s="76">
        <v>0</v>
      </c>
      <c r="P56" s="76">
        <v>0</v>
      </c>
      <c r="Q56" s="76">
        <v>0</v>
      </c>
    </row>
    <row r="57" spans="2:17">
      <c r="B57" s="77" t="s">
        <v>390</v>
      </c>
      <c r="C57" s="15"/>
      <c r="D57" s="15"/>
      <c r="H57" s="78">
        <v>4.92</v>
      </c>
      <c r="K57" s="78">
        <v>5.65</v>
      </c>
      <c r="L57" s="78">
        <v>3306153.54</v>
      </c>
      <c r="N57" s="78">
        <v>4616.5466821707814</v>
      </c>
      <c r="P57" s="78">
        <v>1.38</v>
      </c>
      <c r="Q57" s="78">
        <v>0.45</v>
      </c>
    </row>
    <row r="58" spans="2:17">
      <c r="B58" t="s">
        <v>391</v>
      </c>
      <c r="C58" t="s">
        <v>392</v>
      </c>
      <c r="D58" t="s">
        <v>126</v>
      </c>
      <c r="E58" t="s">
        <v>393</v>
      </c>
      <c r="F58" t="s">
        <v>394</v>
      </c>
      <c r="G58" t="s">
        <v>395</v>
      </c>
      <c r="H58" s="76">
        <v>3.77</v>
      </c>
      <c r="I58" t="s">
        <v>109</v>
      </c>
      <c r="J58" s="76">
        <v>0</v>
      </c>
      <c r="K58" s="76">
        <v>7.2</v>
      </c>
      <c r="L58" s="76">
        <v>531434.34</v>
      </c>
      <c r="M58" s="76">
        <v>23.804706399824109</v>
      </c>
      <c r="N58" s="76">
        <v>446.44103035295097</v>
      </c>
      <c r="O58" s="76">
        <v>7.0000000000000007E-2</v>
      </c>
      <c r="P58" s="76">
        <v>0.13</v>
      </c>
      <c r="Q58" s="76">
        <v>0.04</v>
      </c>
    </row>
    <row r="59" spans="2:17">
      <c r="B59" t="s">
        <v>396</v>
      </c>
      <c r="C59" t="s">
        <v>397</v>
      </c>
      <c r="D59" t="s">
        <v>126</v>
      </c>
      <c r="E59" t="s">
        <v>398</v>
      </c>
      <c r="F59" t="s">
        <v>399</v>
      </c>
      <c r="G59" t="s">
        <v>311</v>
      </c>
      <c r="H59" s="76">
        <v>5.74</v>
      </c>
      <c r="I59" t="s">
        <v>126</v>
      </c>
      <c r="J59" s="76">
        <v>6.3</v>
      </c>
      <c r="K59" s="76">
        <v>5.73</v>
      </c>
      <c r="L59" s="76">
        <v>1436309.02</v>
      </c>
      <c r="M59" s="76">
        <v>103.52419925622904</v>
      </c>
      <c r="N59" s="76">
        <v>79.966956206603498</v>
      </c>
      <c r="O59" s="76">
        <v>0</v>
      </c>
      <c r="P59" s="76">
        <v>0.02</v>
      </c>
      <c r="Q59" s="76">
        <v>0.01</v>
      </c>
    </row>
    <row r="60" spans="2:17">
      <c r="B60" t="s">
        <v>400</v>
      </c>
      <c r="C60" t="s">
        <v>401</v>
      </c>
      <c r="D60" t="s">
        <v>126</v>
      </c>
      <c r="E60" t="s">
        <v>402</v>
      </c>
      <c r="F60" t="s">
        <v>394</v>
      </c>
      <c r="G60" t="s">
        <v>311</v>
      </c>
      <c r="H60" s="76">
        <v>3.94</v>
      </c>
      <c r="I60" t="s">
        <v>207</v>
      </c>
      <c r="J60" s="76">
        <v>5.75</v>
      </c>
      <c r="K60" s="76">
        <v>6.83</v>
      </c>
      <c r="L60" s="76">
        <v>48116.35</v>
      </c>
      <c r="M60" s="76">
        <v>9355.1611111111069</v>
      </c>
      <c r="N60" s="76">
        <v>872.36396786484795</v>
      </c>
      <c r="O60" s="76">
        <v>0</v>
      </c>
      <c r="P60" s="76">
        <v>0.26</v>
      </c>
      <c r="Q60" s="76">
        <v>0.09</v>
      </c>
    </row>
    <row r="61" spans="2:17">
      <c r="B61" t="s">
        <v>403</v>
      </c>
      <c r="C61" t="s">
        <v>404</v>
      </c>
      <c r="D61" t="s">
        <v>126</v>
      </c>
      <c r="E61" t="s">
        <v>402</v>
      </c>
      <c r="F61" t="s">
        <v>394</v>
      </c>
      <c r="G61" t="s">
        <v>311</v>
      </c>
      <c r="H61" s="76">
        <v>7.19</v>
      </c>
      <c r="I61" t="s">
        <v>207</v>
      </c>
      <c r="J61" s="76">
        <v>6.5</v>
      </c>
      <c r="K61" s="76">
        <v>6.74</v>
      </c>
      <c r="L61" s="76">
        <v>52353.46</v>
      </c>
      <c r="M61" s="76">
        <v>10113.383332999963</v>
      </c>
      <c r="N61" s="76">
        <v>1026.11404177085</v>
      </c>
      <c r="O61" s="76">
        <v>0</v>
      </c>
      <c r="P61" s="76">
        <v>0.31</v>
      </c>
      <c r="Q61" s="76">
        <v>0.1</v>
      </c>
    </row>
    <row r="62" spans="2:17">
      <c r="B62" t="s">
        <v>405</v>
      </c>
      <c r="C62" t="s">
        <v>406</v>
      </c>
      <c r="D62" t="s">
        <v>126</v>
      </c>
      <c r="E62" t="s">
        <v>407</v>
      </c>
      <c r="F62" t="s">
        <v>399</v>
      </c>
      <c r="G62" t="s">
        <v>311</v>
      </c>
      <c r="H62" s="76">
        <v>6.29</v>
      </c>
      <c r="I62" t="s">
        <v>109</v>
      </c>
      <c r="J62" s="76">
        <v>4.25</v>
      </c>
      <c r="K62" s="76">
        <v>4.25</v>
      </c>
      <c r="L62" s="76">
        <v>201083.26</v>
      </c>
      <c r="M62" s="76">
        <v>101.92625000000004</v>
      </c>
      <c r="N62" s="76">
        <v>723.29193419770195</v>
      </c>
      <c r="O62" s="76">
        <v>0</v>
      </c>
      <c r="P62" s="76">
        <v>0.22</v>
      </c>
      <c r="Q62" s="76">
        <v>7.0000000000000007E-2</v>
      </c>
    </row>
    <row r="63" spans="2:17">
      <c r="B63" t="s">
        <v>408</v>
      </c>
      <c r="C63" t="s">
        <v>409</v>
      </c>
      <c r="D63" t="s">
        <v>126</v>
      </c>
      <c r="E63" t="s">
        <v>407</v>
      </c>
      <c r="F63" t="s">
        <v>399</v>
      </c>
      <c r="G63" t="s">
        <v>364</v>
      </c>
      <c r="H63" s="76">
        <v>6.71</v>
      </c>
      <c r="I63" t="s">
        <v>109</v>
      </c>
      <c r="J63" s="76">
        <v>6</v>
      </c>
      <c r="K63" s="76">
        <v>4.5</v>
      </c>
      <c r="L63" s="76">
        <v>100541.63</v>
      </c>
      <c r="M63" s="76">
        <v>113.77299999999997</v>
      </c>
      <c r="N63" s="76">
        <v>403.67958808194697</v>
      </c>
      <c r="O63" s="76">
        <v>0</v>
      </c>
      <c r="P63" s="76">
        <v>0.12</v>
      </c>
      <c r="Q63" s="76">
        <v>0.04</v>
      </c>
    </row>
    <row r="64" spans="2:17">
      <c r="B64" t="s">
        <v>410</v>
      </c>
      <c r="C64" t="s">
        <v>411</v>
      </c>
      <c r="D64" t="s">
        <v>126</v>
      </c>
      <c r="E64" t="s">
        <v>407</v>
      </c>
      <c r="F64" t="s">
        <v>399</v>
      </c>
      <c r="G64" t="s">
        <v>311</v>
      </c>
      <c r="H64" s="76">
        <v>2.36</v>
      </c>
      <c r="I64" t="s">
        <v>205</v>
      </c>
      <c r="J64" s="76">
        <v>10</v>
      </c>
      <c r="K64" s="76">
        <v>4.3600000000000003</v>
      </c>
      <c r="L64" s="76">
        <v>936315.48</v>
      </c>
      <c r="M64" s="76">
        <v>102.9800000000003</v>
      </c>
      <c r="N64" s="76">
        <v>1064.6891636958801</v>
      </c>
      <c r="O64" s="76">
        <v>1.1399999999999999</v>
      </c>
      <c r="P64" s="76">
        <v>0.32</v>
      </c>
      <c r="Q64" s="76">
        <v>0.1</v>
      </c>
    </row>
    <row r="65" spans="2:4">
      <c r="B65" t="s">
        <v>412</v>
      </c>
      <c r="C65" s="15"/>
      <c r="D65" s="15"/>
    </row>
    <row r="66" spans="2:4">
      <c r="B66" t="s">
        <v>413</v>
      </c>
      <c r="C66" s="15"/>
      <c r="D66" s="15"/>
    </row>
    <row r="67" spans="2:4">
      <c r="B67" t="s">
        <v>414</v>
      </c>
      <c r="C67" s="15"/>
      <c r="D67" s="15"/>
    </row>
    <row r="68" spans="2:4">
      <c r="C68" s="15"/>
      <c r="D68" s="15"/>
    </row>
    <row r="69" spans="2:4">
      <c r="C69" s="15"/>
      <c r="D69" s="15"/>
    </row>
    <row r="70" spans="2:4">
      <c r="C70" s="15"/>
      <c r="D70" s="15"/>
    </row>
    <row r="71" spans="2:4">
      <c r="C71" s="15"/>
      <c r="D71" s="15"/>
    </row>
    <row r="72" spans="2:4">
      <c r="C72" s="15"/>
      <c r="D72" s="15"/>
    </row>
    <row r="73" spans="2:4">
      <c r="C73" s="15"/>
      <c r="D73" s="15"/>
    </row>
    <row r="74" spans="2:4">
      <c r="C74" s="15"/>
      <c r="D74" s="15"/>
    </row>
    <row r="75" spans="2:4">
      <c r="C75" s="15"/>
      <c r="D75" s="15"/>
    </row>
    <row r="76" spans="2:4">
      <c r="C76" s="15"/>
      <c r="D76" s="15"/>
    </row>
    <row r="77" spans="2:4">
      <c r="C77" s="15"/>
      <c r="D77" s="15"/>
    </row>
    <row r="78" spans="2:4">
      <c r="C78" s="15"/>
      <c r="D78" s="15"/>
    </row>
    <row r="79" spans="2:4">
      <c r="C79" s="15"/>
      <c r="D79" s="15"/>
    </row>
    <row r="80" spans="2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  <row r="533" spans="3:4">
      <c r="C533" s="15"/>
      <c r="D533" s="15"/>
    </row>
    <row r="534" spans="3:4">
      <c r="C534" s="15"/>
      <c r="D534" s="15"/>
    </row>
    <row r="535" spans="3:4">
      <c r="C535" s="15"/>
      <c r="D535" s="15"/>
    </row>
    <row r="536" spans="3:4">
      <c r="C536" s="15"/>
      <c r="D536" s="15"/>
    </row>
    <row r="537" spans="3:4">
      <c r="C537" s="15"/>
      <c r="D537" s="15"/>
    </row>
    <row r="538" spans="3:4">
      <c r="C538" s="15"/>
      <c r="D538" s="15"/>
    </row>
    <row r="539" spans="3:4">
      <c r="C539" s="15"/>
      <c r="D539" s="15"/>
    </row>
    <row r="540" spans="3:4">
      <c r="C540" s="15"/>
      <c r="D540" s="15"/>
    </row>
    <row r="541" spans="3:4">
      <c r="C541" s="15"/>
      <c r="D541" s="15"/>
    </row>
    <row r="542" spans="3:4">
      <c r="C542" s="15"/>
      <c r="D542" s="15"/>
    </row>
    <row r="543" spans="3:4">
      <c r="C543" s="15"/>
      <c r="D543" s="15"/>
    </row>
    <row r="544" spans="3:4">
      <c r="C544" s="15"/>
      <c r="D544" s="15"/>
    </row>
    <row r="545" spans="3:4">
      <c r="C545" s="15"/>
      <c r="D545" s="15"/>
    </row>
    <row r="546" spans="3:4">
      <c r="C546" s="15"/>
      <c r="D546" s="15"/>
    </row>
    <row r="547" spans="3:4">
      <c r="C547" s="15"/>
      <c r="D547" s="15"/>
    </row>
    <row r="548" spans="3:4">
      <c r="C548" s="15"/>
      <c r="D548" s="15"/>
    </row>
    <row r="549" spans="3:4">
      <c r="C549" s="15"/>
      <c r="D549" s="15"/>
    </row>
    <row r="550" spans="3:4">
      <c r="C550" s="15"/>
      <c r="D550" s="15"/>
    </row>
    <row r="551" spans="3:4">
      <c r="C551" s="15"/>
      <c r="D551" s="15"/>
    </row>
    <row r="552" spans="3:4">
      <c r="C552" s="15"/>
      <c r="D552" s="15"/>
    </row>
    <row r="553" spans="3:4">
      <c r="C553" s="15"/>
      <c r="D553" s="15"/>
    </row>
    <row r="554" spans="3:4">
      <c r="C554" s="15"/>
      <c r="D554" s="15"/>
    </row>
    <row r="555" spans="3:4">
      <c r="C555" s="15"/>
      <c r="D555" s="15"/>
    </row>
    <row r="556" spans="3:4">
      <c r="C556" s="15"/>
      <c r="D556" s="15"/>
    </row>
    <row r="557" spans="3:4">
      <c r="C557" s="15"/>
      <c r="D557" s="15"/>
    </row>
    <row r="558" spans="3:4">
      <c r="C558" s="15"/>
      <c r="D558" s="15"/>
    </row>
    <row r="559" spans="3:4">
      <c r="C559" s="15"/>
      <c r="D559" s="15"/>
    </row>
    <row r="560" spans="3:4">
      <c r="C560" s="15"/>
      <c r="D560" s="15"/>
    </row>
    <row r="561" spans="3:4">
      <c r="C561" s="15"/>
      <c r="D561" s="15"/>
    </row>
    <row r="562" spans="3:4">
      <c r="C562" s="15"/>
      <c r="D562" s="15"/>
    </row>
    <row r="563" spans="3:4">
      <c r="C563" s="15"/>
      <c r="D563" s="15"/>
    </row>
    <row r="564" spans="3:4">
      <c r="C564" s="15"/>
      <c r="D564" s="15"/>
    </row>
    <row r="565" spans="3:4">
      <c r="C565" s="15"/>
      <c r="D565" s="15"/>
    </row>
    <row r="566" spans="3:4">
      <c r="C566" s="15"/>
      <c r="D566" s="15"/>
    </row>
    <row r="567" spans="3:4">
      <c r="C567" s="15"/>
      <c r="D567" s="15"/>
    </row>
    <row r="568" spans="3:4">
      <c r="C568" s="15"/>
      <c r="D568" s="15"/>
    </row>
    <row r="569" spans="3:4">
      <c r="C569" s="15"/>
      <c r="D569" s="15"/>
    </row>
    <row r="570" spans="3:4">
      <c r="C570" s="15"/>
      <c r="D570" s="15"/>
    </row>
    <row r="571" spans="3:4">
      <c r="C571" s="15"/>
      <c r="D571" s="15"/>
    </row>
    <row r="572" spans="3:4">
      <c r="C572" s="15"/>
      <c r="D572" s="15"/>
    </row>
    <row r="573" spans="3:4">
      <c r="C573" s="15"/>
      <c r="D573" s="15"/>
    </row>
    <row r="574" spans="3:4">
      <c r="C574" s="15"/>
      <c r="D574" s="15"/>
    </row>
    <row r="575" spans="3:4">
      <c r="C575" s="15"/>
      <c r="D575" s="15"/>
    </row>
    <row r="576" spans="3:4">
      <c r="C576" s="15"/>
      <c r="D576" s="15"/>
    </row>
    <row r="577" spans="3:4">
      <c r="C577" s="15"/>
      <c r="D577" s="15"/>
    </row>
    <row r="578" spans="3:4">
      <c r="C578" s="15"/>
      <c r="D578" s="15"/>
    </row>
    <row r="579" spans="3:4">
      <c r="C579" s="15"/>
      <c r="D579" s="15"/>
    </row>
    <row r="580" spans="3:4">
      <c r="C580" s="15"/>
      <c r="D580" s="15"/>
    </row>
    <row r="581" spans="3:4">
      <c r="C581" s="15"/>
      <c r="D581" s="15"/>
    </row>
    <row r="582" spans="3:4">
      <c r="C582" s="15"/>
      <c r="D582" s="15"/>
    </row>
    <row r="583" spans="3:4">
      <c r="C583" s="15"/>
      <c r="D583" s="15"/>
    </row>
    <row r="584" spans="3:4">
      <c r="C584" s="15"/>
      <c r="D584" s="15"/>
    </row>
    <row r="585" spans="3:4">
      <c r="C585" s="15"/>
      <c r="D585" s="15"/>
    </row>
    <row r="586" spans="3:4">
      <c r="C586" s="15"/>
      <c r="D586" s="15"/>
    </row>
    <row r="587" spans="3:4">
      <c r="C587" s="15"/>
      <c r="D587" s="15"/>
    </row>
    <row r="588" spans="3:4">
      <c r="C588" s="15"/>
      <c r="D588" s="15"/>
    </row>
    <row r="589" spans="3:4">
      <c r="C589" s="15"/>
      <c r="D589" s="15"/>
    </row>
    <row r="590" spans="3:4">
      <c r="C590" s="15"/>
      <c r="D590" s="15"/>
    </row>
    <row r="591" spans="3:4">
      <c r="C591" s="15"/>
      <c r="D591" s="15"/>
    </row>
    <row r="592" spans="3:4">
      <c r="C592" s="15"/>
      <c r="D592" s="15"/>
    </row>
    <row r="593" spans="3:4">
      <c r="C593" s="15"/>
      <c r="D593" s="15"/>
    </row>
    <row r="594" spans="3:4">
      <c r="C594" s="15"/>
      <c r="D594" s="15"/>
    </row>
    <row r="595" spans="3:4">
      <c r="C595" s="15"/>
      <c r="D595" s="15"/>
    </row>
    <row r="596" spans="3:4">
      <c r="C596" s="15"/>
      <c r="D596" s="15"/>
    </row>
    <row r="597" spans="3:4">
      <c r="C597" s="15"/>
      <c r="D597" s="15"/>
    </row>
    <row r="598" spans="3:4">
      <c r="C598" s="15"/>
      <c r="D598" s="15"/>
    </row>
    <row r="599" spans="3:4">
      <c r="C599" s="15"/>
      <c r="D599" s="15"/>
    </row>
    <row r="600" spans="3:4">
      <c r="C600" s="15"/>
      <c r="D600" s="15"/>
    </row>
    <row r="601" spans="3:4">
      <c r="C601" s="15"/>
      <c r="D601" s="15"/>
    </row>
    <row r="602" spans="3:4">
      <c r="C602" s="15"/>
      <c r="D602" s="15"/>
    </row>
    <row r="603" spans="3:4">
      <c r="C603" s="15"/>
      <c r="D603" s="15"/>
    </row>
    <row r="604" spans="3:4">
      <c r="C604" s="15"/>
      <c r="D604" s="15"/>
    </row>
    <row r="605" spans="3:4">
      <c r="C605" s="15"/>
      <c r="D605" s="15"/>
    </row>
    <row r="606" spans="3:4">
      <c r="C606" s="15"/>
      <c r="D606" s="15"/>
    </row>
    <row r="607" spans="3:4">
      <c r="C607" s="15"/>
      <c r="D607" s="15"/>
    </row>
    <row r="608" spans="3:4">
      <c r="C608" s="15"/>
      <c r="D608" s="15"/>
    </row>
    <row r="609" spans="3:4">
      <c r="C609" s="15"/>
      <c r="D609" s="15"/>
    </row>
    <row r="610" spans="3:4">
      <c r="C610" s="15"/>
      <c r="D610" s="15"/>
    </row>
    <row r="611" spans="3:4">
      <c r="C611" s="15"/>
      <c r="D611" s="15"/>
    </row>
    <row r="612" spans="3:4">
      <c r="C612" s="15"/>
      <c r="D612" s="15"/>
    </row>
    <row r="613" spans="3:4">
      <c r="C613" s="15"/>
      <c r="D613" s="15"/>
    </row>
    <row r="614" spans="3:4">
      <c r="C614" s="15"/>
      <c r="D614" s="15"/>
    </row>
    <row r="615" spans="3:4">
      <c r="C615" s="15"/>
      <c r="D615" s="15"/>
    </row>
    <row r="616" spans="3:4">
      <c r="C616" s="15"/>
      <c r="D616" s="15"/>
    </row>
    <row r="617" spans="3:4">
      <c r="C617" s="15"/>
      <c r="D617" s="15"/>
    </row>
    <row r="618" spans="3:4">
      <c r="C618" s="15"/>
      <c r="D618" s="15"/>
    </row>
    <row r="619" spans="3:4">
      <c r="C619" s="15"/>
      <c r="D619" s="15"/>
    </row>
    <row r="620" spans="3:4">
      <c r="C620" s="15"/>
      <c r="D620" s="15"/>
    </row>
    <row r="621" spans="3:4">
      <c r="C621" s="15"/>
      <c r="D621" s="15"/>
    </row>
    <row r="622" spans="3:4">
      <c r="C622" s="15"/>
      <c r="D622" s="15"/>
    </row>
    <row r="623" spans="3:4">
      <c r="C623" s="15"/>
      <c r="D623" s="15"/>
    </row>
    <row r="624" spans="3:4">
      <c r="C624" s="15"/>
      <c r="D624" s="15"/>
    </row>
    <row r="625" spans="3:4">
      <c r="C625" s="15"/>
      <c r="D625" s="15"/>
    </row>
    <row r="626" spans="3:4">
      <c r="C626" s="15"/>
      <c r="D626" s="15"/>
    </row>
    <row r="627" spans="3:4">
      <c r="C627" s="15"/>
      <c r="D627" s="15"/>
    </row>
    <row r="628" spans="3:4">
      <c r="C628" s="15"/>
      <c r="D628" s="15"/>
    </row>
    <row r="629" spans="3:4">
      <c r="C629" s="15"/>
      <c r="D629" s="15"/>
    </row>
    <row r="630" spans="3:4">
      <c r="C630" s="15"/>
      <c r="D630" s="15"/>
    </row>
    <row r="631" spans="3:4">
      <c r="C631" s="15"/>
      <c r="D631" s="15"/>
    </row>
    <row r="632" spans="3:4">
      <c r="C632" s="15"/>
      <c r="D632" s="15"/>
    </row>
    <row r="633" spans="3:4">
      <c r="C633" s="15"/>
      <c r="D633" s="15"/>
    </row>
    <row r="634" spans="3:4">
      <c r="C634" s="15"/>
      <c r="D634" s="15"/>
    </row>
    <row r="635" spans="3:4">
      <c r="C635" s="15"/>
      <c r="D635" s="15"/>
    </row>
    <row r="636" spans="3:4">
      <c r="C636" s="15"/>
      <c r="D636" s="15"/>
    </row>
    <row r="637" spans="3:4">
      <c r="C637" s="15"/>
      <c r="D637" s="15"/>
    </row>
    <row r="638" spans="3:4">
      <c r="C638" s="15"/>
      <c r="D638" s="15"/>
    </row>
    <row r="639" spans="3:4">
      <c r="C639" s="15"/>
      <c r="D639" s="15"/>
    </row>
    <row r="640" spans="3:4">
      <c r="C640" s="15"/>
      <c r="D640" s="15"/>
    </row>
    <row r="641" spans="3:4">
      <c r="C641" s="15"/>
      <c r="D641" s="15"/>
    </row>
    <row r="642" spans="3:4">
      <c r="C642" s="15"/>
      <c r="D642" s="15"/>
    </row>
    <row r="643" spans="3:4">
      <c r="C643" s="15"/>
      <c r="D643" s="15"/>
    </row>
    <row r="644" spans="3:4">
      <c r="C644" s="15"/>
      <c r="D644" s="15"/>
    </row>
    <row r="645" spans="3:4">
      <c r="C645" s="15"/>
      <c r="D645" s="15"/>
    </row>
    <row r="646" spans="3:4">
      <c r="C646" s="15"/>
      <c r="D646" s="15"/>
    </row>
    <row r="647" spans="3:4">
      <c r="C647" s="15"/>
      <c r="D647" s="15"/>
    </row>
    <row r="648" spans="3:4">
      <c r="C648" s="15"/>
      <c r="D648" s="15"/>
    </row>
    <row r="649" spans="3:4">
      <c r="C649" s="15"/>
      <c r="D649" s="15"/>
    </row>
    <row r="650" spans="3:4">
      <c r="C650" s="15"/>
      <c r="D650" s="15"/>
    </row>
    <row r="651" spans="3:4">
      <c r="C651" s="15"/>
      <c r="D651" s="15"/>
    </row>
    <row r="652" spans="3:4">
      <c r="C652" s="15"/>
      <c r="D652" s="15"/>
    </row>
    <row r="653" spans="3:4">
      <c r="C653" s="15"/>
      <c r="D653" s="15"/>
    </row>
    <row r="654" spans="3:4">
      <c r="C654" s="15"/>
      <c r="D654" s="15"/>
    </row>
    <row r="655" spans="3:4">
      <c r="C655" s="15"/>
      <c r="D655" s="15"/>
    </row>
    <row r="656" spans="3:4">
      <c r="C656" s="15"/>
      <c r="D656" s="15"/>
    </row>
    <row r="657" spans="3:4">
      <c r="C657" s="15"/>
      <c r="D657" s="15"/>
    </row>
    <row r="658" spans="3:4">
      <c r="C658" s="15"/>
      <c r="D658" s="15"/>
    </row>
    <row r="659" spans="3:4">
      <c r="C659" s="15"/>
      <c r="D659" s="15"/>
    </row>
    <row r="660" spans="3:4">
      <c r="C660" s="15"/>
      <c r="D660" s="15"/>
    </row>
    <row r="661" spans="3:4">
      <c r="C661" s="15"/>
      <c r="D661" s="15"/>
    </row>
    <row r="662" spans="3:4">
      <c r="C662" s="15"/>
      <c r="D662" s="15"/>
    </row>
    <row r="663" spans="3:4">
      <c r="C663" s="15"/>
      <c r="D663" s="15"/>
    </row>
    <row r="664" spans="3:4">
      <c r="C664" s="15"/>
      <c r="D664" s="15"/>
    </row>
    <row r="665" spans="3:4">
      <c r="C665" s="15"/>
      <c r="D665" s="15"/>
    </row>
    <row r="666" spans="3:4">
      <c r="C666" s="15"/>
      <c r="D666" s="15"/>
    </row>
    <row r="667" spans="3:4">
      <c r="C667" s="15"/>
      <c r="D667" s="15"/>
    </row>
    <row r="668" spans="3:4">
      <c r="C668" s="15"/>
      <c r="D668" s="15"/>
    </row>
    <row r="669" spans="3:4">
      <c r="C669" s="15"/>
      <c r="D669" s="15"/>
    </row>
    <row r="670" spans="3:4">
      <c r="C670" s="15"/>
      <c r="D670" s="15"/>
    </row>
    <row r="671" spans="3:4">
      <c r="C671" s="15"/>
      <c r="D671" s="15"/>
    </row>
    <row r="672" spans="3:4">
      <c r="C672" s="15"/>
      <c r="D672" s="15"/>
    </row>
    <row r="673" spans="3:4">
      <c r="C673" s="15"/>
      <c r="D673" s="15"/>
    </row>
    <row r="674" spans="3:4">
      <c r="C674" s="15"/>
      <c r="D674" s="15"/>
    </row>
    <row r="675" spans="3:4">
      <c r="C675" s="15"/>
      <c r="D675" s="15"/>
    </row>
    <row r="676" spans="3:4">
      <c r="C676" s="15"/>
      <c r="D676" s="15"/>
    </row>
    <row r="677" spans="3:4">
      <c r="C677" s="15"/>
      <c r="D677" s="15"/>
    </row>
    <row r="678" spans="3:4">
      <c r="C678" s="15"/>
      <c r="D678" s="15"/>
    </row>
    <row r="679" spans="3:4">
      <c r="C679" s="15"/>
      <c r="D679" s="15"/>
    </row>
    <row r="680" spans="3:4">
      <c r="C680" s="15"/>
      <c r="D680" s="15"/>
    </row>
    <row r="681" spans="3:4">
      <c r="C681" s="15"/>
      <c r="D681" s="15"/>
    </row>
    <row r="682" spans="3:4">
      <c r="C682" s="15"/>
      <c r="D682" s="15"/>
    </row>
    <row r="683" spans="3:4">
      <c r="C683" s="15"/>
      <c r="D683" s="15"/>
    </row>
    <row r="684" spans="3:4">
      <c r="C684" s="15"/>
      <c r="D684" s="15"/>
    </row>
    <row r="685" spans="3:4">
      <c r="C685" s="15"/>
      <c r="D685" s="15"/>
    </row>
    <row r="686" spans="3:4">
      <c r="C686" s="15"/>
      <c r="D686" s="15"/>
    </row>
    <row r="687" spans="3:4">
      <c r="C687" s="15"/>
      <c r="D687" s="15"/>
    </row>
    <row r="688" spans="3:4">
      <c r="C688" s="15"/>
      <c r="D688" s="15"/>
    </row>
    <row r="689" spans="3:4">
      <c r="C689" s="15"/>
      <c r="D689" s="15"/>
    </row>
    <row r="690" spans="3:4">
      <c r="C690" s="15"/>
      <c r="D690" s="15"/>
    </row>
    <row r="691" spans="3:4">
      <c r="C691" s="15"/>
      <c r="D691" s="15"/>
    </row>
    <row r="692" spans="3:4">
      <c r="C692" s="15"/>
      <c r="D692" s="15"/>
    </row>
    <row r="693" spans="3:4">
      <c r="C693" s="15"/>
      <c r="D693" s="15"/>
    </row>
    <row r="694" spans="3:4">
      <c r="C694" s="15"/>
      <c r="D694" s="15"/>
    </row>
    <row r="695" spans="3:4">
      <c r="C695" s="15"/>
      <c r="D695" s="15"/>
    </row>
    <row r="696" spans="3:4">
      <c r="C696" s="15"/>
      <c r="D696" s="15"/>
    </row>
    <row r="697" spans="3:4">
      <c r="C697" s="15"/>
      <c r="D697" s="15"/>
    </row>
    <row r="698" spans="3:4">
      <c r="C698" s="15"/>
      <c r="D698" s="15"/>
    </row>
    <row r="699" spans="3:4">
      <c r="C699" s="15"/>
      <c r="D699" s="15"/>
    </row>
    <row r="700" spans="3:4">
      <c r="C700" s="15"/>
      <c r="D700" s="15"/>
    </row>
    <row r="701" spans="3:4">
      <c r="C701" s="15"/>
      <c r="D701" s="15"/>
    </row>
    <row r="702" spans="3:4">
      <c r="C702" s="15"/>
      <c r="D702" s="15"/>
    </row>
    <row r="703" spans="3:4">
      <c r="C703" s="15"/>
      <c r="D703" s="15"/>
    </row>
    <row r="704" spans="3:4">
      <c r="C704" s="15"/>
      <c r="D704" s="15"/>
    </row>
    <row r="705" spans="3:4">
      <c r="C705" s="15"/>
      <c r="D705" s="15"/>
    </row>
    <row r="706" spans="3:4">
      <c r="C706" s="15"/>
      <c r="D706" s="15"/>
    </row>
    <row r="707" spans="3:4">
      <c r="C707" s="15"/>
      <c r="D707" s="15"/>
    </row>
    <row r="708" spans="3:4">
      <c r="C708" s="15"/>
      <c r="D708" s="15"/>
    </row>
    <row r="709" spans="3:4">
      <c r="C709" s="15"/>
      <c r="D709" s="15"/>
    </row>
    <row r="710" spans="3:4">
      <c r="C710" s="15"/>
      <c r="D710" s="15"/>
    </row>
    <row r="711" spans="3:4">
      <c r="C711" s="15"/>
      <c r="D711" s="15"/>
    </row>
    <row r="712" spans="3:4">
      <c r="C712" s="15"/>
      <c r="D712" s="15"/>
    </row>
    <row r="713" spans="3:4">
      <c r="C713" s="15"/>
      <c r="D713" s="15"/>
    </row>
    <row r="714" spans="3:4">
      <c r="C714" s="15"/>
      <c r="D714" s="15"/>
    </row>
    <row r="715" spans="3:4">
      <c r="C715" s="15"/>
      <c r="D715" s="15"/>
    </row>
    <row r="716" spans="3:4">
      <c r="C716" s="15"/>
      <c r="D716" s="15"/>
    </row>
    <row r="717" spans="3:4">
      <c r="C717" s="15"/>
      <c r="D717" s="15"/>
    </row>
    <row r="718" spans="3:4">
      <c r="C718" s="15"/>
      <c r="D718" s="15"/>
    </row>
    <row r="719" spans="3:4">
      <c r="C719" s="15"/>
      <c r="D719" s="15"/>
    </row>
    <row r="720" spans="3:4">
      <c r="C720" s="15"/>
      <c r="D720" s="15"/>
    </row>
    <row r="721" spans="3:4">
      <c r="C721" s="15"/>
      <c r="D721" s="15"/>
    </row>
    <row r="722" spans="3:4">
      <c r="C722" s="15"/>
      <c r="D722" s="15"/>
    </row>
    <row r="723" spans="3:4">
      <c r="C723" s="15"/>
      <c r="D723" s="15"/>
    </row>
    <row r="724" spans="3:4">
      <c r="C724" s="15"/>
      <c r="D724" s="15"/>
    </row>
    <row r="725" spans="3:4">
      <c r="C725" s="15"/>
      <c r="D725" s="15"/>
    </row>
    <row r="726" spans="3:4">
      <c r="C726" s="15"/>
      <c r="D726" s="15"/>
    </row>
    <row r="727" spans="3:4">
      <c r="C727" s="15"/>
      <c r="D727" s="15"/>
    </row>
    <row r="728" spans="3:4">
      <c r="C728" s="15"/>
      <c r="D728" s="15"/>
    </row>
    <row r="729" spans="3:4">
      <c r="C729" s="15"/>
      <c r="D729" s="15"/>
    </row>
    <row r="730" spans="3:4">
      <c r="C730" s="15"/>
      <c r="D730" s="15"/>
    </row>
    <row r="731" spans="3:4">
      <c r="C731" s="15"/>
      <c r="D731" s="15"/>
    </row>
    <row r="732" spans="3:4">
      <c r="C732" s="15"/>
      <c r="D732" s="15"/>
    </row>
    <row r="733" spans="3:4">
      <c r="C733" s="15"/>
      <c r="D733" s="15"/>
    </row>
    <row r="734" spans="3:4">
      <c r="C734" s="15"/>
      <c r="D734" s="15"/>
    </row>
    <row r="735" spans="3:4">
      <c r="C735" s="15"/>
      <c r="D735" s="15"/>
    </row>
    <row r="736" spans="3:4">
      <c r="C736" s="15"/>
      <c r="D736" s="15"/>
    </row>
    <row r="737" spans="3:4">
      <c r="C737" s="15"/>
      <c r="D737" s="15"/>
    </row>
    <row r="738" spans="3:4">
      <c r="C738" s="15"/>
      <c r="D738" s="15"/>
    </row>
    <row r="739" spans="3:4">
      <c r="C739" s="15"/>
      <c r="D739" s="15"/>
    </row>
    <row r="740" spans="3:4">
      <c r="C740" s="15"/>
      <c r="D740" s="15"/>
    </row>
    <row r="741" spans="3:4">
      <c r="C741" s="15"/>
      <c r="D741" s="15"/>
    </row>
    <row r="742" spans="3:4">
      <c r="C742" s="15"/>
      <c r="D742" s="15"/>
    </row>
    <row r="743" spans="3:4">
      <c r="C743" s="15"/>
      <c r="D743" s="15"/>
    </row>
    <row r="744" spans="3:4">
      <c r="C744" s="15"/>
      <c r="D744" s="15"/>
    </row>
    <row r="745" spans="3:4">
      <c r="C745" s="15"/>
      <c r="D745" s="15"/>
    </row>
    <row r="746" spans="3:4">
      <c r="C746" s="15"/>
      <c r="D746" s="15"/>
    </row>
    <row r="747" spans="3:4">
      <c r="C747" s="15"/>
      <c r="D747" s="15"/>
    </row>
    <row r="748" spans="3:4">
      <c r="C748" s="15"/>
      <c r="D748" s="15"/>
    </row>
    <row r="749" spans="3:4">
      <c r="C749" s="15"/>
      <c r="D749" s="15"/>
    </row>
    <row r="750" spans="3:4">
      <c r="C750" s="15"/>
      <c r="D750" s="15"/>
    </row>
    <row r="751" spans="3:4">
      <c r="C751" s="15"/>
      <c r="D751" s="15"/>
    </row>
    <row r="752" spans="3:4">
      <c r="C752" s="15"/>
      <c r="D752" s="15"/>
    </row>
    <row r="753" spans="3:4">
      <c r="C753" s="15"/>
      <c r="D753" s="15"/>
    </row>
    <row r="754" spans="3:4">
      <c r="C754" s="15"/>
      <c r="D754" s="15"/>
    </row>
    <row r="755" spans="3:4">
      <c r="C755" s="15"/>
      <c r="D755" s="15"/>
    </row>
    <row r="756" spans="3:4">
      <c r="C756" s="15"/>
      <c r="D756" s="15"/>
    </row>
    <row r="757" spans="3:4">
      <c r="C757" s="15"/>
      <c r="D757" s="15"/>
    </row>
    <row r="758" spans="3:4">
      <c r="C758" s="15"/>
      <c r="D758" s="15"/>
    </row>
    <row r="759" spans="3:4">
      <c r="C759" s="15"/>
      <c r="D759" s="15"/>
    </row>
    <row r="760" spans="3:4">
      <c r="C760" s="15"/>
      <c r="D760" s="15"/>
    </row>
    <row r="761" spans="3:4">
      <c r="C761" s="15"/>
      <c r="D761" s="15"/>
    </row>
    <row r="762" spans="3:4">
      <c r="C762" s="15"/>
      <c r="D762" s="15"/>
    </row>
    <row r="763" spans="3:4">
      <c r="C763" s="15"/>
      <c r="D763" s="15"/>
    </row>
    <row r="764" spans="3:4">
      <c r="C764" s="15"/>
      <c r="D764" s="15"/>
    </row>
    <row r="765" spans="3:4">
      <c r="C765" s="15"/>
      <c r="D765" s="15"/>
    </row>
    <row r="766" spans="3:4">
      <c r="C766" s="15"/>
      <c r="D766" s="15"/>
    </row>
    <row r="767" spans="3:4">
      <c r="C767" s="15"/>
      <c r="D767" s="15"/>
    </row>
    <row r="768" spans="3:4">
      <c r="C768" s="15"/>
      <c r="D768" s="15"/>
    </row>
    <row r="769" spans="3:4">
      <c r="C769" s="15"/>
      <c r="D769" s="15"/>
    </row>
    <row r="770" spans="3:4">
      <c r="C770" s="15"/>
      <c r="D770" s="15"/>
    </row>
    <row r="771" spans="3:4">
      <c r="C771" s="15"/>
      <c r="D771" s="15"/>
    </row>
    <row r="772" spans="3:4">
      <c r="C772" s="15"/>
      <c r="D772" s="15"/>
    </row>
    <row r="773" spans="3:4">
      <c r="C773" s="15"/>
      <c r="D773" s="15"/>
    </row>
    <row r="774" spans="3:4">
      <c r="C774" s="15"/>
      <c r="D774" s="15"/>
    </row>
    <row r="775" spans="3:4">
      <c r="C775" s="15"/>
      <c r="D775" s="15"/>
    </row>
    <row r="776" spans="3:4">
      <c r="C776" s="15"/>
      <c r="D776" s="15"/>
    </row>
    <row r="777" spans="3:4">
      <c r="C777" s="15"/>
      <c r="D777" s="15"/>
    </row>
    <row r="778" spans="3:4">
      <c r="C778" s="15"/>
      <c r="D778" s="15"/>
    </row>
    <row r="779" spans="3:4">
      <c r="C779" s="15"/>
      <c r="D779" s="15"/>
    </row>
    <row r="780" spans="3:4">
      <c r="C780" s="15"/>
      <c r="D780" s="15"/>
    </row>
    <row r="781" spans="3:4">
      <c r="C781" s="15"/>
      <c r="D781" s="15"/>
    </row>
    <row r="782" spans="3:4">
      <c r="C782" s="15"/>
      <c r="D782" s="15"/>
    </row>
    <row r="783" spans="3:4">
      <c r="C783" s="15"/>
      <c r="D783" s="15"/>
    </row>
    <row r="784" spans="3:4">
      <c r="C784" s="15"/>
      <c r="D784" s="15"/>
    </row>
    <row r="785" spans="3:4">
      <c r="C785" s="15"/>
      <c r="D785" s="15"/>
    </row>
    <row r="786" spans="3:4">
      <c r="C786" s="15"/>
      <c r="D786" s="15"/>
    </row>
    <row r="787" spans="3:4">
      <c r="C787" s="15"/>
      <c r="D787" s="15"/>
    </row>
    <row r="788" spans="3:4">
      <c r="C788" s="15"/>
      <c r="D788" s="15"/>
    </row>
    <row r="789" spans="3:4">
      <c r="C789" s="15"/>
      <c r="D789" s="15"/>
    </row>
    <row r="790" spans="3:4">
      <c r="C790" s="15"/>
      <c r="D790" s="15"/>
    </row>
    <row r="791" spans="3:4">
      <c r="C791" s="15"/>
      <c r="D791" s="15"/>
    </row>
    <row r="792" spans="3:4">
      <c r="C792" s="15"/>
      <c r="D792" s="15"/>
    </row>
    <row r="793" spans="3:4">
      <c r="C793" s="15"/>
      <c r="D793" s="15"/>
    </row>
    <row r="794" spans="3:4">
      <c r="C794" s="15"/>
      <c r="D794" s="15"/>
    </row>
    <row r="795" spans="3:4">
      <c r="C795" s="15"/>
      <c r="D795" s="15"/>
    </row>
    <row r="796" spans="3:4">
      <c r="C796" s="15"/>
      <c r="D796" s="15"/>
    </row>
    <row r="797" spans="3:4">
      <c r="C797" s="15"/>
      <c r="D797" s="15"/>
    </row>
    <row r="798" spans="3:4">
      <c r="C798" s="15"/>
      <c r="D798" s="15"/>
    </row>
    <row r="799" spans="3:4">
      <c r="C799" s="15"/>
      <c r="D799" s="15"/>
    </row>
    <row r="800" spans="3:4">
      <c r="C800" s="15"/>
      <c r="D800" s="15"/>
    </row>
    <row r="801" spans="3:4">
      <c r="C801" s="15"/>
      <c r="D801" s="15"/>
    </row>
    <row r="802" spans="3:4">
      <c r="C802" s="15"/>
      <c r="D802" s="15"/>
    </row>
    <row r="803" spans="3:4">
      <c r="C803" s="15"/>
      <c r="D803" s="15"/>
    </row>
    <row r="804" spans="3:4">
      <c r="C804" s="15"/>
      <c r="D804" s="15"/>
    </row>
    <row r="805" spans="3:4">
      <c r="C805" s="15"/>
      <c r="D805" s="15"/>
    </row>
    <row r="806" spans="3:4">
      <c r="C806" s="15"/>
      <c r="D806" s="15"/>
    </row>
    <row r="807" spans="3:4">
      <c r="C807" s="15"/>
      <c r="D807" s="15"/>
    </row>
    <row r="808" spans="3:4">
      <c r="C808" s="15"/>
      <c r="D808" s="15"/>
    </row>
    <row r="809" spans="3:4">
      <c r="C809" s="15"/>
      <c r="D809" s="15"/>
    </row>
    <row r="810" spans="3:4">
      <c r="C810" s="15"/>
      <c r="D810" s="15"/>
    </row>
    <row r="811" spans="3:4">
      <c r="C811" s="15"/>
      <c r="D811" s="15"/>
    </row>
    <row r="812" spans="3:4">
      <c r="C812" s="15"/>
      <c r="D812" s="15"/>
    </row>
    <row r="813" spans="3:4">
      <c r="C813" s="15"/>
      <c r="D813" s="15"/>
    </row>
    <row r="814" spans="3:4">
      <c r="C814" s="15"/>
      <c r="D814" s="15"/>
    </row>
    <row r="815" spans="3:4">
      <c r="C815" s="15"/>
      <c r="D815" s="15"/>
    </row>
    <row r="816" spans="3:4">
      <c r="C816" s="15"/>
      <c r="D816" s="15"/>
    </row>
    <row r="817" spans="3:4">
      <c r="C817" s="15"/>
      <c r="D817" s="15"/>
    </row>
    <row r="818" spans="3:4">
      <c r="C818" s="15"/>
      <c r="D818" s="15"/>
    </row>
    <row r="819" spans="3:4">
      <c r="C819" s="15"/>
      <c r="D819" s="15"/>
    </row>
    <row r="820" spans="3:4">
      <c r="C820" s="15"/>
      <c r="D820" s="15"/>
    </row>
    <row r="821" spans="3:4">
      <c r="C821" s="15"/>
      <c r="D821" s="15"/>
    </row>
    <row r="822" spans="3:4">
      <c r="C822" s="15"/>
      <c r="D822" s="15"/>
    </row>
    <row r="823" spans="3:4">
      <c r="C823" s="15"/>
      <c r="D823" s="15"/>
    </row>
    <row r="824" spans="3:4">
      <c r="C824" s="15"/>
      <c r="D824" s="15"/>
    </row>
    <row r="825" spans="3:4">
      <c r="C825" s="15"/>
      <c r="D825" s="15"/>
    </row>
    <row r="826" spans="3:4">
      <c r="C826" s="15"/>
      <c r="D826" s="15"/>
    </row>
    <row r="827" spans="3:4">
      <c r="C827" s="15"/>
      <c r="D827" s="15"/>
    </row>
    <row r="828" spans="3:4">
      <c r="C828" s="15"/>
      <c r="D828" s="15"/>
    </row>
    <row r="829" spans="3:4">
      <c r="C829" s="15"/>
      <c r="D829" s="15"/>
    </row>
    <row r="830" spans="3:4">
      <c r="C830" s="15"/>
      <c r="D830" s="15"/>
    </row>
    <row r="831" spans="3:4">
      <c r="C831" s="15"/>
      <c r="D831" s="15"/>
    </row>
    <row r="832" spans="3:4">
      <c r="C832" s="15"/>
      <c r="D832" s="15"/>
    </row>
    <row r="833" spans="3:4">
      <c r="C833" s="15"/>
      <c r="D833" s="15"/>
    </row>
    <row r="834" spans="3:4">
      <c r="C834" s="15"/>
      <c r="D834" s="15"/>
    </row>
    <row r="835" spans="3:4">
      <c r="C835" s="15"/>
      <c r="D835" s="15"/>
    </row>
    <row r="836" spans="3:4">
      <c r="C836" s="15"/>
      <c r="D836" s="15"/>
    </row>
    <row r="837" spans="3:4">
      <c r="C837" s="15"/>
      <c r="D837" s="15"/>
    </row>
    <row r="838" spans="3:4">
      <c r="C838" s="15"/>
      <c r="D838" s="15"/>
    </row>
    <row r="839" spans="3:4">
      <c r="C839" s="15"/>
      <c r="D839" s="15"/>
    </row>
    <row r="840" spans="3:4">
      <c r="C840" s="15"/>
      <c r="D840" s="15"/>
    </row>
    <row r="841" spans="3:4">
      <c r="C841" s="15"/>
      <c r="D841" s="15"/>
    </row>
    <row r="842" spans="3:4">
      <c r="C842" s="15"/>
      <c r="D842" s="15"/>
    </row>
    <row r="843" spans="3:4">
      <c r="C843" s="15"/>
      <c r="D843" s="15"/>
    </row>
    <row r="844" spans="3:4">
      <c r="C844" s="15"/>
      <c r="D844" s="15"/>
    </row>
    <row r="845" spans="3:4">
      <c r="C845" s="15"/>
      <c r="D845" s="15"/>
    </row>
    <row r="846" spans="3:4">
      <c r="C846" s="15"/>
      <c r="D846" s="15"/>
    </row>
    <row r="847" spans="3:4">
      <c r="C847" s="15"/>
      <c r="D847" s="15"/>
    </row>
    <row r="848" spans="3:4">
      <c r="C848" s="15"/>
      <c r="D848" s="15"/>
    </row>
    <row r="849" spans="3:4">
      <c r="C849" s="15"/>
      <c r="D849" s="15"/>
    </row>
    <row r="850" spans="3:4">
      <c r="C850" s="15"/>
      <c r="D850" s="15"/>
    </row>
    <row r="851" spans="3:4">
      <c r="C851" s="15"/>
      <c r="D851" s="15"/>
    </row>
    <row r="852" spans="3:4">
      <c r="C852" s="15"/>
      <c r="D852" s="15"/>
    </row>
    <row r="853" spans="3:4">
      <c r="C853" s="15"/>
      <c r="D853" s="15"/>
    </row>
    <row r="854" spans="3:4">
      <c r="C854" s="15"/>
      <c r="D854" s="15"/>
    </row>
    <row r="855" spans="3:4">
      <c r="C855" s="15"/>
      <c r="D855" s="15"/>
    </row>
    <row r="856" spans="3:4">
      <c r="C856" s="15"/>
      <c r="D856" s="15"/>
    </row>
    <row r="857" spans="3:4">
      <c r="C857" s="15"/>
      <c r="D857" s="15"/>
    </row>
    <row r="858" spans="3:4">
      <c r="C858" s="15"/>
      <c r="D858" s="15"/>
    </row>
    <row r="859" spans="3:4">
      <c r="C859" s="15"/>
      <c r="D859" s="15"/>
    </row>
    <row r="860" spans="3:4">
      <c r="C860" s="15"/>
      <c r="D860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7" sqref="B7:P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82" t="s">
        <v>3570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4" t="s">
        <v>199</v>
      </c>
      <c r="C5" t="s">
        <v>200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8" customFormat="1" ht="63">
      <c r="B8" s="4" t="s">
        <v>99</v>
      </c>
      <c r="C8" s="27" t="s">
        <v>50</v>
      </c>
      <c r="D8" s="27" t="s">
        <v>85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177</v>
      </c>
      <c r="L8" s="27" t="s">
        <v>190</v>
      </c>
      <c r="M8" s="27" t="s">
        <v>178</v>
      </c>
      <c r="N8" s="27" t="s">
        <v>74</v>
      </c>
      <c r="O8" s="27" t="s">
        <v>58</v>
      </c>
      <c r="P8" s="35" t="s">
        <v>186</v>
      </c>
      <c r="R8" s="15"/>
    </row>
    <row r="9" spans="2:23" s="18" customFormat="1" ht="17.2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 t="s">
        <v>6</v>
      </c>
      <c r="N9" s="30" t="s">
        <v>7</v>
      </c>
      <c r="O9" s="30" t="s">
        <v>7</v>
      </c>
      <c r="P9" s="31" t="s">
        <v>7</v>
      </c>
    </row>
    <row r="10" spans="2:2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34"/>
    </row>
    <row r="11" spans="2:23" s="22" customFormat="1" ht="18" customHeight="1">
      <c r="B11" s="23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4"/>
    </row>
    <row r="12" spans="2:23">
      <c r="B12" s="77" t="s">
        <v>209</v>
      </c>
      <c r="E12" s="14"/>
      <c r="F12" s="14"/>
      <c r="G12" s="14"/>
      <c r="H12" s="78">
        <v>0</v>
      </c>
      <c r="I12" s="14"/>
      <c r="J12" s="14"/>
      <c r="K12" s="14"/>
      <c r="L12" s="78">
        <v>0</v>
      </c>
      <c r="M12" s="78">
        <v>0</v>
      </c>
      <c r="N12" s="14"/>
      <c r="O12" s="78">
        <v>0</v>
      </c>
      <c r="P12" s="78">
        <v>0</v>
      </c>
      <c r="Q12" s="14"/>
      <c r="R12" s="14"/>
      <c r="S12" s="14"/>
      <c r="T12" s="14"/>
      <c r="U12" s="14"/>
      <c r="V12" s="14"/>
      <c r="W12" s="14"/>
    </row>
    <row r="13" spans="2:23">
      <c r="B13" s="77" t="s">
        <v>2761</v>
      </c>
      <c r="E13" s="14"/>
      <c r="F13" s="14"/>
      <c r="G13" s="14"/>
      <c r="H13" s="78">
        <v>0</v>
      </c>
      <c r="I13" s="14"/>
      <c r="J13" s="14"/>
      <c r="K13" s="14"/>
      <c r="L13" s="78">
        <v>0</v>
      </c>
      <c r="M13" s="78">
        <v>0</v>
      </c>
      <c r="N13" s="14"/>
      <c r="O13" s="78">
        <v>0</v>
      </c>
      <c r="P13" s="78">
        <v>0</v>
      </c>
      <c r="Q13" s="14"/>
      <c r="R13" s="14"/>
      <c r="S13" s="14"/>
      <c r="T13" s="14"/>
      <c r="U13" s="14"/>
      <c r="V13" s="14"/>
      <c r="W13" s="14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4"/>
      <c r="G14" s="14"/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4"/>
      <c r="R14" s="14"/>
      <c r="S14" s="14"/>
      <c r="T14" s="14"/>
      <c r="U14" s="14"/>
      <c r="V14" s="14"/>
      <c r="W14" s="14"/>
    </row>
    <row r="15" spans="2:23">
      <c r="B15" s="77" t="s">
        <v>2762</v>
      </c>
      <c r="E15" s="14"/>
      <c r="F15" s="14"/>
      <c r="G15" s="14"/>
      <c r="H15" s="78">
        <v>0</v>
      </c>
      <c r="I15" s="14"/>
      <c r="J15" s="14"/>
      <c r="K15" s="14"/>
      <c r="L15" s="78">
        <v>0</v>
      </c>
      <c r="M15" s="78">
        <v>0</v>
      </c>
      <c r="N15" s="14"/>
      <c r="O15" s="78">
        <v>0</v>
      </c>
      <c r="P15" s="78">
        <v>0</v>
      </c>
      <c r="Q15" s="14"/>
      <c r="R15" s="14"/>
      <c r="S15" s="14"/>
      <c r="T15" s="14"/>
      <c r="U15" s="14"/>
      <c r="V15" s="14"/>
      <c r="W15" s="14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4"/>
      <c r="G16" s="14"/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4"/>
      <c r="R16" s="14"/>
      <c r="S16" s="14"/>
      <c r="T16" s="14"/>
      <c r="U16" s="14"/>
      <c r="V16" s="14"/>
      <c r="W16" s="14"/>
    </row>
    <row r="17" spans="2:23">
      <c r="B17" s="77" t="s">
        <v>416</v>
      </c>
      <c r="E17" s="14"/>
      <c r="F17" s="14"/>
      <c r="G17" s="14"/>
      <c r="H17" s="78">
        <v>0</v>
      </c>
      <c r="I17" s="14"/>
      <c r="J17" s="14"/>
      <c r="K17" s="14"/>
      <c r="L17" s="78">
        <v>0</v>
      </c>
      <c r="M17" s="78">
        <v>0</v>
      </c>
      <c r="N17" s="14"/>
      <c r="O17" s="78">
        <v>0</v>
      </c>
      <c r="P17" s="78">
        <v>0</v>
      </c>
      <c r="Q17" s="14"/>
      <c r="R17" s="14"/>
      <c r="S17" s="14"/>
      <c r="T17" s="14"/>
      <c r="U17" s="14"/>
      <c r="V17" s="14"/>
      <c r="W17" s="14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4"/>
      <c r="G18" s="14"/>
      <c r="H18" s="76">
        <v>0</v>
      </c>
      <c r="I18" t="s">
        <v>214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4"/>
      <c r="R18" s="14"/>
      <c r="S18" s="14"/>
      <c r="T18" s="14"/>
      <c r="U18" s="14"/>
      <c r="V18" s="14"/>
      <c r="W18" s="14"/>
    </row>
    <row r="19" spans="2:23">
      <c r="B19" s="77" t="s">
        <v>1289</v>
      </c>
      <c r="E19" s="14"/>
      <c r="F19" s="14"/>
      <c r="G19" s="14"/>
      <c r="H19" s="78">
        <v>0</v>
      </c>
      <c r="I19" s="14"/>
      <c r="J19" s="14"/>
      <c r="K19" s="14"/>
      <c r="L19" s="78">
        <v>0</v>
      </c>
      <c r="M19" s="78">
        <v>0</v>
      </c>
      <c r="N19" s="14"/>
      <c r="O19" s="78">
        <v>0</v>
      </c>
      <c r="P19" s="78">
        <v>0</v>
      </c>
      <c r="Q19" s="14"/>
      <c r="R19" s="14"/>
      <c r="S19" s="14"/>
      <c r="T19" s="14"/>
      <c r="U19" s="14"/>
      <c r="V19" s="14"/>
      <c r="W19" s="14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4"/>
      <c r="G20" s="14"/>
      <c r="H20" s="76">
        <v>0</v>
      </c>
      <c r="I20" t="s">
        <v>214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4"/>
      <c r="R20" s="14"/>
      <c r="S20" s="14"/>
      <c r="T20" s="14"/>
      <c r="U20" s="14"/>
      <c r="V20" s="14"/>
      <c r="W20" s="14"/>
    </row>
    <row r="21" spans="2:23">
      <c r="B21" s="77" t="s">
        <v>300</v>
      </c>
      <c r="D21" s="15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417</v>
      </c>
      <c r="D22" s="15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6">
        <v>0</v>
      </c>
      <c r="I23" t="s">
        <v>214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418</v>
      </c>
      <c r="D24" s="15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6">
        <v>0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302</v>
      </c>
      <c r="D26" s="15"/>
    </row>
    <row r="27" spans="2:23">
      <c r="B27" t="s">
        <v>412</v>
      </c>
      <c r="D27" s="15"/>
    </row>
    <row r="28" spans="2:23">
      <c r="B28" t="s">
        <v>413</v>
      </c>
      <c r="D28" s="15"/>
    </row>
    <row r="29" spans="2:23">
      <c r="B29" t="s">
        <v>414</v>
      </c>
      <c r="D29" s="15"/>
    </row>
    <row r="30" spans="2:23">
      <c r="D30" s="15"/>
    </row>
    <row r="31" spans="2:23">
      <c r="D31" s="15"/>
    </row>
    <row r="32" spans="2:23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D372" s="15"/>
    </row>
    <row r="373" spans="2:4">
      <c r="D373" s="15"/>
    </row>
    <row r="374" spans="2:4">
      <c r="D374" s="15"/>
    </row>
    <row r="375" spans="2:4">
      <c r="B375" s="15"/>
      <c r="D375" s="15"/>
    </row>
    <row r="376" spans="2:4">
      <c r="B376" s="15"/>
      <c r="D376" s="15"/>
    </row>
    <row r="377" spans="2:4">
      <c r="B377" s="18"/>
      <c r="D377" s="15"/>
    </row>
    <row r="378" spans="2:4">
      <c r="D378" s="15"/>
    </row>
    <row r="379" spans="2:4">
      <c r="D379" s="15"/>
    </row>
    <row r="380" spans="2:4">
      <c r="D380" s="15"/>
    </row>
    <row r="381" spans="2:4">
      <c r="D381" s="15"/>
    </row>
    <row r="382" spans="2:4">
      <c r="D382" s="15"/>
    </row>
    <row r="383" spans="2:4">
      <c r="D383" s="15"/>
    </row>
    <row r="384" spans="2:4">
      <c r="D384" s="15"/>
    </row>
    <row r="385" spans="4:4">
      <c r="D385" s="15"/>
    </row>
    <row r="386" spans="4:4">
      <c r="D386" s="15"/>
    </row>
    <row r="387" spans="4:4">
      <c r="D387" s="15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zoomScale="75" zoomScaleNormal="75" workbookViewId="0">
      <selection activeCell="B6" sqref="B6:T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7" width="10.7109375" style="14" customWidth="1"/>
    <col min="8" max="14" width="10.7109375" style="15" customWidth="1"/>
    <col min="15" max="15" width="14.7109375" style="15" customWidth="1"/>
    <col min="16" max="16" width="11.7109375" style="15" customWidth="1"/>
    <col min="17" max="17" width="14.7109375" style="15" customWidth="1"/>
    <col min="18" max="20" width="10.7109375" style="15" customWidth="1"/>
    <col min="21" max="21" width="7.5703125" style="15" customWidth="1"/>
    <col min="22" max="22" width="6.7109375" style="15" customWidth="1"/>
    <col min="23" max="23" width="7.7109375" style="15" customWidth="1"/>
    <col min="24" max="24" width="7.140625" style="15" customWidth="1"/>
    <col min="25" max="25" width="6" style="15" customWidth="1"/>
    <col min="26" max="26" width="7.85546875" style="15" customWidth="1"/>
    <col min="27" max="27" width="8.140625" style="15" customWidth="1"/>
    <col min="28" max="28" width="6.28515625" style="15" customWidth="1"/>
    <col min="29" max="29" width="8" style="15" customWidth="1"/>
    <col min="30" max="30" width="8.7109375" style="15" customWidth="1"/>
    <col min="31" max="31" width="10" style="15" customWidth="1"/>
    <col min="32" max="32" width="9.5703125" style="15" customWidth="1"/>
    <col min="33" max="33" width="6.140625" style="15" customWidth="1"/>
    <col min="34" max="35" width="5.7109375" style="15" customWidth="1"/>
    <col min="36" max="36" width="6.85546875" style="15" customWidth="1"/>
    <col min="37" max="37" width="6.42578125" style="15" customWidth="1"/>
    <col min="38" max="38" width="6.7109375" style="15" customWidth="1"/>
    <col min="39" max="39" width="7.28515625" style="15" customWidth="1"/>
    <col min="40" max="51" width="5.7109375" style="15" customWidth="1"/>
    <col min="52" max="16384" width="9.140625" style="15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82" t="s">
        <v>3570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4" t="s">
        <v>199</v>
      </c>
      <c r="C5" t="s">
        <v>200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8"/>
    </row>
    <row r="7" spans="2:67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8"/>
      <c r="BO7" s="18"/>
    </row>
    <row r="8" spans="2:67" s="18" customFormat="1" ht="63">
      <c r="B8" s="36" t="s">
        <v>49</v>
      </c>
      <c r="C8" s="17" t="s">
        <v>50</v>
      </c>
      <c r="D8" s="17" t="s">
        <v>71</v>
      </c>
      <c r="E8" s="17" t="s">
        <v>84</v>
      </c>
      <c r="F8" s="17" t="s">
        <v>51</v>
      </c>
      <c r="G8" s="17" t="s">
        <v>85</v>
      </c>
      <c r="H8" s="17" t="s">
        <v>52</v>
      </c>
      <c r="I8" s="17" t="s">
        <v>53</v>
      </c>
      <c r="J8" s="17" t="s">
        <v>72</v>
      </c>
      <c r="K8" s="17" t="s">
        <v>73</v>
      </c>
      <c r="L8" s="17" t="s">
        <v>54</v>
      </c>
      <c r="M8" s="17" t="s">
        <v>55</v>
      </c>
      <c r="N8" s="17" t="s">
        <v>56</v>
      </c>
      <c r="O8" s="17" t="s">
        <v>190</v>
      </c>
      <c r="P8" s="17" t="s">
        <v>191</v>
      </c>
      <c r="Q8" s="17" t="s">
        <v>57</v>
      </c>
      <c r="R8" s="17" t="s">
        <v>74</v>
      </c>
      <c r="S8" s="17" t="s">
        <v>58</v>
      </c>
      <c r="T8" s="38" t="s">
        <v>186</v>
      </c>
      <c r="V8" s="15"/>
      <c r="AZ8" s="15"/>
      <c r="BJ8" s="15"/>
      <c r="BK8" s="15"/>
      <c r="BL8" s="15"/>
      <c r="BO8" s="22"/>
    </row>
    <row r="9" spans="2:67" s="18" customFormat="1" ht="20.25" customHeight="1">
      <c r="B9" s="39"/>
      <c r="C9" s="20"/>
      <c r="D9" s="20"/>
      <c r="E9" s="20"/>
      <c r="F9" s="20"/>
      <c r="G9" s="20"/>
      <c r="H9" s="20"/>
      <c r="I9" s="20"/>
      <c r="J9" s="20" t="s">
        <v>75</v>
      </c>
      <c r="K9" s="20" t="s">
        <v>76</v>
      </c>
      <c r="L9" s="20"/>
      <c r="M9" s="20" t="s">
        <v>7</v>
      </c>
      <c r="N9" s="20" t="s">
        <v>7</v>
      </c>
      <c r="O9" s="20" t="s">
        <v>187</v>
      </c>
      <c r="P9" s="20"/>
      <c r="Q9" s="20" t="s">
        <v>6</v>
      </c>
      <c r="R9" s="20" t="s">
        <v>7</v>
      </c>
      <c r="S9" s="20" t="s">
        <v>7</v>
      </c>
      <c r="T9" s="40" t="s">
        <v>7</v>
      </c>
      <c r="BJ9" s="15"/>
      <c r="BL9" s="15"/>
      <c r="BO9" s="22"/>
    </row>
    <row r="10" spans="2:67" s="22" customFormat="1" ht="18" customHeight="1">
      <c r="B10" s="4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4" t="s">
        <v>87</v>
      </c>
      <c r="T10" s="42" t="s">
        <v>88</v>
      </c>
      <c r="U10" s="34"/>
      <c r="BJ10" s="15"/>
      <c r="BK10" s="18"/>
      <c r="BL10" s="15"/>
      <c r="BO10" s="15"/>
    </row>
    <row r="11" spans="2:67" s="22" customFormat="1" ht="18" customHeight="1" thickBot="1">
      <c r="B11" s="43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2"/>
      <c r="Q11" s="75">
        <v>0</v>
      </c>
      <c r="R11" s="7"/>
      <c r="S11" s="75">
        <v>0</v>
      </c>
      <c r="T11" s="75">
        <v>0</v>
      </c>
      <c r="U11" s="34"/>
      <c r="BJ11" s="15"/>
      <c r="BK11" s="18"/>
      <c r="BL11" s="15"/>
      <c r="BO11" s="15"/>
    </row>
    <row r="12" spans="2:67">
      <c r="B12" s="77" t="s">
        <v>209</v>
      </c>
      <c r="C12" s="15"/>
      <c r="D12" s="15"/>
      <c r="E12" s="15"/>
      <c r="F12" s="15"/>
      <c r="G12" s="15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415</v>
      </c>
      <c r="C13" s="15"/>
      <c r="D13" s="15"/>
      <c r="E13" s="15"/>
      <c r="F13" s="15"/>
      <c r="G13" s="15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214</v>
      </c>
      <c r="C14" t="s">
        <v>214</v>
      </c>
      <c r="D14" s="15"/>
      <c r="E14" s="15"/>
      <c r="F14" s="15"/>
      <c r="G14" t="s">
        <v>214</v>
      </c>
      <c r="H14" t="s">
        <v>214</v>
      </c>
      <c r="K14" s="76">
        <v>0</v>
      </c>
      <c r="L14" t="s">
        <v>214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334</v>
      </c>
      <c r="C15" s="15"/>
      <c r="D15" s="15"/>
      <c r="E15" s="15"/>
      <c r="F15" s="15"/>
      <c r="G15" s="15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214</v>
      </c>
      <c r="C16" t="s">
        <v>214</v>
      </c>
      <c r="D16" s="15"/>
      <c r="E16" s="15"/>
      <c r="F16" s="15"/>
      <c r="G16" t="s">
        <v>214</v>
      </c>
      <c r="H16" t="s">
        <v>214</v>
      </c>
      <c r="K16" s="76">
        <v>0</v>
      </c>
      <c r="L16" t="s">
        <v>214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416</v>
      </c>
      <c r="C17" s="15"/>
      <c r="D17" s="15"/>
      <c r="E17" s="15"/>
      <c r="F17" s="15"/>
      <c r="G17" s="15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214</v>
      </c>
      <c r="C18" t="s">
        <v>214</v>
      </c>
      <c r="D18" s="15"/>
      <c r="E18" s="15"/>
      <c r="F18" s="15"/>
      <c r="G18" t="s">
        <v>214</v>
      </c>
      <c r="H18" t="s">
        <v>214</v>
      </c>
      <c r="K18" s="76">
        <v>0</v>
      </c>
      <c r="L18" t="s">
        <v>214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300</v>
      </c>
      <c r="C19" s="15"/>
      <c r="D19" s="15"/>
      <c r="E19" s="15"/>
      <c r="F19" s="15"/>
      <c r="G19" s="15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417</v>
      </c>
      <c r="C20" s="15"/>
      <c r="D20" s="15"/>
      <c r="E20" s="15"/>
      <c r="F20" s="15"/>
      <c r="G20" s="15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214</v>
      </c>
      <c r="C21" t="s">
        <v>214</v>
      </c>
      <c r="D21" s="15"/>
      <c r="E21" s="15"/>
      <c r="F21" s="15"/>
      <c r="G21" t="s">
        <v>214</v>
      </c>
      <c r="H21" t="s">
        <v>214</v>
      </c>
      <c r="K21" s="76">
        <v>0</v>
      </c>
      <c r="L21" t="s">
        <v>214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418</v>
      </c>
      <c r="C22" s="15"/>
      <c r="D22" s="15"/>
      <c r="E22" s="15"/>
      <c r="F22" s="15"/>
      <c r="G22" s="15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214</v>
      </c>
      <c r="C23" t="s">
        <v>214</v>
      </c>
      <c r="D23" s="15"/>
      <c r="E23" s="15"/>
      <c r="F23" s="15"/>
      <c r="G23" t="s">
        <v>214</v>
      </c>
      <c r="H23" t="s">
        <v>214</v>
      </c>
      <c r="K23" s="76">
        <v>0</v>
      </c>
      <c r="L23" t="s">
        <v>214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302</v>
      </c>
      <c r="C24" s="15"/>
      <c r="D24" s="15"/>
      <c r="E24" s="15"/>
      <c r="F24" s="15"/>
      <c r="G24" s="15"/>
    </row>
    <row r="25" spans="2:20">
      <c r="B25" t="s">
        <v>412</v>
      </c>
      <c r="C25" s="15"/>
      <c r="D25" s="15"/>
      <c r="E25" s="15"/>
      <c r="F25" s="15"/>
      <c r="G25" s="15"/>
    </row>
    <row r="26" spans="2:20">
      <c r="B26" t="s">
        <v>413</v>
      </c>
      <c r="C26" s="15"/>
      <c r="D26" s="15"/>
      <c r="E26" s="15"/>
      <c r="F26" s="15"/>
      <c r="G26" s="15"/>
    </row>
    <row r="27" spans="2:20">
      <c r="B27" t="s">
        <v>414</v>
      </c>
      <c r="C27" s="15"/>
      <c r="D27" s="15"/>
      <c r="E27" s="15"/>
      <c r="F27" s="15"/>
      <c r="G27" s="15"/>
    </row>
    <row r="28" spans="2:20">
      <c r="C28" s="15"/>
      <c r="D28" s="15"/>
      <c r="E28" s="15"/>
      <c r="F28" s="15"/>
      <c r="G28" s="15"/>
    </row>
    <row r="29" spans="2:20">
      <c r="C29" s="15"/>
      <c r="D29" s="15"/>
      <c r="E29" s="15"/>
      <c r="F29" s="15"/>
      <c r="G29" s="15"/>
    </row>
    <row r="30" spans="2:20">
      <c r="C30" s="15"/>
      <c r="D30" s="15"/>
      <c r="E30" s="15"/>
      <c r="F30" s="15"/>
      <c r="G30" s="15"/>
    </row>
    <row r="31" spans="2:20">
      <c r="C31" s="15"/>
      <c r="D31" s="15"/>
      <c r="E31" s="15"/>
      <c r="F31" s="15"/>
      <c r="G31" s="15"/>
    </row>
    <row r="32" spans="2:20">
      <c r="C32" s="15"/>
      <c r="D32" s="15"/>
      <c r="E32" s="15"/>
      <c r="F32" s="15"/>
      <c r="G32" s="15"/>
    </row>
    <row r="33" spans="3:7">
      <c r="C33" s="15"/>
      <c r="D33" s="15"/>
      <c r="E33" s="15"/>
      <c r="F33" s="15"/>
      <c r="G33" s="15"/>
    </row>
    <row r="34" spans="3:7">
      <c r="C34" s="15"/>
      <c r="D34" s="15"/>
      <c r="E34" s="15"/>
      <c r="F34" s="15"/>
      <c r="G34" s="15"/>
    </row>
    <row r="35" spans="3:7">
      <c r="C35" s="15"/>
      <c r="D35" s="15"/>
      <c r="E35" s="15"/>
      <c r="F35" s="15"/>
      <c r="G35" s="15"/>
    </row>
    <row r="36" spans="3:7">
      <c r="C36" s="15"/>
      <c r="D36" s="15"/>
      <c r="E36" s="15"/>
      <c r="F36" s="15"/>
      <c r="G36" s="15"/>
    </row>
    <row r="37" spans="3:7">
      <c r="C37" s="15"/>
      <c r="D37" s="15"/>
      <c r="E37" s="15"/>
      <c r="F37" s="15"/>
      <c r="G37" s="15"/>
    </row>
    <row r="38" spans="3:7">
      <c r="C38" s="15"/>
      <c r="D38" s="15"/>
      <c r="E38" s="15"/>
      <c r="F38" s="15"/>
      <c r="G38" s="15"/>
    </row>
    <row r="39" spans="3:7">
      <c r="C39" s="15"/>
      <c r="D39" s="15"/>
      <c r="E39" s="15"/>
      <c r="F39" s="15"/>
      <c r="G39" s="15"/>
    </row>
    <row r="40" spans="3:7">
      <c r="C40" s="15"/>
      <c r="D40" s="15"/>
      <c r="E40" s="15"/>
      <c r="F40" s="15"/>
      <c r="G40" s="15"/>
    </row>
    <row r="41" spans="3:7">
      <c r="C41" s="15"/>
      <c r="D41" s="15"/>
      <c r="E41" s="15"/>
      <c r="F41" s="15"/>
      <c r="G41" s="15"/>
    </row>
    <row r="42" spans="3:7">
      <c r="C42" s="15"/>
      <c r="D42" s="15"/>
      <c r="E42" s="15"/>
      <c r="F42" s="15"/>
      <c r="G42" s="15"/>
    </row>
    <row r="43" spans="3:7">
      <c r="C43" s="15"/>
      <c r="D43" s="15"/>
      <c r="E43" s="15"/>
      <c r="F43" s="15"/>
      <c r="G43" s="15"/>
    </row>
    <row r="44" spans="3:7">
      <c r="C44" s="15"/>
      <c r="D44" s="15"/>
      <c r="E44" s="15"/>
      <c r="F44" s="15"/>
      <c r="G44" s="15"/>
    </row>
    <row r="45" spans="3:7">
      <c r="C45" s="15"/>
      <c r="D45" s="15"/>
      <c r="E45" s="15"/>
      <c r="F45" s="15"/>
      <c r="G45" s="15"/>
    </row>
    <row r="46" spans="3:7">
      <c r="C46" s="15"/>
      <c r="D46" s="15"/>
      <c r="E46" s="15"/>
      <c r="F46" s="15"/>
      <c r="G46" s="15"/>
    </row>
    <row r="47" spans="3:7">
      <c r="C47" s="15"/>
      <c r="D47" s="15"/>
      <c r="E47" s="15"/>
      <c r="F47" s="15"/>
      <c r="G47" s="15"/>
    </row>
    <row r="48" spans="3:7">
      <c r="C48" s="15"/>
      <c r="D48" s="15"/>
      <c r="E48" s="15"/>
      <c r="F48" s="15"/>
      <c r="G48" s="15"/>
    </row>
    <row r="49" spans="3:7">
      <c r="C49" s="15"/>
      <c r="D49" s="15"/>
      <c r="E49" s="15"/>
      <c r="F49" s="15"/>
      <c r="G49" s="15"/>
    </row>
    <row r="50" spans="3:7">
      <c r="C50" s="15"/>
      <c r="D50" s="15"/>
      <c r="E50" s="15"/>
      <c r="F50" s="15"/>
      <c r="G50" s="15"/>
    </row>
    <row r="51" spans="3:7">
      <c r="C51" s="15"/>
      <c r="D51" s="15"/>
      <c r="E51" s="15"/>
      <c r="F51" s="15"/>
      <c r="G51" s="15"/>
    </row>
    <row r="52" spans="3:7">
      <c r="C52" s="15"/>
      <c r="D52" s="15"/>
      <c r="E52" s="15"/>
      <c r="F52" s="15"/>
      <c r="G52" s="15"/>
    </row>
    <row r="53" spans="3:7">
      <c r="C53" s="15"/>
      <c r="D53" s="15"/>
      <c r="E53" s="15"/>
      <c r="F53" s="15"/>
      <c r="G53" s="15"/>
    </row>
    <row r="54" spans="3:7">
      <c r="C54" s="15"/>
      <c r="D54" s="15"/>
      <c r="E54" s="15"/>
      <c r="F54" s="15"/>
      <c r="G54" s="15"/>
    </row>
    <row r="55" spans="3:7">
      <c r="C55" s="15"/>
      <c r="D55" s="15"/>
      <c r="E55" s="15"/>
      <c r="F55" s="15"/>
      <c r="G55" s="15"/>
    </row>
    <row r="56" spans="3:7">
      <c r="C56" s="15"/>
      <c r="D56" s="15"/>
      <c r="E56" s="15"/>
      <c r="F56" s="15"/>
      <c r="G56" s="15"/>
    </row>
    <row r="57" spans="3:7">
      <c r="C57" s="15"/>
      <c r="D57" s="15"/>
      <c r="E57" s="15"/>
      <c r="F57" s="15"/>
      <c r="G57" s="15"/>
    </row>
    <row r="58" spans="3:7">
      <c r="C58" s="15"/>
      <c r="D58" s="15"/>
      <c r="E58" s="15"/>
      <c r="F58" s="15"/>
      <c r="G58" s="15"/>
    </row>
    <row r="59" spans="3:7">
      <c r="C59" s="15"/>
      <c r="D59" s="15"/>
      <c r="E59" s="15"/>
      <c r="F59" s="15"/>
      <c r="G59" s="15"/>
    </row>
    <row r="60" spans="3:7">
      <c r="C60" s="15"/>
      <c r="D60" s="15"/>
      <c r="E60" s="15"/>
      <c r="F60" s="15"/>
      <c r="G60" s="15"/>
    </row>
    <row r="61" spans="3:7">
      <c r="C61" s="15"/>
      <c r="D61" s="15"/>
      <c r="E61" s="15"/>
      <c r="F61" s="15"/>
      <c r="G61" s="15"/>
    </row>
    <row r="62" spans="3:7">
      <c r="C62" s="15"/>
      <c r="D62" s="15"/>
      <c r="E62" s="15"/>
      <c r="F62" s="15"/>
      <c r="G62" s="15"/>
    </row>
    <row r="63" spans="3:7">
      <c r="C63" s="15"/>
      <c r="D63" s="15"/>
      <c r="E63" s="15"/>
      <c r="F63" s="15"/>
      <c r="G63" s="15"/>
    </row>
    <row r="64" spans="3:7">
      <c r="C64" s="15"/>
      <c r="D64" s="15"/>
      <c r="E64" s="15"/>
      <c r="F64" s="15"/>
      <c r="G64" s="15"/>
    </row>
    <row r="65" spans="3:7">
      <c r="C65" s="15"/>
      <c r="D65" s="15"/>
      <c r="E65" s="15"/>
      <c r="F65" s="15"/>
      <c r="G65" s="15"/>
    </row>
    <row r="66" spans="3:7">
      <c r="C66" s="15"/>
      <c r="D66" s="15"/>
      <c r="E66" s="15"/>
      <c r="F66" s="15"/>
      <c r="G66" s="15"/>
    </row>
    <row r="67" spans="3:7">
      <c r="C67" s="15"/>
      <c r="D67" s="15"/>
      <c r="E67" s="15"/>
      <c r="F67" s="15"/>
      <c r="G67" s="15"/>
    </row>
    <row r="68" spans="3:7">
      <c r="C68" s="15"/>
      <c r="D68" s="15"/>
      <c r="E68" s="15"/>
      <c r="F68" s="15"/>
      <c r="G68" s="15"/>
    </row>
    <row r="69" spans="3:7">
      <c r="C69" s="15"/>
      <c r="D69" s="15"/>
      <c r="E69" s="15"/>
      <c r="F69" s="15"/>
      <c r="G69" s="15"/>
    </row>
    <row r="70" spans="3:7">
      <c r="C70" s="15"/>
      <c r="D70" s="15"/>
      <c r="E70" s="15"/>
      <c r="F70" s="15"/>
      <c r="G70" s="15"/>
    </row>
    <row r="71" spans="3:7">
      <c r="C71" s="15"/>
      <c r="D71" s="15"/>
      <c r="E71" s="15"/>
      <c r="F71" s="15"/>
      <c r="G71" s="15"/>
    </row>
    <row r="72" spans="3:7">
      <c r="C72" s="15"/>
      <c r="D72" s="15"/>
      <c r="E72" s="15"/>
      <c r="F72" s="15"/>
      <c r="G72" s="15"/>
    </row>
    <row r="73" spans="3:7">
      <c r="C73" s="15"/>
      <c r="D73" s="15"/>
      <c r="E73" s="15"/>
      <c r="F73" s="15"/>
      <c r="G73" s="15"/>
    </row>
    <row r="74" spans="3:7">
      <c r="C74" s="15"/>
      <c r="D74" s="15"/>
      <c r="E74" s="15"/>
      <c r="F74" s="15"/>
      <c r="G74" s="15"/>
    </row>
    <row r="75" spans="3:7">
      <c r="C75" s="15"/>
      <c r="D75" s="15"/>
      <c r="E75" s="15"/>
      <c r="F75" s="15"/>
      <c r="G75" s="15"/>
    </row>
    <row r="76" spans="3:7">
      <c r="C76" s="15"/>
      <c r="D76" s="15"/>
      <c r="E76" s="15"/>
      <c r="F76" s="15"/>
      <c r="G76" s="15"/>
    </row>
    <row r="77" spans="3:7">
      <c r="C77" s="15"/>
      <c r="D77" s="15"/>
      <c r="E77" s="15"/>
      <c r="F77" s="15"/>
      <c r="G77" s="15"/>
    </row>
    <row r="78" spans="3:7">
      <c r="C78" s="15"/>
      <c r="D78" s="15"/>
      <c r="E78" s="15"/>
      <c r="F78" s="15"/>
      <c r="G78" s="15"/>
    </row>
    <row r="79" spans="3:7">
      <c r="C79" s="15"/>
      <c r="D79" s="15"/>
      <c r="E79" s="15"/>
      <c r="F79" s="15"/>
      <c r="G79" s="15"/>
    </row>
    <row r="80" spans="3:7">
      <c r="C80" s="15"/>
      <c r="D80" s="15"/>
      <c r="E80" s="15"/>
      <c r="F80" s="15"/>
      <c r="G80" s="15"/>
    </row>
    <row r="81" spans="3:7">
      <c r="C81" s="15"/>
      <c r="D81" s="15"/>
      <c r="E81" s="15"/>
      <c r="F81" s="15"/>
      <c r="G81" s="15"/>
    </row>
    <row r="82" spans="3:7">
      <c r="C82" s="15"/>
      <c r="D82" s="15"/>
      <c r="E82" s="15"/>
      <c r="F82" s="15"/>
      <c r="G82" s="15"/>
    </row>
    <row r="83" spans="3:7">
      <c r="C83" s="15"/>
      <c r="D83" s="15"/>
      <c r="E83" s="15"/>
      <c r="F83" s="15"/>
      <c r="G83" s="15"/>
    </row>
    <row r="84" spans="3:7">
      <c r="C84" s="15"/>
      <c r="D84" s="15"/>
      <c r="E84" s="15"/>
      <c r="F84" s="15"/>
      <c r="G84" s="15"/>
    </row>
    <row r="85" spans="3:7">
      <c r="C85" s="15"/>
      <c r="D85" s="15"/>
      <c r="E85" s="15"/>
      <c r="F85" s="15"/>
      <c r="G85" s="15"/>
    </row>
    <row r="86" spans="3:7">
      <c r="C86" s="15"/>
      <c r="D86" s="15"/>
      <c r="E86" s="15"/>
      <c r="F86" s="15"/>
      <c r="G86" s="15"/>
    </row>
    <row r="87" spans="3:7">
      <c r="C87" s="15"/>
      <c r="D87" s="15"/>
      <c r="E87" s="15"/>
      <c r="F87" s="15"/>
      <c r="G87" s="15"/>
    </row>
    <row r="88" spans="3:7">
      <c r="C88" s="15"/>
      <c r="D88" s="15"/>
      <c r="E88" s="15"/>
      <c r="F88" s="15"/>
      <c r="G88" s="15"/>
    </row>
    <row r="89" spans="3:7">
      <c r="C89" s="15"/>
      <c r="D89" s="15"/>
      <c r="E89" s="15"/>
      <c r="F89" s="15"/>
      <c r="G89" s="15"/>
    </row>
    <row r="90" spans="3:7">
      <c r="C90" s="15"/>
      <c r="D90" s="15"/>
      <c r="E90" s="15"/>
      <c r="F90" s="15"/>
      <c r="G90" s="15"/>
    </row>
    <row r="91" spans="3:7">
      <c r="C91" s="15"/>
      <c r="D91" s="15"/>
      <c r="E91" s="15"/>
      <c r="F91" s="15"/>
      <c r="G91" s="15"/>
    </row>
    <row r="92" spans="3:7">
      <c r="C92" s="15"/>
      <c r="D92" s="15"/>
      <c r="E92" s="15"/>
      <c r="F92" s="15"/>
      <c r="G92" s="15"/>
    </row>
    <row r="93" spans="3:7">
      <c r="C93" s="15"/>
      <c r="D93" s="15"/>
      <c r="E93" s="15"/>
      <c r="F93" s="15"/>
      <c r="G93" s="15"/>
    </row>
    <row r="94" spans="3:7">
      <c r="C94" s="15"/>
      <c r="D94" s="15"/>
      <c r="E94" s="15"/>
      <c r="F94" s="15"/>
      <c r="G94" s="15"/>
    </row>
    <row r="95" spans="3:7">
      <c r="C95" s="15"/>
      <c r="D95" s="15"/>
      <c r="E95" s="15"/>
      <c r="F95" s="15"/>
      <c r="G95" s="15"/>
    </row>
    <row r="96" spans="3:7">
      <c r="C96" s="15"/>
      <c r="D96" s="15"/>
      <c r="E96" s="15"/>
      <c r="F96" s="15"/>
      <c r="G96" s="15"/>
    </row>
    <row r="97" spans="3:7">
      <c r="C97" s="15"/>
      <c r="D97" s="15"/>
      <c r="E97" s="15"/>
      <c r="F97" s="15"/>
      <c r="G97" s="15"/>
    </row>
    <row r="98" spans="3:7">
      <c r="C98" s="15"/>
      <c r="D98" s="15"/>
      <c r="E98" s="15"/>
      <c r="F98" s="15"/>
      <c r="G98" s="15"/>
    </row>
    <row r="99" spans="3:7">
      <c r="C99" s="15"/>
      <c r="D99" s="15"/>
      <c r="E99" s="15"/>
      <c r="F99" s="15"/>
      <c r="G99" s="15"/>
    </row>
    <row r="100" spans="3:7">
      <c r="C100" s="15"/>
      <c r="D100" s="15"/>
      <c r="E100" s="15"/>
      <c r="F100" s="15"/>
      <c r="G100" s="15"/>
    </row>
    <row r="101" spans="3:7">
      <c r="C101" s="15"/>
      <c r="D101" s="15"/>
      <c r="E101" s="15"/>
      <c r="F101" s="15"/>
      <c r="G101" s="15"/>
    </row>
    <row r="102" spans="3:7">
      <c r="C102" s="15"/>
      <c r="D102" s="15"/>
      <c r="E102" s="15"/>
      <c r="F102" s="15"/>
      <c r="G102" s="15"/>
    </row>
    <row r="103" spans="3:7">
      <c r="C103" s="15"/>
      <c r="D103" s="15"/>
      <c r="E103" s="15"/>
      <c r="F103" s="15"/>
      <c r="G103" s="15"/>
    </row>
    <row r="104" spans="3:7">
      <c r="C104" s="15"/>
      <c r="D104" s="15"/>
      <c r="E104" s="15"/>
      <c r="F104" s="15"/>
      <c r="G104" s="15"/>
    </row>
    <row r="105" spans="3:7">
      <c r="C105" s="15"/>
      <c r="D105" s="15"/>
      <c r="E105" s="15"/>
      <c r="F105" s="15"/>
      <c r="G105" s="15"/>
    </row>
    <row r="106" spans="3:7">
      <c r="C106" s="15"/>
      <c r="D106" s="15"/>
      <c r="E106" s="15"/>
      <c r="F106" s="15"/>
      <c r="G106" s="15"/>
    </row>
    <row r="107" spans="3:7">
      <c r="C107" s="15"/>
      <c r="D107" s="15"/>
      <c r="E107" s="15"/>
      <c r="F107" s="15"/>
      <c r="G107" s="15"/>
    </row>
    <row r="108" spans="3:7">
      <c r="C108" s="15"/>
      <c r="D108" s="15"/>
      <c r="E108" s="15"/>
      <c r="F108" s="15"/>
      <c r="G108" s="15"/>
    </row>
    <row r="109" spans="3:7">
      <c r="C109" s="15"/>
      <c r="D109" s="15"/>
      <c r="E109" s="15"/>
      <c r="F109" s="15"/>
      <c r="G109" s="15"/>
    </row>
    <row r="110" spans="3:7">
      <c r="C110" s="15"/>
      <c r="D110" s="15"/>
      <c r="E110" s="15"/>
      <c r="F110" s="15"/>
      <c r="G110" s="15"/>
    </row>
    <row r="111" spans="3:7">
      <c r="C111" s="15"/>
      <c r="D111" s="15"/>
      <c r="E111" s="15"/>
      <c r="F111" s="15"/>
      <c r="G111" s="15"/>
    </row>
    <row r="112" spans="3:7">
      <c r="C112" s="15"/>
      <c r="D112" s="15"/>
      <c r="E112" s="15"/>
      <c r="F112" s="15"/>
      <c r="G112" s="15"/>
    </row>
    <row r="113" spans="3:7">
      <c r="C113" s="15"/>
      <c r="D113" s="15"/>
      <c r="E113" s="15"/>
      <c r="F113" s="15"/>
      <c r="G113" s="15"/>
    </row>
    <row r="114" spans="3:7">
      <c r="C114" s="15"/>
      <c r="D114" s="15"/>
      <c r="E114" s="15"/>
      <c r="F114" s="15"/>
      <c r="G114" s="15"/>
    </row>
    <row r="115" spans="3:7">
      <c r="C115" s="15"/>
      <c r="D115" s="15"/>
      <c r="E115" s="15"/>
      <c r="F115" s="15"/>
      <c r="G115" s="15"/>
    </row>
    <row r="116" spans="3:7">
      <c r="C116" s="15"/>
      <c r="D116" s="15"/>
      <c r="E116" s="15"/>
      <c r="F116" s="15"/>
      <c r="G116" s="15"/>
    </row>
    <row r="117" spans="3:7">
      <c r="C117" s="15"/>
      <c r="D117" s="15"/>
      <c r="E117" s="15"/>
      <c r="F117" s="15"/>
      <c r="G117" s="15"/>
    </row>
    <row r="118" spans="3:7">
      <c r="C118" s="15"/>
      <c r="D118" s="15"/>
      <c r="E118" s="15"/>
      <c r="F118" s="15"/>
      <c r="G118" s="15"/>
    </row>
    <row r="119" spans="3:7">
      <c r="C119" s="15"/>
      <c r="D119" s="15"/>
      <c r="E119" s="15"/>
      <c r="F119" s="15"/>
      <c r="G119" s="15"/>
    </row>
    <row r="120" spans="3:7">
      <c r="C120" s="15"/>
      <c r="D120" s="15"/>
      <c r="E120" s="15"/>
      <c r="F120" s="15"/>
      <c r="G120" s="15"/>
    </row>
    <row r="121" spans="3:7">
      <c r="C121" s="15"/>
      <c r="D121" s="15"/>
      <c r="E121" s="15"/>
      <c r="F121" s="15"/>
      <c r="G121" s="15"/>
    </row>
    <row r="122" spans="3:7">
      <c r="C122" s="15"/>
      <c r="D122" s="15"/>
      <c r="E122" s="15"/>
      <c r="F122" s="15"/>
      <c r="G122" s="15"/>
    </row>
    <row r="123" spans="3:7">
      <c r="C123" s="15"/>
      <c r="D123" s="15"/>
      <c r="E123" s="15"/>
      <c r="F123" s="15"/>
      <c r="G123" s="15"/>
    </row>
    <row r="124" spans="3:7">
      <c r="C124" s="15"/>
      <c r="D124" s="15"/>
      <c r="E124" s="15"/>
      <c r="F124" s="15"/>
      <c r="G124" s="15"/>
    </row>
    <row r="125" spans="3:7">
      <c r="C125" s="15"/>
      <c r="D125" s="15"/>
      <c r="E125" s="15"/>
      <c r="F125" s="15"/>
      <c r="G125" s="15"/>
    </row>
    <row r="126" spans="3:7">
      <c r="C126" s="15"/>
      <c r="D126" s="15"/>
      <c r="E126" s="15"/>
      <c r="F126" s="15"/>
      <c r="G126" s="15"/>
    </row>
    <row r="127" spans="3:7">
      <c r="C127" s="15"/>
      <c r="D127" s="15"/>
      <c r="E127" s="15"/>
      <c r="F127" s="15"/>
      <c r="G127" s="15"/>
    </row>
    <row r="128" spans="3:7">
      <c r="C128" s="15"/>
      <c r="D128" s="15"/>
      <c r="E128" s="15"/>
      <c r="F128" s="15"/>
      <c r="G128" s="15"/>
    </row>
    <row r="129" spans="3:7">
      <c r="C129" s="15"/>
      <c r="D129" s="15"/>
      <c r="E129" s="15"/>
      <c r="F129" s="15"/>
      <c r="G129" s="15"/>
    </row>
    <row r="130" spans="3:7">
      <c r="C130" s="15"/>
      <c r="D130" s="15"/>
      <c r="E130" s="15"/>
      <c r="F130" s="15"/>
      <c r="G130" s="15"/>
    </row>
    <row r="131" spans="3:7">
      <c r="C131" s="15"/>
      <c r="D131" s="15"/>
      <c r="E131" s="15"/>
      <c r="F131" s="15"/>
      <c r="G131" s="15"/>
    </row>
    <row r="132" spans="3:7">
      <c r="C132" s="15"/>
      <c r="D132" s="15"/>
      <c r="E132" s="15"/>
      <c r="F132" s="15"/>
      <c r="G132" s="15"/>
    </row>
    <row r="133" spans="3:7">
      <c r="C133" s="15"/>
      <c r="D133" s="15"/>
      <c r="E133" s="15"/>
      <c r="F133" s="15"/>
      <c r="G133" s="15"/>
    </row>
    <row r="134" spans="3:7">
      <c r="C134" s="15"/>
      <c r="D134" s="15"/>
      <c r="E134" s="15"/>
      <c r="F134" s="15"/>
      <c r="G134" s="15"/>
    </row>
    <row r="135" spans="3:7">
      <c r="C135" s="15"/>
      <c r="D135" s="15"/>
      <c r="E135" s="15"/>
      <c r="F135" s="15"/>
      <c r="G135" s="15"/>
    </row>
    <row r="136" spans="3:7">
      <c r="C136" s="15"/>
      <c r="D136" s="15"/>
      <c r="E136" s="15"/>
      <c r="F136" s="15"/>
      <c r="G136" s="15"/>
    </row>
    <row r="137" spans="3:7">
      <c r="C137" s="15"/>
      <c r="D137" s="15"/>
      <c r="E137" s="15"/>
      <c r="F137" s="15"/>
      <c r="G137" s="15"/>
    </row>
    <row r="138" spans="3:7">
      <c r="C138" s="15"/>
      <c r="D138" s="15"/>
      <c r="E138" s="15"/>
      <c r="F138" s="15"/>
      <c r="G138" s="15"/>
    </row>
    <row r="139" spans="3:7">
      <c r="C139" s="15"/>
      <c r="D139" s="15"/>
      <c r="E139" s="15"/>
      <c r="F139" s="15"/>
      <c r="G139" s="15"/>
    </row>
    <row r="140" spans="3:7">
      <c r="C140" s="15"/>
      <c r="D140" s="15"/>
      <c r="E140" s="15"/>
      <c r="F140" s="15"/>
      <c r="G140" s="15"/>
    </row>
    <row r="141" spans="3:7">
      <c r="C141" s="15"/>
      <c r="D141" s="15"/>
      <c r="E141" s="15"/>
      <c r="F141" s="15"/>
      <c r="G141" s="15"/>
    </row>
    <row r="142" spans="3:7">
      <c r="C142" s="15"/>
      <c r="D142" s="15"/>
      <c r="E142" s="15"/>
      <c r="F142" s="15"/>
      <c r="G142" s="15"/>
    </row>
    <row r="143" spans="3:7">
      <c r="C143" s="15"/>
      <c r="D143" s="15"/>
      <c r="E143" s="15"/>
      <c r="F143" s="15"/>
      <c r="G143" s="15"/>
    </row>
    <row r="144" spans="3:7">
      <c r="C144" s="15"/>
      <c r="D144" s="15"/>
      <c r="E144" s="15"/>
      <c r="F144" s="15"/>
      <c r="G144" s="15"/>
    </row>
    <row r="145" spans="3:7">
      <c r="C145" s="15"/>
      <c r="D145" s="15"/>
      <c r="E145" s="15"/>
      <c r="F145" s="15"/>
      <c r="G145" s="15"/>
    </row>
    <row r="146" spans="3:7">
      <c r="C146" s="15"/>
      <c r="D146" s="15"/>
      <c r="E146" s="15"/>
      <c r="F146" s="15"/>
      <c r="G146" s="15"/>
    </row>
    <row r="147" spans="3:7">
      <c r="C147" s="15"/>
      <c r="D147" s="15"/>
      <c r="E147" s="15"/>
      <c r="F147" s="15"/>
      <c r="G147" s="15"/>
    </row>
    <row r="148" spans="3:7">
      <c r="C148" s="15"/>
      <c r="D148" s="15"/>
      <c r="E148" s="15"/>
      <c r="F148" s="15"/>
      <c r="G148" s="15"/>
    </row>
    <row r="149" spans="3:7">
      <c r="C149" s="15"/>
      <c r="D149" s="15"/>
      <c r="E149" s="15"/>
      <c r="F149" s="15"/>
      <c r="G149" s="15"/>
    </row>
    <row r="150" spans="3:7">
      <c r="C150" s="15"/>
      <c r="D150" s="15"/>
      <c r="E150" s="15"/>
      <c r="F150" s="15"/>
      <c r="G150" s="15"/>
    </row>
    <row r="151" spans="3:7">
      <c r="C151" s="15"/>
      <c r="D151" s="15"/>
      <c r="E151" s="15"/>
      <c r="F151" s="15"/>
      <c r="G151" s="15"/>
    </row>
    <row r="152" spans="3:7">
      <c r="C152" s="15"/>
      <c r="D152" s="15"/>
      <c r="E152" s="15"/>
      <c r="F152" s="15"/>
      <c r="G152" s="15"/>
    </row>
    <row r="153" spans="3:7">
      <c r="C153" s="15"/>
      <c r="D153" s="15"/>
      <c r="E153" s="15"/>
      <c r="F153" s="15"/>
      <c r="G153" s="15"/>
    </row>
    <row r="154" spans="3:7">
      <c r="C154" s="15"/>
      <c r="D154" s="15"/>
      <c r="E154" s="15"/>
      <c r="F154" s="15"/>
      <c r="G154" s="15"/>
    </row>
    <row r="155" spans="3:7">
      <c r="C155" s="15"/>
      <c r="D155" s="15"/>
      <c r="E155" s="15"/>
      <c r="F155" s="15"/>
      <c r="G155" s="15"/>
    </row>
    <row r="156" spans="3:7">
      <c r="C156" s="15"/>
      <c r="D156" s="15"/>
      <c r="E156" s="15"/>
      <c r="F156" s="15"/>
      <c r="G156" s="15"/>
    </row>
    <row r="157" spans="3:7">
      <c r="C157" s="15"/>
      <c r="D157" s="15"/>
      <c r="E157" s="15"/>
      <c r="F157" s="15"/>
      <c r="G157" s="15"/>
    </row>
    <row r="158" spans="3:7">
      <c r="C158" s="15"/>
      <c r="D158" s="15"/>
      <c r="E158" s="15"/>
      <c r="F158" s="15"/>
      <c r="G158" s="15"/>
    </row>
    <row r="159" spans="3:7">
      <c r="C159" s="15"/>
      <c r="D159" s="15"/>
      <c r="E159" s="15"/>
      <c r="F159" s="15"/>
      <c r="G159" s="15"/>
    </row>
    <row r="160" spans="3:7">
      <c r="C160" s="15"/>
      <c r="D160" s="15"/>
      <c r="E160" s="15"/>
      <c r="F160" s="15"/>
      <c r="G160" s="15"/>
    </row>
    <row r="161" spans="3:7">
      <c r="C161" s="15"/>
      <c r="D161" s="15"/>
      <c r="E161" s="15"/>
      <c r="F161" s="15"/>
      <c r="G161" s="15"/>
    </row>
    <row r="162" spans="3:7">
      <c r="C162" s="15"/>
      <c r="D162" s="15"/>
      <c r="E162" s="15"/>
      <c r="F162" s="15"/>
      <c r="G162" s="15"/>
    </row>
    <row r="163" spans="3:7">
      <c r="C163" s="15"/>
      <c r="D163" s="15"/>
      <c r="E163" s="15"/>
      <c r="F163" s="15"/>
      <c r="G163" s="15"/>
    </row>
    <row r="164" spans="3:7">
      <c r="C164" s="15"/>
      <c r="D164" s="15"/>
      <c r="E164" s="15"/>
      <c r="F164" s="15"/>
      <c r="G164" s="15"/>
    </row>
    <row r="165" spans="3:7">
      <c r="C165" s="15"/>
      <c r="D165" s="15"/>
      <c r="E165" s="15"/>
      <c r="F165" s="15"/>
      <c r="G165" s="15"/>
    </row>
    <row r="166" spans="3:7">
      <c r="C166" s="15"/>
      <c r="D166" s="15"/>
      <c r="E166" s="15"/>
      <c r="F166" s="15"/>
      <c r="G166" s="15"/>
    </row>
    <row r="167" spans="3:7">
      <c r="C167" s="15"/>
      <c r="D167" s="15"/>
      <c r="E167" s="15"/>
      <c r="F167" s="15"/>
      <c r="G167" s="15"/>
    </row>
    <row r="168" spans="3:7">
      <c r="C168" s="15"/>
      <c r="D168" s="15"/>
      <c r="E168" s="15"/>
      <c r="F168" s="15"/>
      <c r="G168" s="15"/>
    </row>
    <row r="169" spans="3:7">
      <c r="C169" s="15"/>
      <c r="D169" s="15"/>
      <c r="E169" s="15"/>
      <c r="F169" s="15"/>
      <c r="G169" s="15"/>
    </row>
    <row r="170" spans="3:7">
      <c r="C170" s="15"/>
      <c r="D170" s="15"/>
      <c r="E170" s="15"/>
      <c r="F170" s="15"/>
      <c r="G170" s="15"/>
    </row>
    <row r="171" spans="3:7">
      <c r="C171" s="15"/>
      <c r="D171" s="15"/>
      <c r="E171" s="15"/>
      <c r="F171" s="15"/>
      <c r="G171" s="15"/>
    </row>
    <row r="172" spans="3:7">
      <c r="C172" s="15"/>
      <c r="D172" s="15"/>
      <c r="E172" s="15"/>
      <c r="F172" s="15"/>
      <c r="G172" s="15"/>
    </row>
    <row r="173" spans="3:7">
      <c r="C173" s="15"/>
      <c r="D173" s="15"/>
      <c r="E173" s="15"/>
      <c r="F173" s="15"/>
      <c r="G173" s="15"/>
    </row>
    <row r="174" spans="3:7">
      <c r="C174" s="15"/>
      <c r="D174" s="15"/>
      <c r="E174" s="15"/>
      <c r="F174" s="15"/>
      <c r="G174" s="15"/>
    </row>
    <row r="175" spans="3:7">
      <c r="C175" s="15"/>
      <c r="D175" s="15"/>
      <c r="E175" s="15"/>
      <c r="F175" s="15"/>
      <c r="G175" s="15"/>
    </row>
    <row r="176" spans="3:7">
      <c r="C176" s="15"/>
      <c r="D176" s="15"/>
      <c r="E176" s="15"/>
      <c r="F176" s="15"/>
      <c r="G176" s="15"/>
    </row>
    <row r="177" spans="3:7">
      <c r="C177" s="15"/>
      <c r="D177" s="15"/>
      <c r="E177" s="15"/>
      <c r="F177" s="15"/>
      <c r="G177" s="15"/>
    </row>
    <row r="178" spans="3:7">
      <c r="C178" s="15"/>
      <c r="D178" s="15"/>
      <c r="E178" s="15"/>
      <c r="F178" s="15"/>
      <c r="G178" s="15"/>
    </row>
    <row r="179" spans="3:7">
      <c r="C179" s="15"/>
      <c r="D179" s="15"/>
      <c r="E179" s="15"/>
      <c r="F179" s="15"/>
      <c r="G179" s="15"/>
    </row>
    <row r="180" spans="3:7">
      <c r="C180" s="15"/>
      <c r="D180" s="15"/>
      <c r="E180" s="15"/>
      <c r="F180" s="15"/>
      <c r="G180" s="15"/>
    </row>
    <row r="181" spans="3:7">
      <c r="C181" s="15"/>
      <c r="D181" s="15"/>
      <c r="E181" s="15"/>
      <c r="F181" s="15"/>
      <c r="G181" s="15"/>
    </row>
    <row r="182" spans="3:7">
      <c r="C182" s="15"/>
      <c r="D182" s="15"/>
      <c r="E182" s="15"/>
      <c r="F182" s="15"/>
      <c r="G182" s="15"/>
    </row>
    <row r="183" spans="3:7">
      <c r="C183" s="15"/>
      <c r="D183" s="15"/>
      <c r="E183" s="15"/>
      <c r="F183" s="15"/>
      <c r="G183" s="15"/>
    </row>
    <row r="184" spans="3:7">
      <c r="C184" s="15"/>
      <c r="D184" s="15"/>
      <c r="E184" s="15"/>
      <c r="F184" s="15"/>
      <c r="G184" s="15"/>
    </row>
    <row r="185" spans="3:7">
      <c r="C185" s="15"/>
      <c r="D185" s="15"/>
      <c r="E185" s="15"/>
      <c r="F185" s="15"/>
      <c r="G185" s="15"/>
    </row>
    <row r="186" spans="3:7">
      <c r="C186" s="15"/>
      <c r="D186" s="15"/>
      <c r="E186" s="15"/>
      <c r="F186" s="15"/>
      <c r="G186" s="15"/>
    </row>
    <row r="187" spans="3:7">
      <c r="C187" s="15"/>
      <c r="D187" s="15"/>
      <c r="E187" s="15"/>
      <c r="F187" s="15"/>
      <c r="G187" s="15"/>
    </row>
    <row r="188" spans="3:7">
      <c r="C188" s="15"/>
      <c r="D188" s="15"/>
      <c r="E188" s="15"/>
      <c r="F188" s="15"/>
      <c r="G188" s="15"/>
    </row>
    <row r="189" spans="3:7">
      <c r="C189" s="15"/>
      <c r="D189" s="15"/>
      <c r="E189" s="15"/>
      <c r="F189" s="15"/>
      <c r="G189" s="15"/>
    </row>
    <row r="190" spans="3:7">
      <c r="C190" s="15"/>
      <c r="D190" s="15"/>
      <c r="E190" s="15"/>
      <c r="F190" s="15"/>
      <c r="G190" s="15"/>
    </row>
    <row r="191" spans="3:7">
      <c r="C191" s="15"/>
      <c r="D191" s="15"/>
      <c r="E191" s="15"/>
      <c r="F191" s="15"/>
      <c r="G191" s="15"/>
    </row>
    <row r="192" spans="3:7">
      <c r="C192" s="15"/>
      <c r="D192" s="15"/>
      <c r="E192" s="15"/>
      <c r="F192" s="15"/>
      <c r="G192" s="15"/>
    </row>
    <row r="193" spans="3:7">
      <c r="C193" s="15"/>
      <c r="D193" s="15"/>
      <c r="E193" s="15"/>
      <c r="F193" s="15"/>
      <c r="G193" s="15"/>
    </row>
    <row r="194" spans="3:7">
      <c r="C194" s="15"/>
      <c r="D194" s="15"/>
      <c r="E194" s="15"/>
      <c r="F194" s="15"/>
      <c r="G194" s="15"/>
    </row>
    <row r="195" spans="3:7">
      <c r="C195" s="15"/>
      <c r="D195" s="15"/>
      <c r="E195" s="15"/>
      <c r="F195" s="15"/>
      <c r="G195" s="15"/>
    </row>
    <row r="196" spans="3:7">
      <c r="C196" s="15"/>
      <c r="D196" s="15"/>
      <c r="E196" s="15"/>
      <c r="F196" s="15"/>
      <c r="G196" s="15"/>
    </row>
    <row r="197" spans="3:7">
      <c r="C197" s="15"/>
      <c r="D197" s="15"/>
      <c r="E197" s="15"/>
      <c r="F197" s="15"/>
      <c r="G197" s="15"/>
    </row>
    <row r="198" spans="3:7">
      <c r="C198" s="15"/>
      <c r="D198" s="15"/>
      <c r="E198" s="15"/>
      <c r="F198" s="15"/>
      <c r="G198" s="15"/>
    </row>
    <row r="199" spans="3:7">
      <c r="C199" s="15"/>
      <c r="D199" s="15"/>
      <c r="E199" s="15"/>
      <c r="F199" s="15"/>
      <c r="G199" s="15"/>
    </row>
    <row r="200" spans="3:7">
      <c r="C200" s="15"/>
      <c r="D200" s="15"/>
      <c r="E200" s="15"/>
      <c r="F200" s="15"/>
      <c r="G200" s="15"/>
    </row>
    <row r="201" spans="3:7">
      <c r="C201" s="15"/>
      <c r="D201" s="15"/>
      <c r="E201" s="15"/>
      <c r="F201" s="15"/>
      <c r="G201" s="15"/>
    </row>
    <row r="202" spans="3:7">
      <c r="C202" s="15"/>
      <c r="D202" s="15"/>
      <c r="E202" s="15"/>
      <c r="F202" s="15"/>
      <c r="G202" s="15"/>
    </row>
    <row r="203" spans="3:7">
      <c r="C203" s="15"/>
      <c r="D203" s="15"/>
      <c r="E203" s="15"/>
      <c r="F203" s="15"/>
      <c r="G203" s="15"/>
    </row>
    <row r="204" spans="3:7">
      <c r="C204" s="15"/>
      <c r="D204" s="15"/>
      <c r="E204" s="15"/>
      <c r="F204" s="15"/>
      <c r="G204" s="15"/>
    </row>
    <row r="205" spans="3:7">
      <c r="C205" s="15"/>
      <c r="D205" s="15"/>
      <c r="E205" s="15"/>
      <c r="F205" s="15"/>
      <c r="G205" s="15"/>
    </row>
    <row r="206" spans="3:7">
      <c r="C206" s="15"/>
      <c r="D206" s="15"/>
      <c r="E206" s="15"/>
      <c r="F206" s="15"/>
      <c r="G206" s="15"/>
    </row>
    <row r="207" spans="3:7">
      <c r="C207" s="15"/>
      <c r="D207" s="15"/>
      <c r="E207" s="15"/>
      <c r="F207" s="15"/>
      <c r="G207" s="15"/>
    </row>
    <row r="208" spans="3:7">
      <c r="C208" s="15"/>
      <c r="D208" s="15"/>
      <c r="E208" s="15"/>
      <c r="F208" s="15"/>
      <c r="G208" s="15"/>
    </row>
    <row r="209" spans="3:7">
      <c r="C209" s="15"/>
      <c r="D209" s="15"/>
      <c r="E209" s="15"/>
      <c r="F209" s="15"/>
      <c r="G209" s="15"/>
    </row>
    <row r="210" spans="3:7">
      <c r="C210" s="15"/>
      <c r="D210" s="15"/>
      <c r="E210" s="15"/>
      <c r="F210" s="15"/>
      <c r="G210" s="15"/>
    </row>
    <row r="211" spans="3:7">
      <c r="C211" s="15"/>
      <c r="D211" s="15"/>
      <c r="E211" s="15"/>
      <c r="F211" s="15"/>
      <c r="G211" s="15"/>
    </row>
    <row r="212" spans="3:7">
      <c r="C212" s="15"/>
      <c r="D212" s="15"/>
      <c r="E212" s="15"/>
      <c r="F212" s="15"/>
      <c r="G212" s="15"/>
    </row>
    <row r="213" spans="3:7">
      <c r="C213" s="15"/>
      <c r="D213" s="15"/>
      <c r="E213" s="15"/>
      <c r="F213" s="15"/>
      <c r="G213" s="15"/>
    </row>
    <row r="214" spans="3:7">
      <c r="C214" s="15"/>
      <c r="D214" s="15"/>
      <c r="E214" s="15"/>
      <c r="F214" s="15"/>
      <c r="G214" s="15"/>
    </row>
    <row r="215" spans="3:7">
      <c r="C215" s="15"/>
      <c r="D215" s="15"/>
      <c r="E215" s="15"/>
      <c r="F215" s="15"/>
      <c r="G215" s="15"/>
    </row>
    <row r="216" spans="3:7">
      <c r="C216" s="15"/>
      <c r="D216" s="15"/>
      <c r="E216" s="15"/>
      <c r="F216" s="15"/>
      <c r="G216" s="15"/>
    </row>
    <row r="217" spans="3:7">
      <c r="C217" s="15"/>
      <c r="D217" s="15"/>
      <c r="E217" s="15"/>
      <c r="F217" s="15"/>
      <c r="G217" s="15"/>
    </row>
    <row r="218" spans="3:7">
      <c r="C218" s="15"/>
      <c r="D218" s="15"/>
      <c r="E218" s="15"/>
      <c r="F218" s="15"/>
      <c r="G218" s="15"/>
    </row>
    <row r="219" spans="3:7">
      <c r="C219" s="15"/>
      <c r="D219" s="15"/>
      <c r="E219" s="15"/>
      <c r="F219" s="15"/>
      <c r="G219" s="15"/>
    </row>
    <row r="220" spans="3:7">
      <c r="C220" s="15"/>
      <c r="D220" s="15"/>
      <c r="E220" s="15"/>
      <c r="F220" s="15"/>
      <c r="G220" s="15"/>
    </row>
    <row r="221" spans="3:7">
      <c r="C221" s="15"/>
      <c r="D221" s="15"/>
      <c r="E221" s="15"/>
      <c r="F221" s="15"/>
      <c r="G221" s="15"/>
    </row>
    <row r="222" spans="3:7">
      <c r="C222" s="15"/>
      <c r="D222" s="15"/>
      <c r="E222" s="15"/>
      <c r="F222" s="15"/>
      <c r="G222" s="15"/>
    </row>
    <row r="223" spans="3:7">
      <c r="C223" s="15"/>
      <c r="D223" s="15"/>
      <c r="E223" s="15"/>
      <c r="F223" s="15"/>
      <c r="G223" s="15"/>
    </row>
    <row r="224" spans="3:7">
      <c r="C224" s="15"/>
      <c r="D224" s="15"/>
      <c r="E224" s="15"/>
      <c r="F224" s="15"/>
      <c r="G224" s="15"/>
    </row>
    <row r="225" spans="3:7">
      <c r="C225" s="15"/>
      <c r="D225" s="15"/>
      <c r="E225" s="15"/>
      <c r="F225" s="15"/>
      <c r="G225" s="15"/>
    </row>
    <row r="226" spans="3:7">
      <c r="C226" s="15"/>
      <c r="D226" s="15"/>
      <c r="E226" s="15"/>
      <c r="F226" s="15"/>
      <c r="G226" s="15"/>
    </row>
    <row r="227" spans="3:7">
      <c r="C227" s="15"/>
      <c r="D227" s="15"/>
      <c r="E227" s="15"/>
      <c r="F227" s="15"/>
      <c r="G227" s="15"/>
    </row>
    <row r="228" spans="3:7">
      <c r="C228" s="15"/>
      <c r="D228" s="15"/>
      <c r="E228" s="15"/>
      <c r="F228" s="15"/>
      <c r="G228" s="15"/>
    </row>
    <row r="229" spans="3:7">
      <c r="C229" s="15"/>
      <c r="D229" s="15"/>
      <c r="E229" s="15"/>
      <c r="F229" s="15"/>
      <c r="G229" s="15"/>
    </row>
    <row r="230" spans="3:7">
      <c r="C230" s="15"/>
      <c r="D230" s="15"/>
      <c r="E230" s="15"/>
      <c r="F230" s="15"/>
      <c r="G230" s="15"/>
    </row>
    <row r="231" spans="3:7">
      <c r="C231" s="15"/>
      <c r="D231" s="15"/>
      <c r="E231" s="15"/>
      <c r="F231" s="15"/>
      <c r="G231" s="15"/>
    </row>
    <row r="232" spans="3:7">
      <c r="C232" s="15"/>
      <c r="D232" s="15"/>
      <c r="E232" s="15"/>
      <c r="F232" s="15"/>
      <c r="G232" s="15"/>
    </row>
    <row r="233" spans="3:7">
      <c r="C233" s="15"/>
      <c r="D233" s="15"/>
      <c r="E233" s="15"/>
      <c r="F233" s="15"/>
      <c r="G233" s="15"/>
    </row>
    <row r="234" spans="3:7">
      <c r="C234" s="15"/>
      <c r="D234" s="15"/>
      <c r="E234" s="15"/>
      <c r="F234" s="15"/>
      <c r="G234" s="15"/>
    </row>
    <row r="235" spans="3:7">
      <c r="C235" s="15"/>
      <c r="D235" s="15"/>
      <c r="E235" s="15"/>
      <c r="F235" s="15"/>
      <c r="G235" s="15"/>
    </row>
    <row r="236" spans="3:7">
      <c r="C236" s="15"/>
      <c r="D236" s="15"/>
      <c r="E236" s="15"/>
      <c r="F236" s="15"/>
      <c r="G236" s="15"/>
    </row>
    <row r="237" spans="3:7">
      <c r="C237" s="15"/>
      <c r="D237" s="15"/>
      <c r="E237" s="15"/>
      <c r="F237" s="15"/>
      <c r="G237" s="15"/>
    </row>
    <row r="238" spans="3:7">
      <c r="C238" s="15"/>
      <c r="D238" s="15"/>
      <c r="E238" s="15"/>
      <c r="F238" s="15"/>
      <c r="G238" s="15"/>
    </row>
    <row r="239" spans="3:7">
      <c r="C239" s="15"/>
      <c r="D239" s="15"/>
      <c r="E239" s="15"/>
      <c r="F239" s="15"/>
      <c r="G239" s="15"/>
    </row>
    <row r="240" spans="3:7">
      <c r="C240" s="15"/>
      <c r="D240" s="15"/>
      <c r="E240" s="15"/>
      <c r="F240" s="15"/>
      <c r="G240" s="15"/>
    </row>
    <row r="241" spans="3:7">
      <c r="C241" s="15"/>
      <c r="D241" s="15"/>
      <c r="E241" s="15"/>
      <c r="F241" s="15"/>
      <c r="G241" s="15"/>
    </row>
    <row r="242" spans="3:7">
      <c r="C242" s="15"/>
      <c r="D242" s="15"/>
      <c r="E242" s="15"/>
      <c r="F242" s="15"/>
      <c r="G242" s="15"/>
    </row>
    <row r="243" spans="3:7">
      <c r="C243" s="15"/>
      <c r="D243" s="15"/>
      <c r="E243" s="15"/>
      <c r="F243" s="15"/>
      <c r="G243" s="15"/>
    </row>
    <row r="244" spans="3:7">
      <c r="C244" s="15"/>
      <c r="D244" s="15"/>
      <c r="E244" s="15"/>
      <c r="F244" s="15"/>
      <c r="G244" s="15"/>
    </row>
    <row r="245" spans="3:7">
      <c r="C245" s="15"/>
      <c r="D245" s="15"/>
      <c r="E245" s="15"/>
      <c r="F245" s="15"/>
      <c r="G245" s="15"/>
    </row>
    <row r="246" spans="3:7">
      <c r="C246" s="15"/>
      <c r="D246" s="15"/>
      <c r="E246" s="15"/>
      <c r="F246" s="15"/>
      <c r="G246" s="15"/>
    </row>
    <row r="247" spans="3:7">
      <c r="C247" s="15"/>
      <c r="D247" s="15"/>
      <c r="E247" s="15"/>
      <c r="F247" s="15"/>
      <c r="G247" s="15"/>
    </row>
    <row r="248" spans="3:7">
      <c r="C248" s="15"/>
      <c r="D248" s="15"/>
      <c r="E248" s="15"/>
      <c r="F248" s="15"/>
      <c r="G248" s="15"/>
    </row>
    <row r="249" spans="3:7">
      <c r="C249" s="15"/>
      <c r="D249" s="15"/>
      <c r="E249" s="15"/>
      <c r="F249" s="15"/>
      <c r="G249" s="15"/>
    </row>
    <row r="250" spans="3:7">
      <c r="C250" s="15"/>
      <c r="D250" s="15"/>
      <c r="E250" s="15"/>
      <c r="F250" s="15"/>
      <c r="G250" s="15"/>
    </row>
    <row r="251" spans="3:7">
      <c r="C251" s="15"/>
      <c r="D251" s="15"/>
      <c r="E251" s="15"/>
      <c r="F251" s="15"/>
      <c r="G251" s="15"/>
    </row>
    <row r="252" spans="3:7">
      <c r="C252" s="15"/>
      <c r="D252" s="15"/>
      <c r="E252" s="15"/>
      <c r="F252" s="15"/>
      <c r="G252" s="15"/>
    </row>
    <row r="253" spans="3:7">
      <c r="C253" s="15"/>
      <c r="D253" s="15"/>
      <c r="E253" s="15"/>
      <c r="F253" s="15"/>
      <c r="G253" s="15"/>
    </row>
    <row r="254" spans="3:7">
      <c r="C254" s="15"/>
      <c r="D254" s="15"/>
      <c r="E254" s="15"/>
      <c r="F254" s="15"/>
      <c r="G254" s="15"/>
    </row>
    <row r="255" spans="3:7">
      <c r="C255" s="15"/>
      <c r="D255" s="15"/>
      <c r="E255" s="15"/>
      <c r="F255" s="15"/>
      <c r="G255" s="15"/>
    </row>
    <row r="256" spans="3:7">
      <c r="C256" s="15"/>
      <c r="D256" s="15"/>
      <c r="E256" s="15"/>
      <c r="F256" s="15"/>
      <c r="G256" s="15"/>
    </row>
    <row r="257" spans="3:7">
      <c r="C257" s="15"/>
      <c r="D257" s="15"/>
      <c r="E257" s="15"/>
      <c r="F257" s="15"/>
      <c r="G257" s="15"/>
    </row>
    <row r="258" spans="3:7">
      <c r="C258" s="15"/>
      <c r="D258" s="15"/>
      <c r="E258" s="15"/>
      <c r="F258" s="15"/>
      <c r="G258" s="15"/>
    </row>
    <row r="259" spans="3:7">
      <c r="C259" s="15"/>
      <c r="D259" s="15"/>
      <c r="E259" s="15"/>
      <c r="F259" s="15"/>
      <c r="G259" s="15"/>
    </row>
    <row r="260" spans="3:7">
      <c r="C260" s="15"/>
      <c r="D260" s="15"/>
      <c r="E260" s="15"/>
      <c r="F260" s="15"/>
      <c r="G260" s="15"/>
    </row>
    <row r="261" spans="3:7">
      <c r="C261" s="15"/>
      <c r="D261" s="15"/>
      <c r="E261" s="15"/>
      <c r="F261" s="15"/>
      <c r="G261" s="15"/>
    </row>
    <row r="262" spans="3:7">
      <c r="C262" s="15"/>
      <c r="D262" s="15"/>
      <c r="E262" s="15"/>
      <c r="F262" s="15"/>
      <c r="G262" s="15"/>
    </row>
    <row r="263" spans="3:7">
      <c r="C263" s="15"/>
      <c r="D263" s="15"/>
      <c r="E263" s="15"/>
      <c r="F263" s="15"/>
      <c r="G263" s="15"/>
    </row>
    <row r="264" spans="3:7">
      <c r="C264" s="15"/>
      <c r="D264" s="15"/>
      <c r="E264" s="15"/>
      <c r="F264" s="15"/>
      <c r="G264" s="15"/>
    </row>
    <row r="265" spans="3:7">
      <c r="C265" s="15"/>
      <c r="D265" s="15"/>
      <c r="E265" s="15"/>
      <c r="F265" s="15"/>
      <c r="G265" s="15"/>
    </row>
    <row r="266" spans="3:7">
      <c r="C266" s="15"/>
      <c r="D266" s="15"/>
      <c r="E266" s="15"/>
      <c r="F266" s="15"/>
      <c r="G266" s="15"/>
    </row>
    <row r="267" spans="3:7">
      <c r="C267" s="15"/>
      <c r="D267" s="15"/>
      <c r="E267" s="15"/>
      <c r="F267" s="15"/>
      <c r="G267" s="15"/>
    </row>
    <row r="268" spans="3:7">
      <c r="C268" s="15"/>
      <c r="D268" s="15"/>
      <c r="E268" s="15"/>
      <c r="F268" s="15"/>
      <c r="G268" s="15"/>
    </row>
    <row r="269" spans="3:7">
      <c r="C269" s="15"/>
      <c r="D269" s="15"/>
      <c r="E269" s="15"/>
      <c r="F269" s="15"/>
      <c r="G269" s="15"/>
    </row>
    <row r="270" spans="3:7">
      <c r="C270" s="15"/>
      <c r="D270" s="15"/>
      <c r="E270" s="15"/>
      <c r="F270" s="15"/>
      <c r="G270" s="15"/>
    </row>
    <row r="271" spans="3:7">
      <c r="C271" s="15"/>
      <c r="D271" s="15"/>
      <c r="E271" s="15"/>
      <c r="F271" s="15"/>
      <c r="G271" s="15"/>
    </row>
    <row r="272" spans="3:7">
      <c r="C272" s="15"/>
      <c r="D272" s="15"/>
      <c r="E272" s="15"/>
      <c r="F272" s="15"/>
      <c r="G272" s="15"/>
    </row>
    <row r="273" spans="3:7">
      <c r="C273" s="15"/>
      <c r="D273" s="15"/>
      <c r="E273" s="15"/>
      <c r="F273" s="15"/>
      <c r="G273" s="15"/>
    </row>
    <row r="274" spans="3:7">
      <c r="C274" s="15"/>
      <c r="D274" s="15"/>
      <c r="E274" s="15"/>
      <c r="F274" s="15"/>
      <c r="G274" s="15"/>
    </row>
    <row r="275" spans="3:7">
      <c r="C275" s="15"/>
      <c r="D275" s="15"/>
      <c r="E275" s="15"/>
      <c r="F275" s="15"/>
      <c r="G275" s="15"/>
    </row>
    <row r="276" spans="3:7">
      <c r="C276" s="15"/>
      <c r="D276" s="15"/>
      <c r="E276" s="15"/>
      <c r="F276" s="15"/>
      <c r="G276" s="15"/>
    </row>
    <row r="277" spans="3:7">
      <c r="C277" s="15"/>
      <c r="D277" s="15"/>
      <c r="E277" s="15"/>
      <c r="F277" s="15"/>
      <c r="G277" s="15"/>
    </row>
    <row r="278" spans="3:7">
      <c r="C278" s="15"/>
      <c r="D278" s="15"/>
      <c r="E278" s="15"/>
      <c r="F278" s="15"/>
      <c r="G278" s="15"/>
    </row>
    <row r="279" spans="3:7">
      <c r="C279" s="15"/>
      <c r="D279" s="15"/>
      <c r="E279" s="15"/>
      <c r="F279" s="15"/>
      <c r="G279" s="15"/>
    </row>
    <row r="280" spans="3:7">
      <c r="C280" s="15"/>
      <c r="D280" s="15"/>
      <c r="E280" s="15"/>
      <c r="F280" s="15"/>
      <c r="G280" s="15"/>
    </row>
    <row r="281" spans="3:7">
      <c r="C281" s="15"/>
      <c r="D281" s="15"/>
      <c r="E281" s="15"/>
      <c r="F281" s="15"/>
      <c r="G281" s="15"/>
    </row>
    <row r="282" spans="3:7">
      <c r="C282" s="15"/>
      <c r="D282" s="15"/>
      <c r="E282" s="15"/>
      <c r="F282" s="15"/>
      <c r="G282" s="15"/>
    </row>
    <row r="283" spans="3:7">
      <c r="C283" s="15"/>
      <c r="D283" s="15"/>
      <c r="E283" s="15"/>
      <c r="F283" s="15"/>
      <c r="G283" s="15"/>
    </row>
    <row r="284" spans="3:7">
      <c r="C284" s="15"/>
      <c r="D284" s="15"/>
      <c r="E284" s="15"/>
      <c r="F284" s="15"/>
      <c r="G284" s="15"/>
    </row>
    <row r="285" spans="3:7">
      <c r="C285" s="15"/>
      <c r="D285" s="15"/>
      <c r="E285" s="15"/>
      <c r="F285" s="15"/>
      <c r="G285" s="15"/>
    </row>
    <row r="286" spans="3:7">
      <c r="C286" s="15"/>
      <c r="D286" s="15"/>
      <c r="E286" s="15"/>
      <c r="F286" s="15"/>
      <c r="G286" s="15"/>
    </row>
    <row r="287" spans="3:7">
      <c r="C287" s="15"/>
      <c r="D287" s="15"/>
      <c r="E287" s="15"/>
      <c r="F287" s="15"/>
      <c r="G287" s="15"/>
    </row>
    <row r="288" spans="3:7">
      <c r="C288" s="15"/>
      <c r="D288" s="15"/>
      <c r="E288" s="15"/>
      <c r="F288" s="15"/>
      <c r="G288" s="15"/>
    </row>
    <row r="289" spans="3:7">
      <c r="C289" s="15"/>
      <c r="D289" s="15"/>
      <c r="E289" s="15"/>
      <c r="F289" s="15"/>
      <c r="G289" s="15"/>
    </row>
    <row r="290" spans="3:7">
      <c r="C290" s="15"/>
      <c r="D290" s="15"/>
      <c r="E290" s="15"/>
      <c r="F290" s="15"/>
      <c r="G290" s="15"/>
    </row>
    <row r="291" spans="3:7">
      <c r="C291" s="15"/>
      <c r="D291" s="15"/>
      <c r="E291" s="15"/>
      <c r="F291" s="15"/>
      <c r="G291" s="15"/>
    </row>
    <row r="292" spans="3:7">
      <c r="C292" s="15"/>
      <c r="D292" s="15"/>
      <c r="E292" s="15"/>
      <c r="F292" s="15"/>
      <c r="G292" s="15"/>
    </row>
    <row r="293" spans="3:7">
      <c r="C293" s="15"/>
      <c r="D293" s="15"/>
      <c r="E293" s="15"/>
      <c r="F293" s="15"/>
      <c r="G293" s="15"/>
    </row>
    <row r="294" spans="3:7">
      <c r="C294" s="15"/>
      <c r="D294" s="15"/>
      <c r="E294" s="15"/>
      <c r="F294" s="15"/>
      <c r="G294" s="15"/>
    </row>
    <row r="295" spans="3:7">
      <c r="C295" s="15"/>
      <c r="D295" s="15"/>
      <c r="E295" s="15"/>
      <c r="F295" s="15"/>
      <c r="G295" s="15"/>
    </row>
    <row r="296" spans="3:7">
      <c r="C296" s="15"/>
      <c r="D296" s="15"/>
      <c r="E296" s="15"/>
      <c r="F296" s="15"/>
      <c r="G296" s="15"/>
    </row>
    <row r="297" spans="3:7">
      <c r="C297" s="15"/>
      <c r="D297" s="15"/>
      <c r="E297" s="15"/>
      <c r="F297" s="15"/>
      <c r="G297" s="15"/>
    </row>
    <row r="298" spans="3:7">
      <c r="C298" s="15"/>
      <c r="D298" s="15"/>
      <c r="E298" s="15"/>
      <c r="F298" s="15"/>
      <c r="G298" s="15"/>
    </row>
    <row r="299" spans="3:7">
      <c r="C299" s="15"/>
      <c r="D299" s="15"/>
      <c r="E299" s="15"/>
      <c r="F299" s="15"/>
      <c r="G299" s="15"/>
    </row>
    <row r="300" spans="3:7">
      <c r="C300" s="15"/>
      <c r="D300" s="15"/>
      <c r="E300" s="15"/>
      <c r="F300" s="15"/>
      <c r="G300" s="15"/>
    </row>
    <row r="301" spans="3:7">
      <c r="C301" s="15"/>
      <c r="D301" s="15"/>
      <c r="E301" s="15"/>
      <c r="F301" s="15"/>
      <c r="G301" s="15"/>
    </row>
    <row r="302" spans="3:7">
      <c r="C302" s="15"/>
      <c r="D302" s="15"/>
      <c r="E302" s="15"/>
      <c r="F302" s="15"/>
      <c r="G302" s="15"/>
    </row>
    <row r="303" spans="3:7">
      <c r="C303" s="15"/>
      <c r="D303" s="15"/>
      <c r="E303" s="15"/>
      <c r="F303" s="15"/>
      <c r="G303" s="15"/>
    </row>
    <row r="304" spans="3:7">
      <c r="C304" s="15"/>
      <c r="D304" s="15"/>
      <c r="E304" s="15"/>
      <c r="F304" s="15"/>
      <c r="G304" s="15"/>
    </row>
    <row r="305" spans="3:7">
      <c r="C305" s="15"/>
      <c r="D305" s="15"/>
      <c r="E305" s="15"/>
      <c r="F305" s="15"/>
      <c r="G305" s="15"/>
    </row>
    <row r="306" spans="3:7">
      <c r="C306" s="15"/>
      <c r="D306" s="15"/>
      <c r="E306" s="15"/>
      <c r="F306" s="15"/>
      <c r="G306" s="15"/>
    </row>
    <row r="307" spans="3:7">
      <c r="C307" s="15"/>
      <c r="D307" s="15"/>
      <c r="E307" s="15"/>
      <c r="F307" s="15"/>
      <c r="G307" s="15"/>
    </row>
    <row r="308" spans="3:7">
      <c r="C308" s="15"/>
      <c r="D308" s="15"/>
      <c r="E308" s="15"/>
      <c r="F308" s="15"/>
      <c r="G308" s="15"/>
    </row>
    <row r="309" spans="3:7">
      <c r="C309" s="15"/>
      <c r="D309" s="15"/>
      <c r="E309" s="15"/>
      <c r="F309" s="15"/>
      <c r="G309" s="15"/>
    </row>
    <row r="310" spans="3:7">
      <c r="C310" s="15"/>
      <c r="D310" s="15"/>
      <c r="E310" s="15"/>
      <c r="F310" s="15"/>
      <c r="G310" s="15"/>
    </row>
    <row r="311" spans="3:7">
      <c r="C311" s="15"/>
      <c r="D311" s="15"/>
      <c r="E311" s="15"/>
      <c r="F311" s="15"/>
      <c r="G311" s="15"/>
    </row>
    <row r="312" spans="3:7">
      <c r="C312" s="15"/>
      <c r="D312" s="15"/>
      <c r="E312" s="15"/>
      <c r="F312" s="15"/>
      <c r="G312" s="15"/>
    </row>
    <row r="313" spans="3:7">
      <c r="C313" s="15"/>
      <c r="D313" s="15"/>
      <c r="E313" s="15"/>
      <c r="F313" s="15"/>
      <c r="G313" s="15"/>
    </row>
    <row r="314" spans="3:7">
      <c r="C314" s="15"/>
      <c r="D314" s="15"/>
      <c r="E314" s="15"/>
      <c r="F314" s="15"/>
      <c r="G314" s="15"/>
    </row>
    <row r="315" spans="3:7">
      <c r="C315" s="15"/>
      <c r="D315" s="15"/>
      <c r="E315" s="15"/>
      <c r="F315" s="15"/>
      <c r="G315" s="15"/>
    </row>
    <row r="316" spans="3:7">
      <c r="C316" s="15"/>
      <c r="D316" s="15"/>
      <c r="E316" s="15"/>
      <c r="F316" s="15"/>
      <c r="G316" s="15"/>
    </row>
    <row r="317" spans="3:7">
      <c r="C317" s="15"/>
      <c r="D317" s="15"/>
      <c r="E317" s="15"/>
      <c r="F317" s="15"/>
      <c r="G317" s="15"/>
    </row>
    <row r="318" spans="3:7">
      <c r="C318" s="15"/>
      <c r="D318" s="15"/>
      <c r="E318" s="15"/>
      <c r="F318" s="15"/>
      <c r="G318" s="15"/>
    </row>
    <row r="319" spans="3:7">
      <c r="C319" s="15"/>
      <c r="D319" s="15"/>
      <c r="E319" s="15"/>
      <c r="F319" s="15"/>
      <c r="G319" s="15"/>
    </row>
    <row r="320" spans="3:7">
      <c r="C320" s="15"/>
      <c r="D320" s="15"/>
      <c r="E320" s="15"/>
      <c r="F320" s="15"/>
      <c r="G320" s="15"/>
    </row>
    <row r="321" spans="3:7">
      <c r="C321" s="15"/>
      <c r="D321" s="15"/>
      <c r="E321" s="15"/>
      <c r="F321" s="15"/>
      <c r="G321" s="15"/>
    </row>
    <row r="322" spans="3:7">
      <c r="C322" s="15"/>
      <c r="D322" s="15"/>
      <c r="E322" s="15"/>
      <c r="F322" s="15"/>
      <c r="G322" s="15"/>
    </row>
    <row r="323" spans="3:7">
      <c r="C323" s="15"/>
      <c r="D323" s="15"/>
      <c r="E323" s="15"/>
      <c r="F323" s="15"/>
      <c r="G323" s="15"/>
    </row>
    <row r="324" spans="3:7">
      <c r="C324" s="15"/>
      <c r="D324" s="15"/>
      <c r="E324" s="15"/>
      <c r="F324" s="15"/>
      <c r="G324" s="15"/>
    </row>
    <row r="325" spans="3:7">
      <c r="C325" s="15"/>
      <c r="D325" s="15"/>
      <c r="E325" s="15"/>
      <c r="F325" s="15"/>
      <c r="G325" s="15"/>
    </row>
    <row r="326" spans="3:7">
      <c r="C326" s="15"/>
      <c r="D326" s="15"/>
      <c r="E326" s="15"/>
      <c r="F326" s="15"/>
      <c r="G326" s="15"/>
    </row>
    <row r="327" spans="3:7">
      <c r="C327" s="15"/>
      <c r="D327" s="15"/>
      <c r="E327" s="15"/>
      <c r="F327" s="15"/>
      <c r="G327" s="15"/>
    </row>
    <row r="328" spans="3:7">
      <c r="C328" s="15"/>
      <c r="D328" s="15"/>
      <c r="E328" s="15"/>
      <c r="F328" s="15"/>
      <c r="G328" s="15"/>
    </row>
    <row r="329" spans="3:7">
      <c r="C329" s="15"/>
      <c r="D329" s="15"/>
      <c r="E329" s="15"/>
      <c r="F329" s="15"/>
      <c r="G329" s="15"/>
    </row>
    <row r="330" spans="3:7">
      <c r="C330" s="15"/>
      <c r="D330" s="15"/>
      <c r="E330" s="15"/>
      <c r="F330" s="15"/>
      <c r="G330" s="15"/>
    </row>
    <row r="331" spans="3:7">
      <c r="C331" s="15"/>
      <c r="D331" s="15"/>
      <c r="E331" s="15"/>
      <c r="F331" s="15"/>
      <c r="G331" s="15"/>
    </row>
    <row r="332" spans="3:7">
      <c r="C332" s="15"/>
      <c r="D332" s="15"/>
      <c r="E332" s="15"/>
      <c r="F332" s="15"/>
      <c r="G332" s="15"/>
    </row>
    <row r="333" spans="3:7">
      <c r="C333" s="15"/>
      <c r="D333" s="15"/>
      <c r="E333" s="15"/>
      <c r="F333" s="15"/>
      <c r="G333" s="15"/>
    </row>
    <row r="334" spans="3:7">
      <c r="C334" s="15"/>
      <c r="D334" s="15"/>
      <c r="E334" s="15"/>
      <c r="F334" s="15"/>
      <c r="G334" s="15"/>
    </row>
    <row r="335" spans="3:7">
      <c r="C335" s="15"/>
      <c r="D335" s="15"/>
      <c r="E335" s="15"/>
      <c r="F335" s="15"/>
      <c r="G335" s="15"/>
    </row>
    <row r="336" spans="3:7">
      <c r="C336" s="15"/>
      <c r="D336" s="15"/>
      <c r="E336" s="15"/>
      <c r="F336" s="15"/>
      <c r="G336" s="15"/>
    </row>
    <row r="337" spans="3:7">
      <c r="C337" s="15"/>
      <c r="D337" s="15"/>
      <c r="E337" s="15"/>
      <c r="F337" s="15"/>
      <c r="G337" s="15"/>
    </row>
    <row r="338" spans="3:7">
      <c r="C338" s="15"/>
      <c r="D338" s="15"/>
      <c r="E338" s="15"/>
      <c r="F338" s="15"/>
      <c r="G338" s="15"/>
    </row>
    <row r="339" spans="3:7">
      <c r="C339" s="15"/>
      <c r="D339" s="15"/>
      <c r="E339" s="15"/>
      <c r="F339" s="15"/>
      <c r="G339" s="15"/>
    </row>
    <row r="340" spans="3:7">
      <c r="C340" s="15"/>
      <c r="D340" s="15"/>
      <c r="E340" s="15"/>
      <c r="F340" s="15"/>
      <c r="G340" s="15"/>
    </row>
    <row r="341" spans="3:7">
      <c r="C341" s="15"/>
      <c r="D341" s="15"/>
      <c r="E341" s="15"/>
      <c r="F341" s="15"/>
      <c r="G341" s="15"/>
    </row>
    <row r="342" spans="3:7">
      <c r="C342" s="15"/>
      <c r="D342" s="15"/>
      <c r="E342" s="15"/>
      <c r="F342" s="15"/>
      <c r="G342" s="15"/>
    </row>
    <row r="343" spans="3:7">
      <c r="C343" s="15"/>
      <c r="D343" s="15"/>
      <c r="E343" s="15"/>
      <c r="F343" s="15"/>
      <c r="G343" s="15"/>
    </row>
    <row r="344" spans="3:7">
      <c r="C344" s="15"/>
      <c r="D344" s="15"/>
      <c r="E344" s="15"/>
      <c r="F344" s="15"/>
      <c r="G344" s="15"/>
    </row>
    <row r="345" spans="3:7">
      <c r="C345" s="15"/>
      <c r="D345" s="15"/>
      <c r="E345" s="15"/>
      <c r="F345" s="15"/>
      <c r="G345" s="15"/>
    </row>
    <row r="346" spans="3:7">
      <c r="C346" s="15"/>
      <c r="D346" s="15"/>
      <c r="E346" s="15"/>
      <c r="F346" s="15"/>
      <c r="G346" s="15"/>
    </row>
    <row r="347" spans="3:7">
      <c r="C347" s="15"/>
      <c r="D347" s="15"/>
      <c r="E347" s="15"/>
      <c r="F347" s="15"/>
      <c r="G347" s="15"/>
    </row>
    <row r="348" spans="3:7">
      <c r="C348" s="15"/>
      <c r="D348" s="15"/>
      <c r="E348" s="15"/>
      <c r="F348" s="15"/>
      <c r="G348" s="15"/>
    </row>
    <row r="349" spans="3:7">
      <c r="C349" s="15"/>
      <c r="D349" s="15"/>
      <c r="E349" s="15"/>
      <c r="F349" s="15"/>
      <c r="G349" s="15"/>
    </row>
    <row r="350" spans="3:7">
      <c r="C350" s="15"/>
      <c r="D350" s="15"/>
      <c r="E350" s="15"/>
      <c r="F350" s="15"/>
      <c r="G350" s="15"/>
    </row>
    <row r="351" spans="3:7">
      <c r="C351" s="15"/>
      <c r="D351" s="15"/>
      <c r="E351" s="15"/>
      <c r="F351" s="15"/>
      <c r="G351" s="15"/>
    </row>
    <row r="352" spans="3:7">
      <c r="C352" s="15"/>
      <c r="D352" s="15"/>
      <c r="E352" s="15"/>
      <c r="F352" s="15"/>
      <c r="G352" s="15"/>
    </row>
    <row r="353" spans="3:7">
      <c r="C353" s="15"/>
      <c r="D353" s="15"/>
      <c r="E353" s="15"/>
      <c r="F353" s="15"/>
      <c r="G353" s="15"/>
    </row>
    <row r="354" spans="3:7">
      <c r="C354" s="15"/>
      <c r="D354" s="15"/>
      <c r="E354" s="15"/>
      <c r="F354" s="15"/>
      <c r="G354" s="15"/>
    </row>
    <row r="355" spans="3:7">
      <c r="C355" s="15"/>
      <c r="D355" s="15"/>
      <c r="E355" s="15"/>
      <c r="F355" s="15"/>
      <c r="G355" s="15"/>
    </row>
    <row r="356" spans="3:7">
      <c r="C356" s="15"/>
      <c r="D356" s="15"/>
      <c r="E356" s="15"/>
      <c r="F356" s="15"/>
      <c r="G356" s="15"/>
    </row>
    <row r="357" spans="3:7">
      <c r="C357" s="15"/>
      <c r="D357" s="15"/>
      <c r="E357" s="15"/>
      <c r="F357" s="15"/>
      <c r="G357" s="15"/>
    </row>
    <row r="358" spans="3:7">
      <c r="C358" s="15"/>
      <c r="D358" s="15"/>
      <c r="E358" s="15"/>
      <c r="F358" s="15"/>
      <c r="G358" s="15"/>
    </row>
    <row r="359" spans="3:7">
      <c r="C359" s="15"/>
      <c r="D359" s="15"/>
      <c r="E359" s="15"/>
      <c r="F359" s="15"/>
      <c r="G359" s="15"/>
    </row>
    <row r="360" spans="3:7">
      <c r="C360" s="15"/>
      <c r="D360" s="15"/>
      <c r="E360" s="15"/>
      <c r="F360" s="15"/>
      <c r="G360" s="15"/>
    </row>
    <row r="361" spans="3:7">
      <c r="C361" s="15"/>
      <c r="D361" s="15"/>
      <c r="E361" s="15"/>
      <c r="F361" s="15"/>
      <c r="G361" s="15"/>
    </row>
    <row r="362" spans="3:7">
      <c r="C362" s="15"/>
      <c r="D362" s="15"/>
      <c r="E362" s="15"/>
      <c r="F362" s="15"/>
      <c r="G362" s="15"/>
    </row>
    <row r="363" spans="3:7">
      <c r="C363" s="15"/>
      <c r="D363" s="15"/>
      <c r="E363" s="15"/>
      <c r="F363" s="15"/>
      <c r="G363" s="15"/>
    </row>
    <row r="364" spans="3:7">
      <c r="C364" s="15"/>
      <c r="D364" s="15"/>
      <c r="E364" s="15"/>
      <c r="F364" s="15"/>
      <c r="G364" s="15"/>
    </row>
    <row r="365" spans="3:7">
      <c r="C365" s="15"/>
      <c r="D365" s="15"/>
      <c r="E365" s="15"/>
      <c r="F365" s="15"/>
      <c r="G365" s="15"/>
    </row>
    <row r="366" spans="3:7">
      <c r="C366" s="15"/>
      <c r="D366" s="15"/>
      <c r="E366" s="15"/>
      <c r="F366" s="15"/>
      <c r="G366" s="15"/>
    </row>
    <row r="367" spans="3:7">
      <c r="C367" s="15"/>
      <c r="D367" s="15"/>
      <c r="E367" s="15"/>
      <c r="F367" s="15"/>
      <c r="G367" s="15"/>
    </row>
    <row r="368" spans="3:7">
      <c r="C368" s="15"/>
      <c r="D368" s="15"/>
      <c r="E368" s="15"/>
      <c r="F368" s="15"/>
      <c r="G368" s="15"/>
    </row>
    <row r="369" spans="3:7">
      <c r="C369" s="15"/>
      <c r="D369" s="15"/>
      <c r="E369" s="15"/>
      <c r="F369" s="15"/>
      <c r="G369" s="15"/>
    </row>
    <row r="370" spans="3:7">
      <c r="C370" s="15"/>
      <c r="D370" s="15"/>
      <c r="E370" s="15"/>
      <c r="F370" s="15"/>
      <c r="G370" s="15"/>
    </row>
    <row r="371" spans="3:7">
      <c r="C371" s="15"/>
      <c r="D371" s="15"/>
      <c r="E371" s="15"/>
      <c r="F371" s="15"/>
      <c r="G371" s="15"/>
    </row>
    <row r="372" spans="3:7">
      <c r="C372" s="15"/>
      <c r="D372" s="15"/>
      <c r="E372" s="15"/>
      <c r="F372" s="15"/>
      <c r="G372" s="15"/>
    </row>
    <row r="373" spans="3:7">
      <c r="C373" s="15"/>
      <c r="D373" s="15"/>
      <c r="E373" s="15"/>
      <c r="F373" s="15"/>
      <c r="G373" s="15"/>
    </row>
    <row r="374" spans="3:7">
      <c r="C374" s="15"/>
      <c r="D374" s="15"/>
      <c r="E374" s="15"/>
      <c r="F374" s="15"/>
      <c r="G374" s="15"/>
    </row>
    <row r="375" spans="3:7">
      <c r="C375" s="15"/>
      <c r="D375" s="15"/>
      <c r="E375" s="15"/>
      <c r="F375" s="15"/>
      <c r="G375" s="15"/>
    </row>
    <row r="376" spans="3:7">
      <c r="C376" s="15"/>
      <c r="D376" s="15"/>
      <c r="E376" s="15"/>
      <c r="F376" s="15"/>
      <c r="G376" s="15"/>
    </row>
    <row r="377" spans="3:7">
      <c r="C377" s="15"/>
      <c r="D377" s="15"/>
      <c r="E377" s="15"/>
      <c r="F377" s="15"/>
      <c r="G377" s="15"/>
    </row>
    <row r="378" spans="3:7">
      <c r="C378" s="15"/>
      <c r="D378" s="15"/>
      <c r="E378" s="15"/>
      <c r="F378" s="15"/>
      <c r="G378" s="15"/>
    </row>
    <row r="379" spans="3:7">
      <c r="C379" s="15"/>
      <c r="D379" s="15"/>
      <c r="E379" s="15"/>
      <c r="F379" s="15"/>
      <c r="G379" s="15"/>
    </row>
    <row r="380" spans="3:7">
      <c r="C380" s="15"/>
      <c r="D380" s="15"/>
      <c r="E380" s="15"/>
      <c r="F380" s="15"/>
      <c r="G380" s="15"/>
    </row>
    <row r="381" spans="3:7">
      <c r="C381" s="15"/>
      <c r="D381" s="15"/>
      <c r="E381" s="15"/>
      <c r="F381" s="15"/>
      <c r="G381" s="15"/>
    </row>
    <row r="382" spans="3:7">
      <c r="C382" s="15"/>
      <c r="D382" s="15"/>
      <c r="E382" s="15"/>
      <c r="F382" s="15"/>
      <c r="G382" s="15"/>
    </row>
    <row r="383" spans="3:7">
      <c r="C383" s="15"/>
      <c r="D383" s="15"/>
      <c r="E383" s="15"/>
      <c r="F383" s="15"/>
      <c r="G383" s="15"/>
    </row>
    <row r="384" spans="3:7">
      <c r="C384" s="15"/>
      <c r="D384" s="15"/>
      <c r="E384" s="15"/>
      <c r="F384" s="15"/>
      <c r="G384" s="15"/>
    </row>
    <row r="385" spans="3:7">
      <c r="C385" s="15"/>
      <c r="D385" s="15"/>
      <c r="E385" s="15"/>
      <c r="F385" s="15"/>
      <c r="G385" s="15"/>
    </row>
    <row r="386" spans="3:7">
      <c r="C386" s="15"/>
      <c r="D386" s="15"/>
      <c r="E386" s="15"/>
      <c r="F386" s="15"/>
      <c r="G386" s="15"/>
    </row>
    <row r="387" spans="3:7">
      <c r="C387" s="15"/>
      <c r="D387" s="15"/>
      <c r="E387" s="15"/>
      <c r="F387" s="15"/>
      <c r="G387" s="15"/>
    </row>
    <row r="388" spans="3:7">
      <c r="C388" s="15"/>
      <c r="D388" s="15"/>
      <c r="E388" s="15"/>
      <c r="F388" s="15"/>
      <c r="G388" s="15"/>
    </row>
    <row r="389" spans="3:7">
      <c r="C389" s="15"/>
      <c r="D389" s="15"/>
      <c r="E389" s="15"/>
      <c r="F389" s="15"/>
      <c r="G389" s="15"/>
    </row>
    <row r="390" spans="3:7">
      <c r="C390" s="15"/>
      <c r="D390" s="15"/>
      <c r="E390" s="15"/>
      <c r="F390" s="15"/>
      <c r="G390" s="15"/>
    </row>
    <row r="391" spans="3:7">
      <c r="C391" s="15"/>
      <c r="D391" s="15"/>
      <c r="E391" s="15"/>
      <c r="F391" s="15"/>
      <c r="G391" s="15"/>
    </row>
    <row r="392" spans="3:7">
      <c r="C392" s="15"/>
      <c r="D392" s="15"/>
      <c r="E392" s="15"/>
      <c r="F392" s="15"/>
      <c r="G392" s="15"/>
    </row>
    <row r="393" spans="3:7">
      <c r="C393" s="15"/>
      <c r="D393" s="15"/>
      <c r="E393" s="15"/>
      <c r="F393" s="15"/>
      <c r="G393" s="15"/>
    </row>
    <row r="394" spans="3:7">
      <c r="C394" s="15"/>
      <c r="D394" s="15"/>
      <c r="E394" s="15"/>
      <c r="F394" s="15"/>
      <c r="G394" s="15"/>
    </row>
    <row r="395" spans="3:7">
      <c r="C395" s="15"/>
      <c r="D395" s="15"/>
      <c r="E395" s="15"/>
      <c r="F395" s="15"/>
      <c r="G395" s="15"/>
    </row>
    <row r="396" spans="3:7">
      <c r="C396" s="15"/>
      <c r="D396" s="15"/>
      <c r="E396" s="15"/>
      <c r="F396" s="15"/>
      <c r="G396" s="15"/>
    </row>
    <row r="397" spans="3:7">
      <c r="C397" s="15"/>
      <c r="D397" s="15"/>
      <c r="E397" s="15"/>
      <c r="F397" s="15"/>
      <c r="G397" s="15"/>
    </row>
    <row r="398" spans="3:7">
      <c r="C398" s="15"/>
      <c r="D398" s="15"/>
      <c r="E398" s="15"/>
      <c r="F398" s="15"/>
      <c r="G398" s="15"/>
    </row>
    <row r="399" spans="3:7">
      <c r="C399" s="15"/>
      <c r="D399" s="15"/>
      <c r="E399" s="15"/>
      <c r="F399" s="15"/>
      <c r="G399" s="15"/>
    </row>
    <row r="400" spans="3:7">
      <c r="C400" s="15"/>
      <c r="D400" s="15"/>
      <c r="E400" s="15"/>
      <c r="F400" s="15"/>
      <c r="G400" s="15"/>
    </row>
    <row r="401" spans="3:7">
      <c r="C401" s="15"/>
      <c r="D401" s="15"/>
      <c r="E401" s="15"/>
      <c r="F401" s="15"/>
      <c r="G401" s="15"/>
    </row>
    <row r="402" spans="3:7">
      <c r="C402" s="15"/>
      <c r="D402" s="15"/>
      <c r="E402" s="15"/>
      <c r="F402" s="15"/>
      <c r="G402" s="15"/>
    </row>
    <row r="403" spans="3:7">
      <c r="C403" s="15"/>
      <c r="D403" s="15"/>
      <c r="E403" s="15"/>
      <c r="F403" s="15"/>
      <c r="G403" s="15"/>
    </row>
    <row r="404" spans="3:7">
      <c r="C404" s="15"/>
      <c r="D404" s="15"/>
      <c r="E404" s="15"/>
      <c r="F404" s="15"/>
      <c r="G404" s="15"/>
    </row>
    <row r="405" spans="3:7">
      <c r="C405" s="15"/>
      <c r="D405" s="15"/>
      <c r="E405" s="15"/>
      <c r="F405" s="15"/>
      <c r="G405" s="15"/>
    </row>
    <row r="406" spans="3:7">
      <c r="C406" s="15"/>
      <c r="D406" s="15"/>
      <c r="E406" s="15"/>
      <c r="F406" s="15"/>
      <c r="G406" s="15"/>
    </row>
    <row r="407" spans="3:7">
      <c r="C407" s="15"/>
      <c r="D407" s="15"/>
      <c r="E407" s="15"/>
      <c r="F407" s="15"/>
      <c r="G407" s="15"/>
    </row>
    <row r="408" spans="3:7">
      <c r="C408" s="15"/>
      <c r="D408" s="15"/>
      <c r="E408" s="15"/>
      <c r="F408" s="15"/>
      <c r="G408" s="15"/>
    </row>
    <row r="409" spans="3:7">
      <c r="C409" s="15"/>
      <c r="D409" s="15"/>
      <c r="E409" s="15"/>
      <c r="F409" s="15"/>
      <c r="G409" s="15"/>
    </row>
    <row r="410" spans="3:7">
      <c r="C410" s="15"/>
      <c r="D410" s="15"/>
      <c r="E410" s="15"/>
      <c r="F410" s="15"/>
      <c r="G410" s="15"/>
    </row>
    <row r="411" spans="3:7">
      <c r="C411" s="15"/>
      <c r="D411" s="15"/>
      <c r="E411" s="15"/>
      <c r="F411" s="15"/>
      <c r="G411" s="15"/>
    </row>
    <row r="412" spans="3:7">
      <c r="C412" s="15"/>
      <c r="D412" s="15"/>
      <c r="E412" s="15"/>
      <c r="F412" s="15"/>
      <c r="G412" s="15"/>
    </row>
    <row r="413" spans="3:7">
      <c r="C413" s="15"/>
      <c r="D413" s="15"/>
      <c r="E413" s="15"/>
      <c r="F413" s="15"/>
      <c r="G413" s="15"/>
    </row>
    <row r="414" spans="3:7">
      <c r="C414" s="15"/>
      <c r="D414" s="15"/>
      <c r="E414" s="15"/>
      <c r="F414" s="15"/>
      <c r="G414" s="15"/>
    </row>
    <row r="415" spans="3:7">
      <c r="C415" s="15"/>
      <c r="D415" s="15"/>
      <c r="E415" s="15"/>
      <c r="F415" s="15"/>
      <c r="G415" s="15"/>
    </row>
    <row r="416" spans="3:7">
      <c r="C416" s="15"/>
      <c r="D416" s="15"/>
      <c r="E416" s="15"/>
      <c r="F416" s="15"/>
      <c r="G416" s="15"/>
    </row>
    <row r="417" spans="3:7">
      <c r="C417" s="15"/>
      <c r="D417" s="15"/>
      <c r="E417" s="15"/>
      <c r="F417" s="15"/>
      <c r="G417" s="15"/>
    </row>
    <row r="418" spans="3:7">
      <c r="C418" s="15"/>
      <c r="D418" s="15"/>
      <c r="E418" s="15"/>
      <c r="F418" s="15"/>
      <c r="G418" s="15"/>
    </row>
    <row r="419" spans="3:7">
      <c r="C419" s="15"/>
      <c r="D419" s="15"/>
      <c r="E419" s="15"/>
      <c r="F419" s="15"/>
      <c r="G419" s="15"/>
    </row>
    <row r="420" spans="3:7">
      <c r="C420" s="15"/>
      <c r="D420" s="15"/>
      <c r="E420" s="15"/>
      <c r="F420" s="15"/>
      <c r="G420" s="15"/>
    </row>
    <row r="421" spans="3:7">
      <c r="C421" s="15"/>
      <c r="D421" s="15"/>
      <c r="E421" s="15"/>
      <c r="F421" s="15"/>
      <c r="G421" s="15"/>
    </row>
    <row r="422" spans="3:7">
      <c r="C422" s="15"/>
      <c r="D422" s="15"/>
      <c r="E422" s="15"/>
      <c r="F422" s="15"/>
      <c r="G422" s="15"/>
    </row>
    <row r="423" spans="3:7">
      <c r="C423" s="15"/>
      <c r="D423" s="15"/>
      <c r="E423" s="15"/>
      <c r="F423" s="15"/>
      <c r="G423" s="15"/>
    </row>
    <row r="424" spans="3:7">
      <c r="C424" s="15"/>
      <c r="D424" s="15"/>
      <c r="E424" s="15"/>
      <c r="F424" s="15"/>
      <c r="G424" s="15"/>
    </row>
    <row r="425" spans="3:7">
      <c r="C425" s="15"/>
      <c r="D425" s="15"/>
      <c r="E425" s="15"/>
      <c r="F425" s="15"/>
      <c r="G425" s="15"/>
    </row>
    <row r="426" spans="3:7">
      <c r="C426" s="15"/>
      <c r="D426" s="15"/>
      <c r="E426" s="15"/>
      <c r="F426" s="15"/>
      <c r="G426" s="15"/>
    </row>
    <row r="427" spans="3:7">
      <c r="C427" s="15"/>
      <c r="D427" s="15"/>
      <c r="E427" s="15"/>
      <c r="F427" s="15"/>
      <c r="G427" s="15"/>
    </row>
    <row r="428" spans="3:7">
      <c r="C428" s="15"/>
      <c r="D428" s="15"/>
      <c r="E428" s="15"/>
      <c r="F428" s="15"/>
      <c r="G428" s="15"/>
    </row>
    <row r="429" spans="3:7">
      <c r="C429" s="15"/>
      <c r="D429" s="15"/>
      <c r="E429" s="15"/>
      <c r="F429" s="15"/>
      <c r="G429" s="15"/>
    </row>
    <row r="430" spans="3:7">
      <c r="C430" s="15"/>
      <c r="D430" s="15"/>
      <c r="E430" s="15"/>
      <c r="F430" s="15"/>
      <c r="G430" s="15"/>
    </row>
    <row r="431" spans="3:7">
      <c r="C431" s="15"/>
      <c r="D431" s="15"/>
      <c r="E431" s="15"/>
      <c r="F431" s="15"/>
      <c r="G431" s="15"/>
    </row>
    <row r="432" spans="3:7">
      <c r="C432" s="15"/>
      <c r="D432" s="15"/>
      <c r="E432" s="15"/>
      <c r="F432" s="15"/>
      <c r="G432" s="15"/>
    </row>
    <row r="433" spans="3:7">
      <c r="C433" s="15"/>
      <c r="D433" s="15"/>
      <c r="E433" s="15"/>
      <c r="F433" s="15"/>
      <c r="G433" s="15"/>
    </row>
    <row r="434" spans="3:7">
      <c r="C434" s="15"/>
      <c r="D434" s="15"/>
      <c r="E434" s="15"/>
      <c r="F434" s="15"/>
      <c r="G434" s="15"/>
    </row>
    <row r="435" spans="3:7">
      <c r="C435" s="15"/>
      <c r="D435" s="15"/>
      <c r="E435" s="15"/>
      <c r="F435" s="15"/>
      <c r="G435" s="15"/>
    </row>
    <row r="436" spans="3:7">
      <c r="C436" s="15"/>
      <c r="D436" s="15"/>
      <c r="E436" s="15"/>
      <c r="F436" s="15"/>
      <c r="G436" s="15"/>
    </row>
    <row r="437" spans="3:7">
      <c r="C437" s="15"/>
      <c r="D437" s="15"/>
      <c r="E437" s="15"/>
      <c r="F437" s="15"/>
      <c r="G437" s="15"/>
    </row>
    <row r="438" spans="3:7">
      <c r="C438" s="15"/>
      <c r="D438" s="15"/>
      <c r="E438" s="15"/>
      <c r="F438" s="15"/>
      <c r="G438" s="15"/>
    </row>
    <row r="439" spans="3:7">
      <c r="C439" s="15"/>
      <c r="D439" s="15"/>
      <c r="E439" s="15"/>
      <c r="F439" s="15"/>
      <c r="G439" s="15"/>
    </row>
    <row r="440" spans="3:7">
      <c r="C440" s="15"/>
      <c r="D440" s="15"/>
      <c r="E440" s="15"/>
      <c r="F440" s="15"/>
      <c r="G440" s="15"/>
    </row>
    <row r="441" spans="3:7">
      <c r="C441" s="15"/>
      <c r="D441" s="15"/>
      <c r="E441" s="15"/>
      <c r="F441" s="15"/>
      <c r="G441" s="15"/>
    </row>
    <row r="442" spans="3:7">
      <c r="C442" s="15"/>
      <c r="D442" s="15"/>
      <c r="E442" s="15"/>
      <c r="F442" s="15"/>
      <c r="G442" s="15"/>
    </row>
    <row r="443" spans="3:7">
      <c r="C443" s="15"/>
      <c r="D443" s="15"/>
      <c r="E443" s="15"/>
      <c r="F443" s="15"/>
      <c r="G443" s="15"/>
    </row>
    <row r="444" spans="3:7">
      <c r="C444" s="15"/>
      <c r="D444" s="15"/>
      <c r="E444" s="15"/>
      <c r="F444" s="15"/>
      <c r="G444" s="15"/>
    </row>
    <row r="445" spans="3:7">
      <c r="C445" s="15"/>
      <c r="D445" s="15"/>
      <c r="E445" s="15"/>
      <c r="F445" s="15"/>
      <c r="G445" s="15"/>
    </row>
    <row r="446" spans="3:7">
      <c r="C446" s="15"/>
      <c r="D446" s="15"/>
      <c r="E446" s="15"/>
      <c r="F446" s="15"/>
      <c r="G446" s="15"/>
    </row>
    <row r="447" spans="3:7">
      <c r="C447" s="15"/>
      <c r="D447" s="15"/>
      <c r="E447" s="15"/>
      <c r="F447" s="15"/>
      <c r="G447" s="15"/>
    </row>
    <row r="448" spans="3:7">
      <c r="C448" s="15"/>
      <c r="D448" s="15"/>
      <c r="E448" s="15"/>
      <c r="F448" s="15"/>
      <c r="G448" s="15"/>
    </row>
    <row r="449" spans="3:7">
      <c r="C449" s="15"/>
      <c r="D449" s="15"/>
      <c r="E449" s="15"/>
      <c r="F449" s="15"/>
      <c r="G449" s="15"/>
    </row>
    <row r="450" spans="3:7">
      <c r="C450" s="15"/>
      <c r="D450" s="15"/>
      <c r="E450" s="15"/>
      <c r="F450" s="15"/>
      <c r="G450" s="15"/>
    </row>
    <row r="451" spans="3:7">
      <c r="C451" s="15"/>
      <c r="D451" s="15"/>
      <c r="E451" s="15"/>
      <c r="F451" s="15"/>
      <c r="G451" s="15"/>
    </row>
    <row r="452" spans="3:7">
      <c r="C452" s="15"/>
      <c r="D452" s="15"/>
      <c r="E452" s="15"/>
      <c r="F452" s="15"/>
      <c r="G452" s="15"/>
    </row>
    <row r="453" spans="3:7">
      <c r="C453" s="15"/>
      <c r="D453" s="15"/>
      <c r="E453" s="15"/>
      <c r="F453" s="15"/>
      <c r="G453" s="15"/>
    </row>
    <row r="454" spans="3:7">
      <c r="C454" s="15"/>
      <c r="D454" s="15"/>
      <c r="E454" s="15"/>
      <c r="F454" s="15"/>
      <c r="G454" s="15"/>
    </row>
    <row r="455" spans="3:7">
      <c r="C455" s="15"/>
      <c r="D455" s="15"/>
      <c r="E455" s="15"/>
      <c r="F455" s="15"/>
      <c r="G455" s="15"/>
    </row>
    <row r="456" spans="3:7">
      <c r="C456" s="15"/>
      <c r="D456" s="15"/>
      <c r="E456" s="15"/>
      <c r="F456" s="15"/>
      <c r="G456" s="15"/>
    </row>
    <row r="457" spans="3:7">
      <c r="C457" s="15"/>
      <c r="D457" s="15"/>
      <c r="E457" s="15"/>
      <c r="F457" s="15"/>
      <c r="G457" s="15"/>
    </row>
    <row r="458" spans="3:7">
      <c r="C458" s="15"/>
      <c r="D458" s="15"/>
      <c r="E458" s="15"/>
      <c r="F458" s="15"/>
      <c r="G458" s="15"/>
    </row>
    <row r="459" spans="3:7">
      <c r="C459" s="15"/>
      <c r="D459" s="15"/>
      <c r="E459" s="15"/>
      <c r="F459" s="15"/>
      <c r="G459" s="15"/>
    </row>
    <row r="460" spans="3:7">
      <c r="C460" s="15"/>
      <c r="D460" s="15"/>
      <c r="E460" s="15"/>
      <c r="F460" s="15"/>
      <c r="G460" s="15"/>
    </row>
    <row r="461" spans="3:7">
      <c r="C461" s="15"/>
      <c r="D461" s="15"/>
      <c r="E461" s="15"/>
      <c r="F461" s="15"/>
      <c r="G461" s="15"/>
    </row>
    <row r="462" spans="3:7">
      <c r="C462" s="15"/>
      <c r="D462" s="15"/>
      <c r="E462" s="15"/>
      <c r="F462" s="15"/>
      <c r="G462" s="15"/>
    </row>
    <row r="463" spans="3:7">
      <c r="C463" s="15"/>
      <c r="D463" s="15"/>
      <c r="E463" s="15"/>
      <c r="F463" s="15"/>
      <c r="G463" s="15"/>
    </row>
    <row r="464" spans="3:7">
      <c r="C464" s="15"/>
      <c r="D464" s="15"/>
      <c r="E464" s="15"/>
      <c r="F464" s="15"/>
      <c r="G464" s="15"/>
    </row>
    <row r="465" spans="3:7">
      <c r="C465" s="15"/>
      <c r="D465" s="15"/>
      <c r="E465" s="15"/>
      <c r="F465" s="15"/>
      <c r="G465" s="15"/>
    </row>
    <row r="466" spans="3:7">
      <c r="C466" s="15"/>
      <c r="D466" s="15"/>
      <c r="E466" s="15"/>
      <c r="F466" s="15"/>
      <c r="G466" s="15"/>
    </row>
    <row r="467" spans="3:7">
      <c r="C467" s="15"/>
      <c r="D467" s="15"/>
      <c r="E467" s="15"/>
      <c r="F467" s="15"/>
      <c r="G467" s="15"/>
    </row>
    <row r="468" spans="3:7">
      <c r="C468" s="15"/>
      <c r="D468" s="15"/>
      <c r="E468" s="15"/>
      <c r="F468" s="15"/>
      <c r="G468" s="15"/>
    </row>
    <row r="469" spans="3:7">
      <c r="C469" s="15"/>
      <c r="D469" s="15"/>
      <c r="E469" s="15"/>
      <c r="F469" s="15"/>
      <c r="G469" s="15"/>
    </row>
    <row r="470" spans="3:7">
      <c r="C470" s="15"/>
      <c r="D470" s="15"/>
      <c r="E470" s="15"/>
      <c r="F470" s="15"/>
      <c r="G470" s="15"/>
    </row>
    <row r="471" spans="3:7">
      <c r="C471" s="15"/>
      <c r="D471" s="15"/>
      <c r="E471" s="15"/>
      <c r="F471" s="15"/>
      <c r="G471" s="15"/>
    </row>
    <row r="472" spans="3:7">
      <c r="C472" s="15"/>
      <c r="D472" s="15"/>
      <c r="E472" s="15"/>
      <c r="F472" s="15"/>
      <c r="G472" s="15"/>
    </row>
    <row r="473" spans="3:7">
      <c r="C473" s="15"/>
      <c r="D473" s="15"/>
      <c r="E473" s="15"/>
      <c r="F473" s="15"/>
      <c r="G473" s="15"/>
    </row>
    <row r="474" spans="3:7">
      <c r="C474" s="15"/>
      <c r="D474" s="15"/>
      <c r="E474" s="15"/>
      <c r="F474" s="15"/>
      <c r="G474" s="15"/>
    </row>
    <row r="475" spans="3:7">
      <c r="C475" s="15"/>
      <c r="D475" s="15"/>
      <c r="E475" s="15"/>
      <c r="F475" s="15"/>
      <c r="G475" s="15"/>
    </row>
    <row r="476" spans="3:7">
      <c r="C476" s="15"/>
      <c r="D476" s="15"/>
      <c r="E476" s="15"/>
      <c r="F476" s="15"/>
      <c r="G476" s="15"/>
    </row>
    <row r="477" spans="3:7">
      <c r="C477" s="15"/>
      <c r="D477" s="15"/>
      <c r="E477" s="15"/>
      <c r="F477" s="15"/>
      <c r="G477" s="15"/>
    </row>
    <row r="478" spans="3:7">
      <c r="C478" s="15"/>
      <c r="D478" s="15"/>
      <c r="E478" s="15"/>
      <c r="F478" s="15"/>
      <c r="G478" s="15"/>
    </row>
    <row r="479" spans="3:7">
      <c r="C479" s="15"/>
      <c r="D479" s="15"/>
      <c r="E479" s="15"/>
      <c r="F479" s="15"/>
      <c r="G479" s="15"/>
    </row>
    <row r="480" spans="3:7">
      <c r="C480" s="15"/>
      <c r="D480" s="15"/>
      <c r="E480" s="15"/>
      <c r="F480" s="15"/>
      <c r="G480" s="15"/>
    </row>
    <row r="481" spans="3:7">
      <c r="C481" s="15"/>
      <c r="D481" s="15"/>
      <c r="E481" s="15"/>
      <c r="F481" s="15"/>
      <c r="G481" s="15"/>
    </row>
    <row r="482" spans="3:7">
      <c r="C482" s="15"/>
      <c r="D482" s="15"/>
      <c r="E482" s="15"/>
      <c r="F482" s="15"/>
      <c r="G482" s="15"/>
    </row>
    <row r="483" spans="3:7">
      <c r="C483" s="15"/>
      <c r="D483" s="15"/>
      <c r="E483" s="15"/>
      <c r="F483" s="15"/>
      <c r="G483" s="15"/>
    </row>
    <row r="484" spans="3:7">
      <c r="C484" s="15"/>
      <c r="D484" s="15"/>
      <c r="E484" s="15"/>
      <c r="F484" s="15"/>
      <c r="G484" s="15"/>
    </row>
    <row r="485" spans="3:7">
      <c r="C485" s="15"/>
      <c r="D485" s="15"/>
      <c r="E485" s="15"/>
      <c r="F485" s="15"/>
      <c r="G485" s="15"/>
    </row>
    <row r="486" spans="3:7">
      <c r="C486" s="15"/>
      <c r="D486" s="15"/>
      <c r="E486" s="15"/>
      <c r="F486" s="15"/>
      <c r="G486" s="15"/>
    </row>
    <row r="487" spans="3:7">
      <c r="C487" s="15"/>
      <c r="D487" s="15"/>
      <c r="E487" s="15"/>
      <c r="F487" s="15"/>
      <c r="G487" s="15"/>
    </row>
    <row r="488" spans="3:7">
      <c r="C488" s="15"/>
      <c r="D488" s="15"/>
      <c r="E488" s="15"/>
      <c r="F488" s="15"/>
      <c r="G488" s="15"/>
    </row>
    <row r="489" spans="3:7">
      <c r="C489" s="15"/>
      <c r="D489" s="15"/>
      <c r="E489" s="15"/>
      <c r="F489" s="15"/>
      <c r="G489" s="15"/>
    </row>
    <row r="490" spans="3:7">
      <c r="C490" s="15"/>
      <c r="D490" s="15"/>
      <c r="E490" s="15"/>
      <c r="F490" s="15"/>
      <c r="G490" s="15"/>
    </row>
    <row r="491" spans="3:7">
      <c r="C491" s="15"/>
      <c r="D491" s="15"/>
      <c r="E491" s="15"/>
      <c r="F491" s="15"/>
      <c r="G491" s="15"/>
    </row>
    <row r="492" spans="3:7">
      <c r="C492" s="15"/>
      <c r="D492" s="15"/>
      <c r="E492" s="15"/>
      <c r="F492" s="15"/>
      <c r="G492" s="15"/>
    </row>
    <row r="493" spans="3:7">
      <c r="C493" s="15"/>
      <c r="D493" s="15"/>
      <c r="E493" s="15"/>
      <c r="F493" s="15"/>
      <c r="G493" s="15"/>
    </row>
    <row r="494" spans="3:7">
      <c r="C494" s="15"/>
      <c r="D494" s="15"/>
      <c r="E494" s="15"/>
      <c r="F494" s="15"/>
      <c r="G494" s="15"/>
    </row>
    <row r="495" spans="3:7">
      <c r="C495" s="15"/>
      <c r="D495" s="15"/>
      <c r="E495" s="15"/>
      <c r="F495" s="15"/>
      <c r="G495" s="15"/>
    </row>
    <row r="496" spans="3:7">
      <c r="C496" s="15"/>
      <c r="D496" s="15"/>
      <c r="E496" s="15"/>
      <c r="F496" s="15"/>
      <c r="G496" s="15"/>
    </row>
    <row r="497" spans="3:7">
      <c r="C497" s="15"/>
      <c r="D497" s="15"/>
      <c r="E497" s="15"/>
      <c r="F497" s="15"/>
      <c r="G497" s="15"/>
    </row>
    <row r="498" spans="3:7">
      <c r="C498" s="15"/>
      <c r="D498" s="15"/>
      <c r="E498" s="15"/>
      <c r="F498" s="15"/>
      <c r="G498" s="15"/>
    </row>
    <row r="499" spans="3:7">
      <c r="C499" s="15"/>
      <c r="D499" s="15"/>
      <c r="E499" s="15"/>
      <c r="F499" s="15"/>
      <c r="G499" s="15"/>
    </row>
    <row r="500" spans="3:7">
      <c r="C500" s="15"/>
      <c r="D500" s="15"/>
      <c r="E500" s="15"/>
      <c r="F500" s="15"/>
      <c r="G500" s="15"/>
    </row>
    <row r="501" spans="3:7">
      <c r="C501" s="15"/>
      <c r="D501" s="15"/>
      <c r="E501" s="15"/>
      <c r="F501" s="15"/>
      <c r="G501" s="15"/>
    </row>
    <row r="502" spans="3:7">
      <c r="C502" s="15"/>
      <c r="D502" s="15"/>
      <c r="E502" s="15"/>
      <c r="F502" s="15"/>
      <c r="G502" s="15"/>
    </row>
    <row r="503" spans="3:7">
      <c r="C503" s="15"/>
      <c r="D503" s="15"/>
      <c r="E503" s="15"/>
      <c r="F503" s="15"/>
      <c r="G503" s="15"/>
    </row>
    <row r="504" spans="3:7">
      <c r="C504" s="15"/>
      <c r="D504" s="15"/>
      <c r="E504" s="15"/>
      <c r="F504" s="15"/>
      <c r="G504" s="15"/>
    </row>
    <row r="505" spans="3:7">
      <c r="C505" s="15"/>
      <c r="D505" s="15"/>
      <c r="E505" s="15"/>
      <c r="F505" s="15"/>
      <c r="G505" s="15"/>
    </row>
    <row r="506" spans="3:7">
      <c r="C506" s="15"/>
      <c r="D506" s="15"/>
      <c r="E506" s="15"/>
      <c r="F506" s="15"/>
      <c r="G506" s="15"/>
    </row>
    <row r="507" spans="3:7">
      <c r="C507" s="15"/>
      <c r="D507" s="15"/>
      <c r="E507" s="15"/>
      <c r="F507" s="15"/>
      <c r="G507" s="15"/>
    </row>
    <row r="508" spans="3:7">
      <c r="C508" s="15"/>
      <c r="D508" s="15"/>
      <c r="E508" s="15"/>
      <c r="F508" s="15"/>
      <c r="G508" s="15"/>
    </row>
    <row r="509" spans="3:7">
      <c r="C509" s="15"/>
      <c r="D509" s="15"/>
      <c r="E509" s="15"/>
      <c r="F509" s="15"/>
      <c r="G509" s="15"/>
    </row>
    <row r="510" spans="3:7">
      <c r="C510" s="15"/>
      <c r="D510" s="15"/>
      <c r="E510" s="15"/>
      <c r="F510" s="15"/>
      <c r="G510" s="15"/>
    </row>
    <row r="511" spans="3:7">
      <c r="C511" s="15"/>
      <c r="D511" s="15"/>
      <c r="E511" s="15"/>
      <c r="F511" s="15"/>
      <c r="G511" s="15"/>
    </row>
    <row r="512" spans="3:7">
      <c r="C512" s="15"/>
      <c r="D512" s="15"/>
      <c r="E512" s="15"/>
      <c r="F512" s="15"/>
      <c r="G512" s="15"/>
    </row>
    <row r="513" spans="3:7">
      <c r="C513" s="15"/>
      <c r="D513" s="15"/>
      <c r="E513" s="15"/>
      <c r="F513" s="15"/>
      <c r="G513" s="15"/>
    </row>
    <row r="514" spans="3:7">
      <c r="C514" s="15"/>
      <c r="D514" s="15"/>
      <c r="E514" s="15"/>
      <c r="F514" s="15"/>
      <c r="G514" s="15"/>
    </row>
    <row r="515" spans="3:7">
      <c r="C515" s="15"/>
      <c r="D515" s="15"/>
      <c r="E515" s="15"/>
      <c r="F515" s="15"/>
      <c r="G515" s="15"/>
    </row>
    <row r="516" spans="3:7">
      <c r="C516" s="15"/>
      <c r="D516" s="15"/>
      <c r="E516" s="15"/>
      <c r="F516" s="15"/>
      <c r="G516" s="15"/>
    </row>
    <row r="517" spans="3:7">
      <c r="C517" s="15"/>
      <c r="D517" s="15"/>
      <c r="E517" s="15"/>
      <c r="F517" s="15"/>
      <c r="G517" s="15"/>
    </row>
    <row r="518" spans="3:7">
      <c r="C518" s="15"/>
      <c r="D518" s="15"/>
      <c r="E518" s="15"/>
      <c r="F518" s="15"/>
      <c r="G518" s="15"/>
    </row>
    <row r="519" spans="3:7">
      <c r="C519" s="15"/>
      <c r="D519" s="15"/>
      <c r="E519" s="15"/>
      <c r="F519" s="15"/>
      <c r="G519" s="15"/>
    </row>
    <row r="520" spans="3:7">
      <c r="C520" s="15"/>
      <c r="D520" s="15"/>
      <c r="E520" s="15"/>
      <c r="F520" s="15"/>
      <c r="G520" s="15"/>
    </row>
    <row r="521" spans="3:7">
      <c r="C521" s="15"/>
      <c r="D521" s="15"/>
      <c r="E521" s="15"/>
      <c r="F521" s="15"/>
      <c r="G521" s="15"/>
    </row>
    <row r="522" spans="3:7">
      <c r="C522" s="15"/>
      <c r="D522" s="15"/>
      <c r="E522" s="15"/>
      <c r="F522" s="15"/>
      <c r="G522" s="15"/>
    </row>
    <row r="523" spans="3:7">
      <c r="C523" s="15"/>
      <c r="D523" s="15"/>
      <c r="E523" s="15"/>
      <c r="F523" s="15"/>
      <c r="G523" s="15"/>
    </row>
    <row r="524" spans="3:7">
      <c r="C524" s="15"/>
      <c r="D524" s="15"/>
      <c r="E524" s="15"/>
      <c r="F524" s="15"/>
      <c r="G524" s="15"/>
    </row>
    <row r="525" spans="3:7">
      <c r="C525" s="15"/>
      <c r="D525" s="15"/>
      <c r="E525" s="15"/>
      <c r="F525" s="15"/>
      <c r="G525" s="15"/>
    </row>
    <row r="526" spans="3:7">
      <c r="C526" s="15"/>
      <c r="D526" s="15"/>
      <c r="E526" s="15"/>
      <c r="F526" s="15"/>
      <c r="G526" s="15"/>
    </row>
    <row r="527" spans="3:7">
      <c r="C527" s="15"/>
      <c r="D527" s="15"/>
      <c r="E527" s="15"/>
      <c r="F527" s="15"/>
      <c r="G527" s="15"/>
    </row>
    <row r="528" spans="3:7">
      <c r="C528" s="15"/>
      <c r="D528" s="15"/>
      <c r="E528" s="15"/>
      <c r="F528" s="15"/>
      <c r="G528" s="15"/>
    </row>
    <row r="529" spans="3:7">
      <c r="C529" s="15"/>
      <c r="D529" s="15"/>
      <c r="E529" s="15"/>
      <c r="F529" s="15"/>
      <c r="G529" s="15"/>
    </row>
    <row r="530" spans="3:7">
      <c r="C530" s="15"/>
      <c r="D530" s="15"/>
      <c r="E530" s="15"/>
      <c r="F530" s="15"/>
      <c r="G530" s="15"/>
    </row>
    <row r="531" spans="3:7">
      <c r="C531" s="15"/>
      <c r="D531" s="15"/>
      <c r="E531" s="15"/>
      <c r="F531" s="15"/>
      <c r="G531" s="15"/>
    </row>
    <row r="532" spans="3:7">
      <c r="C532" s="15"/>
      <c r="D532" s="15"/>
      <c r="E532" s="15"/>
      <c r="F532" s="15"/>
      <c r="G532" s="15"/>
    </row>
    <row r="533" spans="3:7">
      <c r="C533" s="15"/>
      <c r="D533" s="15"/>
      <c r="E533" s="15"/>
      <c r="F533" s="15"/>
      <c r="G533" s="15"/>
    </row>
    <row r="534" spans="3:7">
      <c r="C534" s="15"/>
      <c r="D534" s="15"/>
      <c r="E534" s="15"/>
      <c r="F534" s="15"/>
      <c r="G534" s="15"/>
    </row>
    <row r="535" spans="3:7">
      <c r="C535" s="15"/>
      <c r="D535" s="15"/>
      <c r="E535" s="15"/>
      <c r="F535" s="15"/>
      <c r="G535" s="15"/>
    </row>
    <row r="536" spans="3:7">
      <c r="C536" s="15"/>
      <c r="D536" s="15"/>
      <c r="E536" s="15"/>
      <c r="F536" s="15"/>
      <c r="G536" s="15"/>
    </row>
    <row r="537" spans="3:7">
      <c r="C537" s="15"/>
      <c r="D537" s="15"/>
      <c r="E537" s="15"/>
      <c r="F537" s="15"/>
      <c r="G537" s="15"/>
    </row>
    <row r="538" spans="3:7">
      <c r="C538" s="15"/>
      <c r="D538" s="15"/>
      <c r="E538" s="15"/>
      <c r="F538" s="15"/>
      <c r="G538" s="15"/>
    </row>
    <row r="539" spans="3:7">
      <c r="C539" s="15"/>
      <c r="D539" s="15"/>
      <c r="E539" s="15"/>
      <c r="F539" s="15"/>
      <c r="G539" s="15"/>
    </row>
    <row r="540" spans="3:7">
      <c r="C540" s="15"/>
      <c r="D540" s="15"/>
      <c r="E540" s="15"/>
      <c r="F540" s="15"/>
      <c r="G540" s="15"/>
    </row>
    <row r="541" spans="3:7">
      <c r="C541" s="15"/>
      <c r="D541" s="15"/>
      <c r="E541" s="15"/>
      <c r="F541" s="15"/>
      <c r="G541" s="15"/>
    </row>
    <row r="542" spans="3:7">
      <c r="C542" s="15"/>
      <c r="D542" s="15"/>
      <c r="E542" s="15"/>
      <c r="F542" s="15"/>
      <c r="G542" s="15"/>
    </row>
    <row r="543" spans="3:7">
      <c r="C543" s="15"/>
      <c r="D543" s="15"/>
      <c r="E543" s="15"/>
      <c r="F543" s="15"/>
      <c r="G543" s="15"/>
    </row>
    <row r="544" spans="3:7">
      <c r="C544" s="15"/>
      <c r="D544" s="15"/>
      <c r="E544" s="15"/>
      <c r="F544" s="15"/>
      <c r="G544" s="15"/>
    </row>
    <row r="545" spans="3:7">
      <c r="C545" s="15"/>
      <c r="D545" s="15"/>
      <c r="E545" s="15"/>
      <c r="F545" s="15"/>
      <c r="G545" s="15"/>
    </row>
    <row r="546" spans="3:7">
      <c r="C546" s="15"/>
      <c r="D546" s="15"/>
      <c r="E546" s="15"/>
      <c r="F546" s="15"/>
      <c r="G546" s="15"/>
    </row>
    <row r="547" spans="3:7">
      <c r="C547" s="15"/>
      <c r="D547" s="15"/>
      <c r="E547" s="15"/>
      <c r="F547" s="15"/>
      <c r="G547" s="15"/>
    </row>
    <row r="548" spans="3:7">
      <c r="C548" s="15"/>
      <c r="D548" s="15"/>
      <c r="E548" s="15"/>
      <c r="F548" s="15"/>
      <c r="G548" s="15"/>
    </row>
    <row r="549" spans="3:7">
      <c r="C549" s="15"/>
      <c r="D549" s="15"/>
      <c r="E549" s="15"/>
      <c r="F549" s="15"/>
      <c r="G549" s="15"/>
    </row>
    <row r="550" spans="3:7">
      <c r="C550" s="15"/>
      <c r="D550" s="15"/>
      <c r="E550" s="15"/>
      <c r="F550" s="15"/>
      <c r="G550" s="15"/>
    </row>
    <row r="551" spans="3:7">
      <c r="C551" s="15"/>
      <c r="D551" s="15"/>
      <c r="E551" s="15"/>
      <c r="F551" s="15"/>
      <c r="G551" s="15"/>
    </row>
    <row r="552" spans="3:7">
      <c r="C552" s="15"/>
      <c r="D552" s="15"/>
      <c r="E552" s="15"/>
      <c r="F552" s="15"/>
      <c r="G552" s="15"/>
    </row>
    <row r="553" spans="3:7">
      <c r="C553" s="15"/>
      <c r="D553" s="15"/>
      <c r="E553" s="15"/>
      <c r="F553" s="15"/>
      <c r="G553" s="15"/>
    </row>
    <row r="554" spans="3:7">
      <c r="C554" s="15"/>
      <c r="D554" s="15"/>
      <c r="E554" s="15"/>
      <c r="F554" s="15"/>
      <c r="G554" s="15"/>
    </row>
    <row r="555" spans="3:7">
      <c r="C555" s="15"/>
      <c r="D555" s="15"/>
      <c r="E555" s="15"/>
      <c r="F555" s="15"/>
      <c r="G555" s="15"/>
    </row>
    <row r="556" spans="3:7">
      <c r="C556" s="15"/>
      <c r="D556" s="15"/>
      <c r="E556" s="15"/>
      <c r="F556" s="15"/>
      <c r="G556" s="15"/>
    </row>
    <row r="557" spans="3:7">
      <c r="C557" s="15"/>
      <c r="D557" s="15"/>
      <c r="E557" s="15"/>
      <c r="F557" s="15"/>
      <c r="G557" s="15"/>
    </row>
    <row r="558" spans="3:7">
      <c r="C558" s="15"/>
      <c r="D558" s="15"/>
      <c r="E558" s="15"/>
      <c r="F558" s="15"/>
      <c r="G558" s="15"/>
    </row>
    <row r="559" spans="3:7">
      <c r="C559" s="15"/>
      <c r="D559" s="15"/>
      <c r="E559" s="15"/>
      <c r="F559" s="15"/>
      <c r="G559" s="15"/>
    </row>
    <row r="560" spans="3:7">
      <c r="C560" s="15"/>
      <c r="D560" s="15"/>
      <c r="E560" s="15"/>
      <c r="F560" s="15"/>
      <c r="G560" s="15"/>
    </row>
    <row r="561" spans="3:7">
      <c r="C561" s="15"/>
      <c r="D561" s="15"/>
      <c r="E561" s="15"/>
      <c r="F561" s="15"/>
      <c r="G561" s="15"/>
    </row>
    <row r="562" spans="3:7">
      <c r="C562" s="15"/>
      <c r="D562" s="15"/>
      <c r="E562" s="15"/>
      <c r="F562" s="15"/>
      <c r="G562" s="15"/>
    </row>
    <row r="563" spans="3:7">
      <c r="C563" s="15"/>
      <c r="D563" s="15"/>
      <c r="E563" s="15"/>
      <c r="F563" s="15"/>
      <c r="G563" s="15"/>
    </row>
    <row r="564" spans="3:7">
      <c r="C564" s="15"/>
      <c r="D564" s="15"/>
      <c r="E564" s="15"/>
      <c r="F564" s="15"/>
      <c r="G564" s="15"/>
    </row>
    <row r="565" spans="3:7">
      <c r="C565" s="15"/>
      <c r="D565" s="15"/>
      <c r="E565" s="15"/>
      <c r="F565" s="15"/>
      <c r="G565" s="15"/>
    </row>
    <row r="566" spans="3:7">
      <c r="C566" s="15"/>
      <c r="D566" s="15"/>
      <c r="E566" s="15"/>
      <c r="F566" s="15"/>
      <c r="G566" s="15"/>
    </row>
    <row r="567" spans="3:7">
      <c r="C567" s="15"/>
      <c r="D567" s="15"/>
      <c r="E567" s="15"/>
      <c r="F567" s="15"/>
      <c r="G567" s="15"/>
    </row>
    <row r="568" spans="3:7">
      <c r="C568" s="15"/>
      <c r="D568" s="15"/>
      <c r="E568" s="15"/>
      <c r="F568" s="15"/>
      <c r="G568" s="15"/>
    </row>
    <row r="569" spans="3:7">
      <c r="C569" s="15"/>
      <c r="D569" s="15"/>
      <c r="E569" s="15"/>
      <c r="F569" s="15"/>
      <c r="G569" s="15"/>
    </row>
    <row r="570" spans="3:7">
      <c r="C570" s="15"/>
      <c r="D570" s="15"/>
      <c r="E570" s="15"/>
      <c r="F570" s="15"/>
      <c r="G570" s="15"/>
    </row>
    <row r="571" spans="3:7">
      <c r="C571" s="15"/>
      <c r="D571" s="15"/>
      <c r="E571" s="15"/>
      <c r="F571" s="15"/>
      <c r="G571" s="15"/>
    </row>
    <row r="572" spans="3:7">
      <c r="C572" s="15"/>
      <c r="D572" s="15"/>
      <c r="E572" s="15"/>
      <c r="F572" s="15"/>
      <c r="G572" s="15"/>
    </row>
    <row r="573" spans="3:7">
      <c r="C573" s="15"/>
      <c r="D573" s="15"/>
      <c r="E573" s="15"/>
      <c r="F573" s="15"/>
      <c r="G573" s="15"/>
    </row>
    <row r="574" spans="3:7">
      <c r="C574" s="15"/>
      <c r="D574" s="15"/>
      <c r="E574" s="15"/>
      <c r="F574" s="15"/>
      <c r="G574" s="15"/>
    </row>
    <row r="575" spans="3:7">
      <c r="C575" s="15"/>
      <c r="D575" s="15"/>
      <c r="E575" s="15"/>
      <c r="F575" s="15"/>
      <c r="G575" s="15"/>
    </row>
    <row r="576" spans="3:7">
      <c r="C576" s="15"/>
      <c r="D576" s="15"/>
      <c r="E576" s="15"/>
      <c r="F576" s="15"/>
      <c r="G576" s="15"/>
    </row>
    <row r="577" spans="3:7">
      <c r="C577" s="15"/>
      <c r="D577" s="15"/>
      <c r="E577" s="15"/>
      <c r="F577" s="15"/>
      <c r="G577" s="15"/>
    </row>
    <row r="578" spans="3:7">
      <c r="C578" s="15"/>
      <c r="D578" s="15"/>
      <c r="E578" s="15"/>
      <c r="F578" s="15"/>
      <c r="G578" s="15"/>
    </row>
    <row r="579" spans="3:7">
      <c r="C579" s="15"/>
      <c r="D579" s="15"/>
      <c r="E579" s="15"/>
      <c r="F579" s="15"/>
      <c r="G579" s="15"/>
    </row>
    <row r="580" spans="3:7">
      <c r="C580" s="15"/>
      <c r="D580" s="15"/>
      <c r="E580" s="15"/>
      <c r="F580" s="15"/>
      <c r="G580" s="15"/>
    </row>
    <row r="581" spans="3:7">
      <c r="C581" s="15"/>
      <c r="D581" s="15"/>
      <c r="E581" s="15"/>
      <c r="F581" s="15"/>
      <c r="G581" s="15"/>
    </row>
    <row r="582" spans="3:7">
      <c r="C582" s="15"/>
      <c r="D582" s="15"/>
      <c r="E582" s="15"/>
      <c r="F582" s="15"/>
      <c r="G582" s="15"/>
    </row>
    <row r="583" spans="3:7">
      <c r="C583" s="15"/>
      <c r="D583" s="15"/>
      <c r="E583" s="15"/>
      <c r="F583" s="15"/>
      <c r="G583" s="15"/>
    </row>
    <row r="584" spans="3:7">
      <c r="C584" s="15"/>
      <c r="D584" s="15"/>
      <c r="E584" s="15"/>
      <c r="F584" s="15"/>
      <c r="G584" s="15"/>
    </row>
    <row r="585" spans="3:7">
      <c r="C585" s="15"/>
      <c r="D585" s="15"/>
      <c r="E585" s="15"/>
      <c r="F585" s="15"/>
      <c r="G585" s="15"/>
    </row>
    <row r="586" spans="3:7">
      <c r="C586" s="15"/>
      <c r="D586" s="15"/>
      <c r="E586" s="15"/>
      <c r="F586" s="15"/>
      <c r="G586" s="15"/>
    </row>
    <row r="587" spans="3:7">
      <c r="C587" s="15"/>
      <c r="D587" s="15"/>
      <c r="E587" s="15"/>
      <c r="F587" s="15"/>
      <c r="G587" s="15"/>
    </row>
    <row r="588" spans="3:7">
      <c r="C588" s="15"/>
      <c r="D588" s="15"/>
      <c r="E588" s="15"/>
      <c r="F588" s="15"/>
      <c r="G588" s="15"/>
    </row>
    <row r="589" spans="3:7">
      <c r="C589" s="15"/>
      <c r="D589" s="15"/>
      <c r="E589" s="15"/>
      <c r="F589" s="15"/>
      <c r="G589" s="15"/>
    </row>
    <row r="590" spans="3:7">
      <c r="C590" s="15"/>
      <c r="D590" s="15"/>
      <c r="E590" s="15"/>
      <c r="F590" s="15"/>
      <c r="G590" s="15"/>
    </row>
    <row r="591" spans="3:7">
      <c r="C591" s="15"/>
      <c r="D591" s="15"/>
      <c r="E591" s="15"/>
      <c r="F591" s="15"/>
      <c r="G591" s="15"/>
    </row>
    <row r="592" spans="3:7">
      <c r="C592" s="15"/>
      <c r="D592" s="15"/>
      <c r="E592" s="15"/>
      <c r="F592" s="15"/>
      <c r="G592" s="15"/>
    </row>
    <row r="593" spans="3:7">
      <c r="C593" s="15"/>
      <c r="D593" s="15"/>
      <c r="E593" s="15"/>
      <c r="F593" s="15"/>
      <c r="G593" s="15"/>
    </row>
    <row r="594" spans="3:7">
      <c r="C594" s="15"/>
      <c r="D594" s="15"/>
      <c r="E594" s="15"/>
      <c r="F594" s="15"/>
      <c r="G594" s="15"/>
    </row>
    <row r="595" spans="3:7">
      <c r="C595" s="15"/>
      <c r="D595" s="15"/>
      <c r="E595" s="15"/>
      <c r="F595" s="15"/>
      <c r="G595" s="15"/>
    </row>
    <row r="596" spans="3:7">
      <c r="C596" s="15"/>
      <c r="D596" s="15"/>
      <c r="E596" s="15"/>
      <c r="F596" s="15"/>
      <c r="G596" s="15"/>
    </row>
    <row r="597" spans="3:7">
      <c r="C597" s="15"/>
      <c r="D597" s="15"/>
      <c r="E597" s="15"/>
      <c r="F597" s="15"/>
      <c r="G597" s="15"/>
    </row>
    <row r="598" spans="3:7">
      <c r="C598" s="15"/>
      <c r="D598" s="15"/>
      <c r="E598" s="15"/>
      <c r="F598" s="15"/>
      <c r="G598" s="15"/>
    </row>
    <row r="599" spans="3:7">
      <c r="C599" s="15"/>
      <c r="D599" s="15"/>
      <c r="E599" s="15"/>
      <c r="F599" s="15"/>
      <c r="G599" s="15"/>
    </row>
    <row r="600" spans="3:7">
      <c r="C600" s="15"/>
      <c r="D600" s="15"/>
      <c r="E600" s="15"/>
      <c r="F600" s="15"/>
      <c r="G600" s="15"/>
    </row>
    <row r="601" spans="3:7">
      <c r="C601" s="15"/>
      <c r="D601" s="15"/>
      <c r="E601" s="15"/>
      <c r="F601" s="15"/>
      <c r="G601" s="15"/>
    </row>
    <row r="602" spans="3:7">
      <c r="C602" s="15"/>
      <c r="D602" s="15"/>
      <c r="E602" s="15"/>
      <c r="F602" s="15"/>
      <c r="G602" s="15"/>
    </row>
    <row r="603" spans="3:7">
      <c r="C603" s="15"/>
      <c r="D603" s="15"/>
      <c r="E603" s="15"/>
      <c r="F603" s="15"/>
      <c r="G603" s="15"/>
    </row>
    <row r="604" spans="3:7">
      <c r="C604" s="15"/>
      <c r="D604" s="15"/>
      <c r="E604" s="15"/>
      <c r="F604" s="15"/>
      <c r="G604" s="15"/>
    </row>
    <row r="605" spans="3:7">
      <c r="C605" s="15"/>
      <c r="D605" s="15"/>
      <c r="E605" s="15"/>
      <c r="F605" s="15"/>
      <c r="G605" s="15"/>
    </row>
    <row r="606" spans="3:7">
      <c r="C606" s="15"/>
      <c r="D606" s="15"/>
      <c r="E606" s="15"/>
      <c r="F606" s="15"/>
      <c r="G606" s="15"/>
    </row>
    <row r="607" spans="3:7">
      <c r="C607" s="15"/>
      <c r="D607" s="15"/>
      <c r="E607" s="15"/>
      <c r="F607" s="15"/>
      <c r="G607" s="15"/>
    </row>
    <row r="608" spans="3:7">
      <c r="C608" s="15"/>
      <c r="D608" s="15"/>
      <c r="E608" s="15"/>
      <c r="F608" s="15"/>
      <c r="G608" s="15"/>
    </row>
    <row r="609" spans="3:7">
      <c r="C609" s="15"/>
      <c r="D609" s="15"/>
      <c r="E609" s="15"/>
      <c r="F609" s="15"/>
      <c r="G609" s="15"/>
    </row>
    <row r="610" spans="3:7">
      <c r="C610" s="15"/>
      <c r="D610" s="15"/>
      <c r="E610" s="15"/>
      <c r="F610" s="15"/>
      <c r="G610" s="15"/>
    </row>
    <row r="611" spans="3:7">
      <c r="C611" s="15"/>
      <c r="D611" s="15"/>
      <c r="E611" s="15"/>
      <c r="F611" s="15"/>
      <c r="G611" s="15"/>
    </row>
    <row r="612" spans="3:7">
      <c r="C612" s="15"/>
      <c r="D612" s="15"/>
      <c r="E612" s="15"/>
      <c r="F612" s="15"/>
      <c r="G612" s="15"/>
    </row>
    <row r="613" spans="3:7">
      <c r="C613" s="15"/>
      <c r="D613" s="15"/>
      <c r="E613" s="15"/>
      <c r="F613" s="15"/>
      <c r="G613" s="15"/>
    </row>
    <row r="614" spans="3:7">
      <c r="C614" s="15"/>
      <c r="D614" s="15"/>
      <c r="E614" s="15"/>
      <c r="F614" s="15"/>
      <c r="G614" s="15"/>
    </row>
    <row r="615" spans="3:7">
      <c r="C615" s="15"/>
      <c r="D615" s="15"/>
      <c r="E615" s="15"/>
      <c r="F615" s="15"/>
      <c r="G615" s="15"/>
    </row>
    <row r="616" spans="3:7">
      <c r="C616" s="15"/>
      <c r="D616" s="15"/>
      <c r="E616" s="15"/>
      <c r="F616" s="15"/>
      <c r="G616" s="15"/>
    </row>
    <row r="617" spans="3:7">
      <c r="C617" s="15"/>
      <c r="D617" s="15"/>
      <c r="E617" s="15"/>
      <c r="F617" s="15"/>
      <c r="G617" s="15"/>
    </row>
    <row r="618" spans="3:7">
      <c r="C618" s="15"/>
      <c r="D618" s="15"/>
      <c r="E618" s="15"/>
      <c r="F618" s="15"/>
      <c r="G618" s="15"/>
    </row>
    <row r="619" spans="3:7">
      <c r="C619" s="15"/>
      <c r="D619" s="15"/>
      <c r="E619" s="15"/>
      <c r="F619" s="15"/>
      <c r="G619" s="15"/>
    </row>
    <row r="620" spans="3:7">
      <c r="C620" s="15"/>
      <c r="D620" s="15"/>
      <c r="E620" s="15"/>
      <c r="F620" s="15"/>
      <c r="G620" s="15"/>
    </row>
    <row r="621" spans="3:7">
      <c r="C621" s="15"/>
      <c r="D621" s="15"/>
      <c r="E621" s="15"/>
      <c r="F621" s="15"/>
      <c r="G621" s="15"/>
    </row>
    <row r="622" spans="3:7">
      <c r="C622" s="15"/>
      <c r="D622" s="15"/>
      <c r="E622" s="15"/>
      <c r="F622" s="15"/>
      <c r="G622" s="15"/>
    </row>
    <row r="623" spans="3:7">
      <c r="C623" s="15"/>
      <c r="D623" s="15"/>
      <c r="E623" s="15"/>
      <c r="F623" s="15"/>
      <c r="G623" s="15"/>
    </row>
    <row r="624" spans="3:7">
      <c r="C624" s="15"/>
      <c r="D624" s="15"/>
      <c r="E624" s="15"/>
      <c r="F624" s="15"/>
      <c r="G624" s="15"/>
    </row>
    <row r="625" spans="3:7">
      <c r="C625" s="15"/>
      <c r="D625" s="15"/>
      <c r="E625" s="15"/>
      <c r="F625" s="15"/>
      <c r="G625" s="15"/>
    </row>
    <row r="626" spans="3:7">
      <c r="C626" s="15"/>
      <c r="D626" s="15"/>
      <c r="E626" s="15"/>
      <c r="F626" s="15"/>
      <c r="G626" s="15"/>
    </row>
    <row r="627" spans="3:7">
      <c r="C627" s="15"/>
      <c r="D627" s="15"/>
      <c r="E627" s="15"/>
      <c r="F627" s="15"/>
      <c r="G627" s="15"/>
    </row>
    <row r="628" spans="3:7">
      <c r="C628" s="15"/>
      <c r="D628" s="15"/>
      <c r="E628" s="15"/>
      <c r="F628" s="15"/>
      <c r="G628" s="15"/>
    </row>
    <row r="629" spans="3:7">
      <c r="C629" s="15"/>
      <c r="D629" s="15"/>
      <c r="E629" s="15"/>
      <c r="F629" s="15"/>
      <c r="G629" s="15"/>
    </row>
    <row r="630" spans="3:7">
      <c r="C630" s="15"/>
      <c r="D630" s="15"/>
      <c r="E630" s="15"/>
      <c r="F630" s="15"/>
      <c r="G630" s="15"/>
    </row>
    <row r="631" spans="3:7">
      <c r="C631" s="15"/>
      <c r="D631" s="15"/>
      <c r="E631" s="15"/>
      <c r="F631" s="15"/>
      <c r="G631" s="15"/>
    </row>
    <row r="632" spans="3:7">
      <c r="C632" s="15"/>
      <c r="D632" s="15"/>
      <c r="E632" s="15"/>
      <c r="F632" s="15"/>
      <c r="G632" s="15"/>
    </row>
    <row r="633" spans="3:7">
      <c r="C633" s="15"/>
      <c r="D633" s="15"/>
      <c r="E633" s="15"/>
      <c r="F633" s="15"/>
      <c r="G633" s="15"/>
    </row>
    <row r="634" spans="3:7">
      <c r="C634" s="15"/>
      <c r="D634" s="15"/>
      <c r="E634" s="15"/>
      <c r="F634" s="15"/>
      <c r="G634" s="15"/>
    </row>
    <row r="635" spans="3:7">
      <c r="C635" s="15"/>
      <c r="D635" s="15"/>
      <c r="E635" s="15"/>
      <c r="F635" s="15"/>
      <c r="G635" s="15"/>
    </row>
    <row r="636" spans="3:7">
      <c r="C636" s="15"/>
      <c r="D636" s="15"/>
      <c r="E636" s="15"/>
      <c r="F636" s="15"/>
      <c r="G636" s="15"/>
    </row>
    <row r="637" spans="3:7">
      <c r="C637" s="15"/>
      <c r="D637" s="15"/>
      <c r="E637" s="15"/>
      <c r="F637" s="15"/>
      <c r="G637" s="15"/>
    </row>
    <row r="638" spans="3:7">
      <c r="C638" s="15"/>
      <c r="D638" s="15"/>
      <c r="E638" s="15"/>
      <c r="F638" s="15"/>
      <c r="G638" s="15"/>
    </row>
    <row r="639" spans="3:7">
      <c r="C639" s="15"/>
      <c r="D639" s="15"/>
      <c r="E639" s="15"/>
      <c r="F639" s="15"/>
      <c r="G639" s="15"/>
    </row>
    <row r="640" spans="3:7">
      <c r="C640" s="15"/>
      <c r="D640" s="15"/>
      <c r="E640" s="15"/>
      <c r="F640" s="15"/>
      <c r="G640" s="15"/>
    </row>
    <row r="641" spans="3:7">
      <c r="C641" s="15"/>
      <c r="D641" s="15"/>
      <c r="E641" s="15"/>
      <c r="F641" s="15"/>
      <c r="G641" s="15"/>
    </row>
    <row r="642" spans="3:7">
      <c r="C642" s="15"/>
      <c r="D642" s="15"/>
      <c r="E642" s="15"/>
      <c r="F642" s="15"/>
      <c r="G642" s="15"/>
    </row>
    <row r="643" spans="3:7">
      <c r="C643" s="15"/>
      <c r="D643" s="15"/>
      <c r="E643" s="15"/>
      <c r="F643" s="15"/>
      <c r="G643" s="15"/>
    </row>
    <row r="644" spans="3:7">
      <c r="C644" s="15"/>
      <c r="D644" s="15"/>
      <c r="E644" s="15"/>
      <c r="F644" s="15"/>
      <c r="G644" s="15"/>
    </row>
    <row r="645" spans="3:7">
      <c r="C645" s="15"/>
      <c r="D645" s="15"/>
      <c r="E645" s="15"/>
      <c r="F645" s="15"/>
      <c r="G645" s="15"/>
    </row>
    <row r="646" spans="3:7">
      <c r="C646" s="15"/>
      <c r="D646" s="15"/>
      <c r="E646" s="15"/>
      <c r="F646" s="15"/>
      <c r="G646" s="15"/>
    </row>
    <row r="647" spans="3:7">
      <c r="C647" s="15"/>
      <c r="D647" s="15"/>
      <c r="E647" s="15"/>
      <c r="F647" s="15"/>
      <c r="G647" s="15"/>
    </row>
    <row r="648" spans="3:7">
      <c r="C648" s="15"/>
      <c r="D648" s="15"/>
      <c r="E648" s="15"/>
      <c r="F648" s="15"/>
      <c r="G648" s="15"/>
    </row>
    <row r="649" spans="3:7">
      <c r="C649" s="15"/>
      <c r="D649" s="15"/>
      <c r="E649" s="15"/>
      <c r="F649" s="15"/>
      <c r="G649" s="15"/>
    </row>
    <row r="650" spans="3:7">
      <c r="C650" s="15"/>
      <c r="D650" s="15"/>
      <c r="E650" s="15"/>
      <c r="F650" s="15"/>
      <c r="G650" s="15"/>
    </row>
    <row r="651" spans="3:7">
      <c r="C651" s="15"/>
      <c r="D651" s="15"/>
      <c r="E651" s="15"/>
      <c r="F651" s="15"/>
      <c r="G651" s="15"/>
    </row>
    <row r="652" spans="3:7">
      <c r="C652" s="15"/>
      <c r="D652" s="15"/>
      <c r="E652" s="15"/>
      <c r="F652" s="15"/>
      <c r="G652" s="15"/>
    </row>
    <row r="653" spans="3:7">
      <c r="C653" s="15"/>
      <c r="D653" s="15"/>
      <c r="E653" s="15"/>
      <c r="F653" s="15"/>
      <c r="G653" s="15"/>
    </row>
    <row r="654" spans="3:7">
      <c r="C654" s="15"/>
      <c r="D654" s="15"/>
      <c r="E654" s="15"/>
      <c r="F654" s="15"/>
      <c r="G654" s="15"/>
    </row>
    <row r="655" spans="3:7">
      <c r="C655" s="15"/>
      <c r="D655" s="15"/>
      <c r="E655" s="15"/>
      <c r="F655" s="15"/>
      <c r="G655" s="15"/>
    </row>
    <row r="656" spans="3:7">
      <c r="C656" s="15"/>
      <c r="D656" s="15"/>
      <c r="E656" s="15"/>
      <c r="F656" s="15"/>
      <c r="G656" s="15"/>
    </row>
    <row r="657" spans="3:7">
      <c r="C657" s="15"/>
      <c r="D657" s="15"/>
      <c r="E657" s="15"/>
      <c r="F657" s="15"/>
      <c r="G657" s="15"/>
    </row>
    <row r="658" spans="3:7">
      <c r="C658" s="15"/>
      <c r="D658" s="15"/>
      <c r="E658" s="15"/>
      <c r="F658" s="15"/>
      <c r="G658" s="15"/>
    </row>
    <row r="659" spans="3:7">
      <c r="C659" s="15"/>
      <c r="D659" s="15"/>
      <c r="E659" s="15"/>
      <c r="F659" s="15"/>
      <c r="G659" s="15"/>
    </row>
    <row r="660" spans="3:7">
      <c r="C660" s="15"/>
      <c r="D660" s="15"/>
      <c r="E660" s="15"/>
      <c r="F660" s="15"/>
      <c r="G660" s="15"/>
    </row>
    <row r="661" spans="3:7">
      <c r="C661" s="15"/>
      <c r="D661" s="15"/>
      <c r="E661" s="15"/>
      <c r="F661" s="15"/>
      <c r="G661" s="15"/>
    </row>
    <row r="662" spans="3:7">
      <c r="C662" s="15"/>
      <c r="D662" s="15"/>
      <c r="E662" s="15"/>
      <c r="F662" s="15"/>
      <c r="G662" s="15"/>
    </row>
    <row r="663" spans="3:7">
      <c r="C663" s="15"/>
      <c r="D663" s="15"/>
      <c r="E663" s="15"/>
      <c r="F663" s="15"/>
      <c r="G663" s="15"/>
    </row>
    <row r="664" spans="3:7">
      <c r="C664" s="15"/>
      <c r="D664" s="15"/>
      <c r="E664" s="15"/>
      <c r="F664" s="15"/>
      <c r="G664" s="15"/>
    </row>
    <row r="665" spans="3:7">
      <c r="C665" s="15"/>
      <c r="D665" s="15"/>
      <c r="E665" s="15"/>
      <c r="F665" s="15"/>
      <c r="G665" s="15"/>
    </row>
    <row r="666" spans="3:7">
      <c r="C666" s="15"/>
      <c r="D666" s="15"/>
      <c r="E666" s="15"/>
      <c r="F666" s="15"/>
      <c r="G666" s="15"/>
    </row>
    <row r="667" spans="3:7">
      <c r="C667" s="15"/>
      <c r="D667" s="15"/>
      <c r="E667" s="15"/>
      <c r="F667" s="15"/>
      <c r="G667" s="15"/>
    </row>
    <row r="668" spans="3:7">
      <c r="C668" s="15"/>
      <c r="D668" s="15"/>
      <c r="E668" s="15"/>
      <c r="F668" s="15"/>
      <c r="G668" s="15"/>
    </row>
    <row r="669" spans="3:7">
      <c r="C669" s="15"/>
      <c r="D669" s="15"/>
      <c r="E669" s="15"/>
      <c r="F669" s="15"/>
      <c r="G669" s="15"/>
    </row>
    <row r="670" spans="3:7">
      <c r="C670" s="15"/>
      <c r="D670" s="15"/>
      <c r="E670" s="15"/>
      <c r="F670" s="15"/>
      <c r="G670" s="15"/>
    </row>
    <row r="671" spans="3:7">
      <c r="C671" s="15"/>
      <c r="D671" s="15"/>
      <c r="E671" s="15"/>
      <c r="F671" s="15"/>
      <c r="G671" s="15"/>
    </row>
    <row r="672" spans="3:7">
      <c r="C672" s="15"/>
      <c r="D672" s="15"/>
      <c r="E672" s="15"/>
      <c r="F672" s="15"/>
      <c r="G672" s="15"/>
    </row>
    <row r="673" spans="2:7">
      <c r="C673" s="15"/>
      <c r="D673" s="15"/>
      <c r="E673" s="15"/>
      <c r="F673" s="15"/>
      <c r="G673" s="15"/>
    </row>
    <row r="674" spans="2:7">
      <c r="C674" s="15"/>
      <c r="D674" s="15"/>
      <c r="E674" s="15"/>
      <c r="F674" s="15"/>
      <c r="G674" s="15"/>
    </row>
    <row r="675" spans="2:7">
      <c r="C675" s="15"/>
      <c r="D675" s="15"/>
      <c r="E675" s="15"/>
      <c r="F675" s="15"/>
      <c r="G675" s="15"/>
    </row>
    <row r="676" spans="2:7">
      <c r="B676" s="15"/>
      <c r="C676" s="15"/>
      <c r="D676" s="15"/>
      <c r="E676" s="15"/>
      <c r="F676" s="15"/>
      <c r="G676" s="15"/>
    </row>
    <row r="677" spans="2:7">
      <c r="B677" s="15"/>
      <c r="C677" s="15"/>
      <c r="D677" s="15"/>
      <c r="E677" s="15"/>
      <c r="F677" s="15"/>
      <c r="G677" s="15"/>
    </row>
    <row r="678" spans="2:7">
      <c r="B678" s="18"/>
      <c r="C678" s="15"/>
      <c r="D678" s="15"/>
      <c r="E678" s="15"/>
      <c r="F678" s="15"/>
      <c r="G678" s="15"/>
    </row>
    <row r="679" spans="2:7">
      <c r="C679" s="15"/>
      <c r="D679" s="15"/>
      <c r="E679" s="15"/>
      <c r="F679" s="15"/>
      <c r="G679" s="15"/>
    </row>
    <row r="680" spans="2:7">
      <c r="C680" s="15"/>
      <c r="D680" s="15"/>
      <c r="E680" s="15"/>
      <c r="F680" s="15"/>
      <c r="G680" s="15"/>
    </row>
    <row r="681" spans="2:7">
      <c r="C681" s="15"/>
      <c r="D681" s="15"/>
      <c r="E681" s="15"/>
      <c r="F681" s="15"/>
      <c r="G681" s="15"/>
    </row>
    <row r="682" spans="2:7">
      <c r="C682" s="15"/>
      <c r="D682" s="15"/>
      <c r="E682" s="15"/>
      <c r="F682" s="15"/>
      <c r="G682" s="15"/>
    </row>
    <row r="683" spans="2:7">
      <c r="C683" s="15"/>
      <c r="D683" s="15"/>
      <c r="E683" s="15"/>
      <c r="F683" s="15"/>
      <c r="G683" s="15"/>
    </row>
    <row r="684" spans="2:7">
      <c r="C684" s="15"/>
      <c r="D684" s="15"/>
      <c r="E684" s="15"/>
      <c r="F684" s="15"/>
      <c r="G684" s="15"/>
    </row>
    <row r="685" spans="2:7">
      <c r="C685" s="15"/>
      <c r="D685" s="15"/>
      <c r="E685" s="15"/>
      <c r="F685" s="15"/>
      <c r="G685" s="15"/>
    </row>
    <row r="686" spans="2:7">
      <c r="C686" s="15"/>
      <c r="D686" s="15"/>
      <c r="E686" s="15"/>
      <c r="F686" s="15"/>
      <c r="G686" s="15"/>
    </row>
    <row r="687" spans="2:7">
      <c r="C687" s="15"/>
      <c r="D687" s="15"/>
      <c r="E687" s="15"/>
      <c r="F687" s="15"/>
      <c r="G687" s="15"/>
    </row>
    <row r="688" spans="2:7">
      <c r="C688" s="15"/>
      <c r="D688" s="15"/>
      <c r="E688" s="15"/>
      <c r="F688" s="15"/>
      <c r="G688" s="15"/>
    </row>
    <row r="689" spans="3:7">
      <c r="C689" s="15"/>
      <c r="D689" s="15"/>
      <c r="E689" s="15"/>
      <c r="F689" s="15"/>
      <c r="G689" s="15"/>
    </row>
    <row r="690" spans="3:7">
      <c r="C690" s="15"/>
      <c r="D690" s="15"/>
      <c r="E690" s="15"/>
      <c r="F690" s="15"/>
      <c r="G690" s="15"/>
    </row>
    <row r="691" spans="3:7">
      <c r="C691" s="15"/>
      <c r="D691" s="15"/>
      <c r="E691" s="15"/>
      <c r="F691" s="15"/>
      <c r="G691" s="15"/>
    </row>
    <row r="692" spans="3:7">
      <c r="E692" s="15"/>
    </row>
  </sheetData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4"/>
  <sheetViews>
    <sheetView rightToLeft="1" zoomScale="75" zoomScaleNormal="75" workbookViewId="0">
      <selection activeCell="B6" sqref="B6:U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6" width="10.7109375" style="14" customWidth="1"/>
    <col min="7" max="14" width="10.7109375" style="15" customWidth="1"/>
    <col min="15" max="15" width="16.7109375" style="15" bestFit="1" customWidth="1"/>
    <col min="16" max="16" width="14.42578125" style="15" bestFit="1" customWidth="1"/>
    <col min="17" max="17" width="11.7109375" style="15" customWidth="1"/>
    <col min="18" max="18" width="14.7109375" style="15" customWidth="1"/>
    <col min="19" max="21" width="10.7109375" style="15" customWidth="1"/>
    <col min="22" max="22" width="7.5703125" style="15" customWidth="1"/>
    <col min="23" max="23" width="6.7109375" style="15" customWidth="1"/>
    <col min="24" max="24" width="7.7109375" style="15" customWidth="1"/>
    <col min="25" max="25" width="7.140625" style="15" customWidth="1"/>
    <col min="26" max="26" width="6" style="15" customWidth="1"/>
    <col min="27" max="27" width="7.85546875" style="15" customWidth="1"/>
    <col min="28" max="28" width="8.140625" style="15" customWidth="1"/>
    <col min="29" max="29" width="6.28515625" style="15" customWidth="1"/>
    <col min="30" max="30" width="8" style="15" customWidth="1"/>
    <col min="31" max="31" width="8.7109375" style="15" customWidth="1"/>
    <col min="32" max="32" width="10" style="15" customWidth="1"/>
    <col min="33" max="33" width="9.5703125" style="15" customWidth="1"/>
    <col min="34" max="34" width="6.140625" style="15" customWidth="1"/>
    <col min="35" max="36" width="5.7109375" style="15" customWidth="1"/>
    <col min="37" max="37" width="6.85546875" style="15" customWidth="1"/>
    <col min="38" max="38" width="6.42578125" style="15" customWidth="1"/>
    <col min="39" max="39" width="6.7109375" style="15" customWidth="1"/>
    <col min="40" max="40" width="7.28515625" style="15" customWidth="1"/>
    <col min="41" max="52" width="5.7109375" style="15" customWidth="1"/>
    <col min="53" max="16384" width="9.140625" style="15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82" t="s">
        <v>3570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4" t="s">
        <v>199</v>
      </c>
      <c r="C5" t="s">
        <v>200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8"/>
    </row>
    <row r="8" spans="2:66" s="18" customFormat="1" ht="63">
      <c r="B8" s="4" t="s">
        <v>49</v>
      </c>
      <c r="C8" s="27" t="s">
        <v>50</v>
      </c>
      <c r="D8" s="27" t="s">
        <v>71</v>
      </c>
      <c r="E8" s="27" t="s">
        <v>84</v>
      </c>
      <c r="F8" s="27" t="s">
        <v>51</v>
      </c>
      <c r="G8" s="27" t="s">
        <v>85</v>
      </c>
      <c r="H8" s="27" t="s">
        <v>52</v>
      </c>
      <c r="I8" s="27" t="s">
        <v>53</v>
      </c>
      <c r="J8" s="27" t="s">
        <v>72</v>
      </c>
      <c r="K8" s="27" t="s">
        <v>73</v>
      </c>
      <c r="L8" s="27" t="s">
        <v>54</v>
      </c>
      <c r="M8" s="27" t="s">
        <v>55</v>
      </c>
      <c r="N8" s="27" t="s">
        <v>56</v>
      </c>
      <c r="O8" s="17" t="s">
        <v>190</v>
      </c>
      <c r="P8" s="27" t="s">
        <v>191</v>
      </c>
      <c r="Q8" s="37" t="s">
        <v>193</v>
      </c>
      <c r="R8" s="27" t="s">
        <v>57</v>
      </c>
      <c r="S8" s="17" t="s">
        <v>74</v>
      </c>
      <c r="T8" s="27" t="s">
        <v>58</v>
      </c>
      <c r="U8" s="27" t="s">
        <v>186</v>
      </c>
      <c r="W8" s="15"/>
      <c r="BJ8" s="15"/>
      <c r="BK8" s="15"/>
    </row>
    <row r="9" spans="2:66" s="18" customFormat="1" ht="20.25">
      <c r="B9" s="19"/>
      <c r="C9" s="20"/>
      <c r="D9" s="20"/>
      <c r="E9" s="20"/>
      <c r="F9" s="20"/>
      <c r="G9" s="20"/>
      <c r="H9" s="30"/>
      <c r="I9" s="30"/>
      <c r="J9" s="30" t="s">
        <v>75</v>
      </c>
      <c r="K9" s="30" t="s">
        <v>76</v>
      </c>
      <c r="L9" s="30"/>
      <c r="M9" s="30" t="s">
        <v>7</v>
      </c>
      <c r="N9" s="30" t="s">
        <v>7</v>
      </c>
      <c r="O9" s="30" t="s">
        <v>187</v>
      </c>
      <c r="P9" s="30"/>
      <c r="Q9" s="20" t="s">
        <v>188</v>
      </c>
      <c r="R9" s="30" t="s">
        <v>6</v>
      </c>
      <c r="S9" s="20" t="s">
        <v>7</v>
      </c>
      <c r="T9" s="44" t="s">
        <v>7</v>
      </c>
      <c r="U9" s="44" t="s">
        <v>7</v>
      </c>
      <c r="BI9" s="15"/>
      <c r="BJ9" s="15"/>
      <c r="BK9" s="15"/>
      <c r="BN9" s="22"/>
    </row>
    <row r="10" spans="2:66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2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3" t="s">
        <v>189</v>
      </c>
      <c r="V10" s="34"/>
      <c r="BI10" s="15"/>
      <c r="BJ10" s="18"/>
      <c r="BK10" s="15"/>
    </row>
    <row r="11" spans="2:66" s="22" customFormat="1" ht="18" customHeight="1">
      <c r="B11" s="23" t="s">
        <v>91</v>
      </c>
      <c r="C11" s="7"/>
      <c r="D11" s="7"/>
      <c r="E11" s="7"/>
      <c r="F11" s="7"/>
      <c r="G11" s="7"/>
      <c r="H11" s="7"/>
      <c r="I11" s="7"/>
      <c r="J11" s="7"/>
      <c r="K11" s="75">
        <v>4.03</v>
      </c>
      <c r="L11" s="7"/>
      <c r="M11" s="7"/>
      <c r="N11" s="75">
        <v>3.41</v>
      </c>
      <c r="O11" s="75">
        <f>+O12+O363</f>
        <v>145802157.55000007</v>
      </c>
      <c r="P11" s="32"/>
      <c r="Q11" s="75">
        <f>+Q12+Q363</f>
        <v>441.42177000000004</v>
      </c>
      <c r="R11" s="75">
        <f>+R12+R363</f>
        <v>188968.19464731927</v>
      </c>
      <c r="S11" s="7"/>
      <c r="T11" s="75">
        <f>+T12+T363</f>
        <v>99.997164537505611</v>
      </c>
      <c r="U11" s="75">
        <f>+U12+U363</f>
        <v>18.549584009261483</v>
      </c>
      <c r="V11" s="34"/>
      <c r="BI11" s="15"/>
      <c r="BJ11" s="18"/>
      <c r="BK11" s="15"/>
      <c r="BN11" s="15"/>
    </row>
    <row r="12" spans="2:66">
      <c r="B12" s="77" t="s">
        <v>209</v>
      </c>
      <c r="C12" s="15"/>
      <c r="D12" s="15"/>
      <c r="E12" s="15"/>
      <c r="F12" s="15"/>
      <c r="K12" s="78">
        <v>3.83</v>
      </c>
      <c r="N12" s="78">
        <v>3.16</v>
      </c>
      <c r="O12" s="78">
        <f>+O13+O354+O211</f>
        <v>131198199.13000007</v>
      </c>
      <c r="Q12" s="78">
        <f>+Q13+Q354+Q211</f>
        <v>441.42177000000004</v>
      </c>
      <c r="R12" s="78">
        <f>+R13+R354+R211</f>
        <v>143115.56699798998</v>
      </c>
      <c r="T12" s="78">
        <f>+T13+T354+T211</f>
        <v>75.732431662798149</v>
      </c>
      <c r="U12" s="78">
        <f>+U13+U354+U211</f>
        <v>14.047600771055752</v>
      </c>
    </row>
    <row r="13" spans="2:66">
      <c r="B13" s="77" t="s">
        <v>415</v>
      </c>
      <c r="C13" s="15"/>
      <c r="D13" s="15"/>
      <c r="E13" s="15"/>
      <c r="F13" s="15"/>
      <c r="K13" s="78">
        <v>3.64</v>
      </c>
      <c r="N13" s="78">
        <v>3.36</v>
      </c>
      <c r="O13" s="78">
        <f>SUM(O14:O210)</f>
        <v>79988801.360000014</v>
      </c>
      <c r="Q13" s="78">
        <v>202.32051000000001</v>
      </c>
      <c r="R13" s="78">
        <v>88650.338231343005</v>
      </c>
      <c r="T13" s="78">
        <v>46.91</v>
      </c>
      <c r="U13" s="78">
        <v>8.6999999999999993</v>
      </c>
    </row>
    <row r="14" spans="2:66">
      <c r="B14" t="s">
        <v>419</v>
      </c>
      <c r="C14" t="s">
        <v>420</v>
      </c>
      <c r="D14" t="s">
        <v>103</v>
      </c>
      <c r="E14" s="15"/>
      <c r="F14" t="s">
        <v>421</v>
      </c>
      <c r="G14" t="s">
        <v>422</v>
      </c>
      <c r="H14" t="s">
        <v>398</v>
      </c>
      <c r="I14" t="s">
        <v>152</v>
      </c>
      <c r="J14" t="s">
        <v>311</v>
      </c>
      <c r="K14" s="76">
        <v>2.73</v>
      </c>
      <c r="L14" t="s">
        <v>105</v>
      </c>
      <c r="M14" s="76">
        <v>0.59</v>
      </c>
      <c r="N14" s="76">
        <v>0.27</v>
      </c>
      <c r="O14" s="76">
        <v>1179073.8700000001</v>
      </c>
      <c r="P14" s="76">
        <v>100.22</v>
      </c>
      <c r="Q14" s="76">
        <v>0</v>
      </c>
      <c r="R14" s="76">
        <v>1181.6678325140001</v>
      </c>
      <c r="S14" s="76">
        <v>0.02</v>
      </c>
      <c r="T14" s="76">
        <f>+R14/$R$11*100</f>
        <v>0.62532630674670175</v>
      </c>
      <c r="U14" s="76">
        <f>+R14/'סכום נכסי הקרן'!$C$42*100</f>
        <v>0.11602058699427117</v>
      </c>
    </row>
    <row r="15" spans="2:66">
      <c r="B15" t="s">
        <v>423</v>
      </c>
      <c r="C15" t="s">
        <v>424</v>
      </c>
      <c r="D15" t="s">
        <v>103</v>
      </c>
      <c r="E15" s="15"/>
      <c r="F15" t="s">
        <v>425</v>
      </c>
      <c r="G15" t="s">
        <v>422</v>
      </c>
      <c r="H15" t="s">
        <v>398</v>
      </c>
      <c r="I15" t="s">
        <v>152</v>
      </c>
      <c r="J15" t="s">
        <v>311</v>
      </c>
      <c r="K15" s="76">
        <v>1.28</v>
      </c>
      <c r="L15" t="s">
        <v>105</v>
      </c>
      <c r="M15" s="76">
        <v>2.58</v>
      </c>
      <c r="N15" s="76">
        <v>0.75</v>
      </c>
      <c r="O15" s="76">
        <v>1942978.32</v>
      </c>
      <c r="P15" s="76">
        <v>106.49</v>
      </c>
      <c r="Q15" s="76">
        <v>0</v>
      </c>
      <c r="R15" s="76">
        <v>2069.0776129679998</v>
      </c>
      <c r="S15" s="76">
        <v>7.0000000000000007E-2</v>
      </c>
      <c r="T15" s="76">
        <f t="shared" ref="T15:T78" si="0">+R15/$R$11*100</f>
        <v>1.0949343178250828</v>
      </c>
      <c r="U15" s="76">
        <f>+R15/'סכום נכסי הקרן'!$C$42*100</f>
        <v>0.20314981299146823</v>
      </c>
    </row>
    <row r="16" spans="2:66">
      <c r="B16" t="s">
        <v>426</v>
      </c>
      <c r="C16" t="s">
        <v>427</v>
      </c>
      <c r="D16" t="s">
        <v>103</v>
      </c>
      <c r="E16" s="15"/>
      <c r="F16" t="s">
        <v>425</v>
      </c>
      <c r="G16" t="s">
        <v>422</v>
      </c>
      <c r="H16" t="s">
        <v>398</v>
      </c>
      <c r="I16" t="s">
        <v>152</v>
      </c>
      <c r="J16" t="s">
        <v>311</v>
      </c>
      <c r="K16" s="76">
        <v>2.3199999999999998</v>
      </c>
      <c r="L16" t="s">
        <v>105</v>
      </c>
      <c r="M16" s="76">
        <v>0.64</v>
      </c>
      <c r="N16" s="76">
        <v>0.36</v>
      </c>
      <c r="O16" s="76">
        <v>2421357.85</v>
      </c>
      <c r="P16" s="76">
        <v>100.07</v>
      </c>
      <c r="Q16" s="76">
        <v>0</v>
      </c>
      <c r="R16" s="76">
        <v>2423.0528004950002</v>
      </c>
      <c r="S16" s="76">
        <v>0.08</v>
      </c>
      <c r="T16" s="76">
        <f t="shared" si="0"/>
        <v>1.2822542994694235</v>
      </c>
      <c r="U16" s="76">
        <f>+R16/'סכום נכסי הקרן'!$C$42*100</f>
        <v>0.23790442668939443</v>
      </c>
    </row>
    <row r="17" spans="2:21">
      <c r="B17" t="s">
        <v>428</v>
      </c>
      <c r="C17" t="s">
        <v>429</v>
      </c>
      <c r="D17" t="s">
        <v>103</v>
      </c>
      <c r="E17" s="15"/>
      <c r="F17" t="s">
        <v>425</v>
      </c>
      <c r="G17" t="s">
        <v>422</v>
      </c>
      <c r="H17" t="s">
        <v>398</v>
      </c>
      <c r="I17" t="s">
        <v>152</v>
      </c>
      <c r="J17" t="s">
        <v>311</v>
      </c>
      <c r="K17" s="76">
        <v>3.63</v>
      </c>
      <c r="L17" t="s">
        <v>105</v>
      </c>
      <c r="M17" s="76">
        <v>4</v>
      </c>
      <c r="N17" s="76">
        <v>0.37</v>
      </c>
      <c r="O17" s="76">
        <v>2718174.43</v>
      </c>
      <c r="P17" s="76">
        <v>115.02</v>
      </c>
      <c r="Q17" s="76">
        <v>0</v>
      </c>
      <c r="R17" s="76">
        <v>3126.4442293860002</v>
      </c>
      <c r="S17" s="76">
        <v>0.13</v>
      </c>
      <c r="T17" s="76">
        <f t="shared" si="0"/>
        <v>1.6544817159422192</v>
      </c>
      <c r="U17" s="76">
        <f>+R17/'סכום נכסי הקרן'!$C$42*100</f>
        <v>0.30696603962426805</v>
      </c>
    </row>
    <row r="18" spans="2:21">
      <c r="B18" t="s">
        <v>430</v>
      </c>
      <c r="C18" t="s">
        <v>431</v>
      </c>
      <c r="D18" t="s">
        <v>103</v>
      </c>
      <c r="E18" s="15"/>
      <c r="F18" t="s">
        <v>425</v>
      </c>
      <c r="G18" t="s">
        <v>422</v>
      </c>
      <c r="H18" t="s">
        <v>398</v>
      </c>
      <c r="I18" t="s">
        <v>152</v>
      </c>
      <c r="J18" t="s">
        <v>311</v>
      </c>
      <c r="K18" s="76">
        <v>12.09</v>
      </c>
      <c r="L18" t="s">
        <v>105</v>
      </c>
      <c r="M18" s="76">
        <v>0.47</v>
      </c>
      <c r="N18" s="76">
        <v>0.95</v>
      </c>
      <c r="O18" s="76">
        <v>319802.39</v>
      </c>
      <c r="P18" s="76">
        <v>99.45</v>
      </c>
      <c r="Q18" s="76">
        <v>0</v>
      </c>
      <c r="R18" s="76">
        <v>318.04347685499999</v>
      </c>
      <c r="S18" s="76">
        <v>7.0000000000000007E-2</v>
      </c>
      <c r="T18" s="76">
        <f t="shared" si="0"/>
        <v>0.16830529468124536</v>
      </c>
      <c r="U18" s="76">
        <f>+R18/'סכום נכסי הקרן'!$C$42*100</f>
        <v>3.1226703358685885E-2</v>
      </c>
    </row>
    <row r="19" spans="2:21">
      <c r="B19" t="s">
        <v>432</v>
      </c>
      <c r="C19" t="s">
        <v>433</v>
      </c>
      <c r="D19" t="s">
        <v>103</v>
      </c>
      <c r="E19" s="15"/>
      <c r="F19" t="s">
        <v>425</v>
      </c>
      <c r="G19" t="s">
        <v>422</v>
      </c>
      <c r="H19" t="s">
        <v>398</v>
      </c>
      <c r="I19" t="s">
        <v>152</v>
      </c>
      <c r="J19" t="s">
        <v>311</v>
      </c>
      <c r="K19" s="76">
        <v>2.44</v>
      </c>
      <c r="L19" t="s">
        <v>105</v>
      </c>
      <c r="M19" s="76">
        <v>0.41</v>
      </c>
      <c r="N19" s="76">
        <v>0.04</v>
      </c>
      <c r="O19" s="76">
        <v>0.01</v>
      </c>
      <c r="P19" s="76">
        <v>99.62</v>
      </c>
      <c r="Q19" s="76">
        <v>0</v>
      </c>
      <c r="R19" s="76">
        <v>9.9620000000000005E-6</v>
      </c>
      <c r="S19" s="76">
        <v>0</v>
      </c>
      <c r="T19" s="76">
        <f t="shared" si="0"/>
        <v>5.2717866192205397E-9</v>
      </c>
      <c r="U19" s="76">
        <f>+R19/'סכום נכסי הקרן'!$C$42*100</f>
        <v>9.7810658446880905E-10</v>
      </c>
    </row>
    <row r="20" spans="2:21">
      <c r="B20" t="s">
        <v>434</v>
      </c>
      <c r="C20" t="s">
        <v>435</v>
      </c>
      <c r="D20" t="s">
        <v>103</v>
      </c>
      <c r="E20" s="15"/>
      <c r="F20" t="s">
        <v>425</v>
      </c>
      <c r="G20" t="s">
        <v>422</v>
      </c>
      <c r="H20" t="s">
        <v>398</v>
      </c>
      <c r="I20" t="s">
        <v>152</v>
      </c>
      <c r="J20" t="s">
        <v>436</v>
      </c>
      <c r="L20" t="s">
        <v>105</v>
      </c>
      <c r="M20" s="76">
        <v>0.86</v>
      </c>
      <c r="N20" s="76">
        <v>0</v>
      </c>
      <c r="O20" s="76">
        <v>2542749.5099999998</v>
      </c>
      <c r="P20" s="76">
        <v>100</v>
      </c>
      <c r="Q20" s="76">
        <v>0</v>
      </c>
      <c r="R20" s="76">
        <v>2542.7495100000001</v>
      </c>
      <c r="S20" s="76">
        <v>0</v>
      </c>
      <c r="T20" s="76">
        <f t="shared" si="0"/>
        <v>1.3455965511792394</v>
      </c>
      <c r="U20" s="76">
        <f>+R20/'סכום נכסי הקרן'!$C$42*100</f>
        <v>0.24965669929590825</v>
      </c>
    </row>
    <row r="21" spans="2:21">
      <c r="B21" t="s">
        <v>437</v>
      </c>
      <c r="C21" t="s">
        <v>438</v>
      </c>
      <c r="D21" t="s">
        <v>103</v>
      </c>
      <c r="E21" s="15"/>
      <c r="F21" t="s">
        <v>425</v>
      </c>
      <c r="G21" t="s">
        <v>422</v>
      </c>
      <c r="H21" t="s">
        <v>398</v>
      </c>
      <c r="I21" t="s">
        <v>152</v>
      </c>
      <c r="J21" t="s">
        <v>436</v>
      </c>
      <c r="L21" t="s">
        <v>105</v>
      </c>
      <c r="M21" s="76">
        <v>1.22</v>
      </c>
      <c r="N21" s="76">
        <v>0</v>
      </c>
      <c r="O21" s="76">
        <v>2510228.88</v>
      </c>
      <c r="P21" s="76">
        <v>99.6</v>
      </c>
      <c r="Q21" s="76">
        <v>0</v>
      </c>
      <c r="R21" s="76">
        <v>2500.1879644800001</v>
      </c>
      <c r="S21" s="76">
        <v>0</v>
      </c>
      <c r="T21" s="76">
        <f t="shared" si="0"/>
        <v>1.3230734246819815</v>
      </c>
      <c r="U21" s="76">
        <f>+R21/'סכום נכסי הקרן'!$C$42*100</f>
        <v>0.24547784686484209</v>
      </c>
    </row>
    <row r="22" spans="2:21">
      <c r="B22" t="s">
        <v>439</v>
      </c>
      <c r="C22" t="s">
        <v>440</v>
      </c>
      <c r="D22" t="s">
        <v>103</v>
      </c>
      <c r="E22" s="15"/>
      <c r="F22" t="s">
        <v>441</v>
      </c>
      <c r="G22" t="s">
        <v>422</v>
      </c>
      <c r="H22" t="s">
        <v>398</v>
      </c>
      <c r="I22" t="s">
        <v>152</v>
      </c>
      <c r="J22" t="s">
        <v>311</v>
      </c>
      <c r="K22" s="76">
        <v>2.96</v>
      </c>
      <c r="L22" t="s">
        <v>105</v>
      </c>
      <c r="M22" s="76">
        <v>0.7</v>
      </c>
      <c r="N22" s="76">
        <v>0.26</v>
      </c>
      <c r="O22" s="76">
        <v>3060536.8</v>
      </c>
      <c r="P22" s="76">
        <v>102.29</v>
      </c>
      <c r="Q22" s="76">
        <v>0</v>
      </c>
      <c r="R22" s="76">
        <v>3130.6230927199999</v>
      </c>
      <c r="S22" s="76">
        <v>7.0000000000000007E-2</v>
      </c>
      <c r="T22" s="76">
        <f t="shared" si="0"/>
        <v>1.656693126884573</v>
      </c>
      <c r="U22" s="76">
        <f>+R22/'סכום נכסי הקרן'!$C$42*100</f>
        <v>0.30737633612522974</v>
      </c>
    </row>
    <row r="23" spans="2:21">
      <c r="B23" t="s">
        <v>442</v>
      </c>
      <c r="C23" t="s">
        <v>443</v>
      </c>
      <c r="D23" t="s">
        <v>103</v>
      </c>
      <c r="E23" s="15"/>
      <c r="F23" t="s">
        <v>441</v>
      </c>
      <c r="G23" t="s">
        <v>422</v>
      </c>
      <c r="H23" t="s">
        <v>398</v>
      </c>
      <c r="I23" t="s">
        <v>152</v>
      </c>
      <c r="J23" t="s">
        <v>311</v>
      </c>
      <c r="K23" s="76">
        <v>0.84</v>
      </c>
      <c r="L23" t="s">
        <v>105</v>
      </c>
      <c r="M23" s="76">
        <v>4.5</v>
      </c>
      <c r="N23" s="76">
        <v>0.61</v>
      </c>
      <c r="O23" s="76">
        <v>314721.8</v>
      </c>
      <c r="P23" s="76">
        <v>106.3</v>
      </c>
      <c r="Q23" s="76">
        <v>0</v>
      </c>
      <c r="R23" s="76">
        <v>334.5492734</v>
      </c>
      <c r="S23" s="76">
        <v>0.2</v>
      </c>
      <c r="T23" s="76">
        <f t="shared" si="0"/>
        <v>0.17703999026099917</v>
      </c>
      <c r="U23" s="76">
        <f>+R23/'סכום נכסי הקרן'!$C$42*100</f>
        <v>3.2847304471170027E-2</v>
      </c>
    </row>
    <row r="24" spans="2:21">
      <c r="B24" t="s">
        <v>444</v>
      </c>
      <c r="C24" t="s">
        <v>445</v>
      </c>
      <c r="D24" t="s">
        <v>103</v>
      </c>
      <c r="E24" s="15"/>
      <c r="F24" t="s">
        <v>441</v>
      </c>
      <c r="G24" t="s">
        <v>422</v>
      </c>
      <c r="H24" t="s">
        <v>398</v>
      </c>
      <c r="I24" t="s">
        <v>152</v>
      </c>
      <c r="J24" t="s">
        <v>311</v>
      </c>
      <c r="K24" s="76">
        <v>4.41</v>
      </c>
      <c r="L24" t="s">
        <v>105</v>
      </c>
      <c r="M24" s="76">
        <v>5</v>
      </c>
      <c r="N24" s="76">
        <v>0.45</v>
      </c>
      <c r="O24" s="76">
        <v>2209909.5099999998</v>
      </c>
      <c r="P24" s="76">
        <v>125.31</v>
      </c>
      <c r="Q24" s="76">
        <v>0</v>
      </c>
      <c r="R24" s="76">
        <v>2769.2376069810002</v>
      </c>
      <c r="S24" s="76">
        <v>7.0000000000000007E-2</v>
      </c>
      <c r="T24" s="76">
        <f t="shared" si="0"/>
        <v>1.4654516926244472</v>
      </c>
      <c r="U24" s="76">
        <f>+R24/'סכום נכסי הקרן'!$C$42*100</f>
        <v>0.27189415151041602</v>
      </c>
    </row>
    <row r="25" spans="2:21">
      <c r="B25" t="s">
        <v>446</v>
      </c>
      <c r="C25" t="s">
        <v>447</v>
      </c>
      <c r="D25" t="s">
        <v>103</v>
      </c>
      <c r="E25" s="15"/>
      <c r="F25" t="s">
        <v>441</v>
      </c>
      <c r="G25" t="s">
        <v>422</v>
      </c>
      <c r="H25" t="s">
        <v>398</v>
      </c>
      <c r="I25" t="s">
        <v>152</v>
      </c>
      <c r="J25" t="s">
        <v>311</v>
      </c>
      <c r="K25" s="76">
        <v>1.95</v>
      </c>
      <c r="L25" t="s">
        <v>105</v>
      </c>
      <c r="M25" s="76">
        <v>1.6</v>
      </c>
      <c r="N25" s="76">
        <v>0.06</v>
      </c>
      <c r="O25" s="76">
        <v>429230.99</v>
      </c>
      <c r="P25" s="76">
        <v>101.75</v>
      </c>
      <c r="Q25" s="76">
        <v>0</v>
      </c>
      <c r="R25" s="76">
        <v>436.74253232500001</v>
      </c>
      <c r="S25" s="76">
        <v>0.01</v>
      </c>
      <c r="T25" s="76">
        <f t="shared" si="0"/>
        <v>0.23111959826896494</v>
      </c>
      <c r="U25" s="76">
        <f>+R25/'סכום נכסי הקרן'!$C$42*100</f>
        <v>4.2881022544134124E-2</v>
      </c>
    </row>
    <row r="26" spans="2:21">
      <c r="B26" t="s">
        <v>448</v>
      </c>
      <c r="C26" t="s">
        <v>449</v>
      </c>
      <c r="D26" t="s">
        <v>103</v>
      </c>
      <c r="E26" s="15"/>
      <c r="F26" t="s">
        <v>450</v>
      </c>
      <c r="G26" t="s">
        <v>422</v>
      </c>
      <c r="H26" t="s">
        <v>223</v>
      </c>
      <c r="I26" t="s">
        <v>152</v>
      </c>
      <c r="J26" t="s">
        <v>311</v>
      </c>
      <c r="K26" s="76">
        <v>2.4700000000000002</v>
      </c>
      <c r="L26" t="s">
        <v>105</v>
      </c>
      <c r="M26" s="76">
        <v>0.8</v>
      </c>
      <c r="N26" s="76">
        <v>0.37</v>
      </c>
      <c r="O26" s="76">
        <v>779016.4</v>
      </c>
      <c r="P26" s="76">
        <v>102.08</v>
      </c>
      <c r="Q26" s="76">
        <v>0</v>
      </c>
      <c r="R26" s="76">
        <v>795.21994112000004</v>
      </c>
      <c r="S26" s="76">
        <v>0.12</v>
      </c>
      <c r="T26" s="76">
        <f t="shared" si="0"/>
        <v>0.42082210850569779</v>
      </c>
      <c r="U26" s="76">
        <f>+R26/'סכום נכסי הקרן'!$C$42*100</f>
        <v>7.8077681239748106E-2</v>
      </c>
    </row>
    <row r="27" spans="2:21">
      <c r="B27" t="s">
        <v>451</v>
      </c>
      <c r="C27" t="s">
        <v>452</v>
      </c>
      <c r="D27" t="s">
        <v>103</v>
      </c>
      <c r="E27" s="15"/>
      <c r="F27" t="s">
        <v>450</v>
      </c>
      <c r="G27" t="s">
        <v>422</v>
      </c>
      <c r="H27" t="s">
        <v>223</v>
      </c>
      <c r="I27" t="s">
        <v>152</v>
      </c>
      <c r="J27" t="s">
        <v>311</v>
      </c>
      <c r="K27" s="76">
        <v>0.83</v>
      </c>
      <c r="L27" t="s">
        <v>105</v>
      </c>
      <c r="M27" s="76">
        <v>4.2</v>
      </c>
      <c r="N27" s="76">
        <v>0.94</v>
      </c>
      <c r="O27" s="76">
        <v>20100.59</v>
      </c>
      <c r="P27" s="76">
        <v>126</v>
      </c>
      <c r="Q27" s="76">
        <v>0</v>
      </c>
      <c r="R27" s="76">
        <v>25.326743400000002</v>
      </c>
      <c r="S27" s="76">
        <v>0.04</v>
      </c>
      <c r="T27" s="76">
        <f t="shared" si="0"/>
        <v>1.3402648761749861E-2</v>
      </c>
      <c r="U27" s="76">
        <f>+R27/'סכום נכסי הקרן'!$C$42*100</f>
        <v>2.4866748125569114E-3</v>
      </c>
    </row>
    <row r="28" spans="2:21">
      <c r="B28" t="s">
        <v>453</v>
      </c>
      <c r="C28" t="s">
        <v>454</v>
      </c>
      <c r="D28" t="s">
        <v>103</v>
      </c>
      <c r="E28" s="15"/>
      <c r="F28" t="s">
        <v>421</v>
      </c>
      <c r="G28" t="s">
        <v>422</v>
      </c>
      <c r="H28" t="s">
        <v>223</v>
      </c>
      <c r="I28" t="s">
        <v>152</v>
      </c>
      <c r="J28" t="s">
        <v>311</v>
      </c>
      <c r="K28" s="76">
        <v>0.1</v>
      </c>
      <c r="L28" t="s">
        <v>105</v>
      </c>
      <c r="M28" s="76">
        <v>4.4000000000000004</v>
      </c>
      <c r="N28" s="76">
        <v>4.05</v>
      </c>
      <c r="O28" s="76">
        <v>720574.3</v>
      </c>
      <c r="P28" s="76">
        <v>121.61</v>
      </c>
      <c r="Q28" s="76">
        <v>0</v>
      </c>
      <c r="R28" s="76">
        <v>876.29040623000003</v>
      </c>
      <c r="S28" s="76">
        <v>0.11</v>
      </c>
      <c r="T28" s="76">
        <f t="shared" si="0"/>
        <v>0.46372375407695687</v>
      </c>
      <c r="U28" s="76">
        <f>+R28/'סכום נכסי הקרן'!$C$42*100</f>
        <v>8.6037484063482286E-2</v>
      </c>
    </row>
    <row r="29" spans="2:21">
      <c r="B29" t="s">
        <v>455</v>
      </c>
      <c r="C29" t="s">
        <v>456</v>
      </c>
      <c r="D29" t="s">
        <v>103</v>
      </c>
      <c r="E29" s="15"/>
      <c r="F29" t="s">
        <v>421</v>
      </c>
      <c r="G29" t="s">
        <v>422</v>
      </c>
      <c r="H29" t="s">
        <v>223</v>
      </c>
      <c r="I29" t="s">
        <v>152</v>
      </c>
      <c r="J29" t="s">
        <v>311</v>
      </c>
      <c r="K29" s="76">
        <v>2.93</v>
      </c>
      <c r="L29" t="s">
        <v>105</v>
      </c>
      <c r="M29" s="76">
        <v>3.4</v>
      </c>
      <c r="N29" s="76">
        <v>0.33</v>
      </c>
      <c r="O29" s="76">
        <v>1604.64</v>
      </c>
      <c r="P29" s="76">
        <v>115.04</v>
      </c>
      <c r="Q29" s="76">
        <v>0</v>
      </c>
      <c r="R29" s="76">
        <v>1.845977856</v>
      </c>
      <c r="S29" s="76">
        <v>0</v>
      </c>
      <c r="T29" s="76">
        <f t="shared" si="0"/>
        <v>9.7687225061616318E-4</v>
      </c>
      <c r="U29" s="76">
        <f>+R29/'סכום נכסי הקרן'!$C$42*100</f>
        <v>1.8124504072848977E-4</v>
      </c>
    </row>
    <row r="30" spans="2:21">
      <c r="B30" t="s">
        <v>457</v>
      </c>
      <c r="C30" t="s">
        <v>458</v>
      </c>
      <c r="D30" t="s">
        <v>103</v>
      </c>
      <c r="E30" s="15"/>
      <c r="F30" t="s">
        <v>425</v>
      </c>
      <c r="G30" t="s">
        <v>422</v>
      </c>
      <c r="H30" t="s">
        <v>223</v>
      </c>
      <c r="I30" t="s">
        <v>152</v>
      </c>
      <c r="J30" t="s">
        <v>311</v>
      </c>
      <c r="K30" s="76">
        <v>1.94</v>
      </c>
      <c r="L30" t="s">
        <v>105</v>
      </c>
      <c r="M30" s="76">
        <v>3</v>
      </c>
      <c r="N30" s="76">
        <v>0.53</v>
      </c>
      <c r="O30" s="76">
        <v>4279.03</v>
      </c>
      <c r="P30" s="76">
        <v>110.73</v>
      </c>
      <c r="Q30" s="76">
        <v>0</v>
      </c>
      <c r="R30" s="76">
        <v>4.7381699189999997</v>
      </c>
      <c r="S30" s="76">
        <v>0</v>
      </c>
      <c r="T30" s="76">
        <f t="shared" si="0"/>
        <v>2.5073901604675229E-3</v>
      </c>
      <c r="U30" s="76">
        <f>+R30/'סכום נכסי הקרן'!$C$42*100</f>
        <v>4.6521132263661343E-4</v>
      </c>
    </row>
    <row r="31" spans="2:21">
      <c r="B31" t="s">
        <v>459</v>
      </c>
      <c r="C31" t="s">
        <v>460</v>
      </c>
      <c r="D31" t="s">
        <v>103</v>
      </c>
      <c r="E31" s="15"/>
      <c r="F31" t="s">
        <v>461</v>
      </c>
      <c r="G31" t="s">
        <v>462</v>
      </c>
      <c r="H31" t="s">
        <v>223</v>
      </c>
      <c r="I31" t="s">
        <v>152</v>
      </c>
      <c r="J31" t="s">
        <v>311</v>
      </c>
      <c r="K31" s="76">
        <v>3.95</v>
      </c>
      <c r="L31" t="s">
        <v>105</v>
      </c>
      <c r="M31" s="76">
        <v>0.65</v>
      </c>
      <c r="N31" s="76">
        <v>0.53</v>
      </c>
      <c r="O31" s="76">
        <v>456518.47</v>
      </c>
      <c r="P31" s="76">
        <v>99.48</v>
      </c>
      <c r="Q31" s="76">
        <v>1.4836800000000001</v>
      </c>
      <c r="R31" s="76">
        <v>455.62825395599998</v>
      </c>
      <c r="S31" s="76">
        <v>0.04</v>
      </c>
      <c r="T31" s="76">
        <f t="shared" si="0"/>
        <v>0.24111372541096748</v>
      </c>
      <c r="U31" s="76">
        <f>+R31/'סכום נכסי הקרן'!$C$42*100</f>
        <v>4.473529364227969E-2</v>
      </c>
    </row>
    <row r="32" spans="2:21">
      <c r="B32" t="s">
        <v>463</v>
      </c>
      <c r="C32" t="s">
        <v>464</v>
      </c>
      <c r="D32" t="s">
        <v>103</v>
      </c>
      <c r="E32" s="15"/>
      <c r="F32" t="s">
        <v>461</v>
      </c>
      <c r="G32" t="s">
        <v>462</v>
      </c>
      <c r="H32" t="s">
        <v>223</v>
      </c>
      <c r="I32" t="s">
        <v>152</v>
      </c>
      <c r="J32" t="s">
        <v>311</v>
      </c>
      <c r="K32" s="76">
        <v>5.05</v>
      </c>
      <c r="L32" t="s">
        <v>105</v>
      </c>
      <c r="M32" s="76">
        <v>1.64</v>
      </c>
      <c r="N32" s="76">
        <v>0.73</v>
      </c>
      <c r="O32" s="76">
        <v>614731.38</v>
      </c>
      <c r="P32" s="76">
        <v>104</v>
      </c>
      <c r="Q32" s="76">
        <v>0</v>
      </c>
      <c r="R32" s="76">
        <v>639.32063519999997</v>
      </c>
      <c r="S32" s="76">
        <v>0.05</v>
      </c>
      <c r="T32" s="76">
        <f t="shared" si="0"/>
        <v>0.33832181991958798</v>
      </c>
      <c r="U32" s="76">
        <f>+R32/'סכום נכסי הקרן'!$C$42*100</f>
        <v>6.2770901714103738E-2</v>
      </c>
    </row>
    <row r="33" spans="2:21">
      <c r="B33" t="s">
        <v>465</v>
      </c>
      <c r="C33" t="s">
        <v>466</v>
      </c>
      <c r="D33" t="s">
        <v>103</v>
      </c>
      <c r="E33" s="15"/>
      <c r="F33" t="s">
        <v>461</v>
      </c>
      <c r="G33" t="s">
        <v>462</v>
      </c>
      <c r="H33" t="s">
        <v>223</v>
      </c>
      <c r="I33" t="s">
        <v>152</v>
      </c>
      <c r="J33" t="s">
        <v>311</v>
      </c>
      <c r="K33" s="76">
        <v>6.41</v>
      </c>
      <c r="L33" t="s">
        <v>105</v>
      </c>
      <c r="M33" s="76">
        <v>1.34</v>
      </c>
      <c r="N33" s="76">
        <v>1.18</v>
      </c>
      <c r="O33" s="76">
        <v>1953562.99</v>
      </c>
      <c r="P33" s="76">
        <v>101.65</v>
      </c>
      <c r="Q33" s="76">
        <v>0</v>
      </c>
      <c r="R33" s="76">
        <v>1985.7967793350001</v>
      </c>
      <c r="S33" s="76">
        <v>0.06</v>
      </c>
      <c r="T33" s="76">
        <f t="shared" si="0"/>
        <v>1.050862968258331</v>
      </c>
      <c r="U33" s="76">
        <f>+R33/'סכום נכסי הקרן'!$C$42*100</f>
        <v>0.19497298788240497</v>
      </c>
    </row>
    <row r="34" spans="2:21">
      <c r="B34" t="s">
        <v>467</v>
      </c>
      <c r="C34" t="s">
        <v>468</v>
      </c>
      <c r="D34" t="s">
        <v>103</v>
      </c>
      <c r="E34" s="15"/>
      <c r="F34" t="s">
        <v>441</v>
      </c>
      <c r="G34" t="s">
        <v>422</v>
      </c>
      <c r="H34" t="s">
        <v>219</v>
      </c>
      <c r="I34" t="s">
        <v>153</v>
      </c>
      <c r="J34" t="s">
        <v>311</v>
      </c>
      <c r="K34" s="76">
        <v>4.32</v>
      </c>
      <c r="L34" t="s">
        <v>105</v>
      </c>
      <c r="M34" s="76">
        <v>4.2</v>
      </c>
      <c r="N34" s="76">
        <v>0.56000000000000005</v>
      </c>
      <c r="O34" s="76">
        <v>39581.03</v>
      </c>
      <c r="P34" s="76">
        <v>119.26</v>
      </c>
      <c r="Q34" s="76">
        <v>0</v>
      </c>
      <c r="R34" s="76">
        <v>47.204336378000001</v>
      </c>
      <c r="S34" s="76">
        <v>0</v>
      </c>
      <c r="T34" s="76">
        <f t="shared" si="0"/>
        <v>2.4980043052271205E-2</v>
      </c>
      <c r="U34" s="76">
        <f>+R34/'סכום נכסי הקרן'!$C$42*100</f>
        <v>4.6346990791811217E-3</v>
      </c>
    </row>
    <row r="35" spans="2:21">
      <c r="B35" t="s">
        <v>469</v>
      </c>
      <c r="C35" t="s">
        <v>470</v>
      </c>
      <c r="D35" t="s">
        <v>103</v>
      </c>
      <c r="E35" s="15"/>
      <c r="F35" t="s">
        <v>441</v>
      </c>
      <c r="G35" t="s">
        <v>422</v>
      </c>
      <c r="H35" t="s">
        <v>223</v>
      </c>
      <c r="I35" t="s">
        <v>152</v>
      </c>
      <c r="J35" t="s">
        <v>311</v>
      </c>
      <c r="K35" s="76">
        <v>1.94</v>
      </c>
      <c r="L35" t="s">
        <v>105</v>
      </c>
      <c r="M35" s="76">
        <v>4.0999999999999996</v>
      </c>
      <c r="N35" s="76">
        <v>0.63</v>
      </c>
      <c r="O35" s="76">
        <v>658353.4</v>
      </c>
      <c r="P35" s="76">
        <v>130.86000000000001</v>
      </c>
      <c r="Q35" s="76">
        <v>0</v>
      </c>
      <c r="R35" s="76">
        <v>861.52125923999995</v>
      </c>
      <c r="S35" s="76">
        <v>0.02</v>
      </c>
      <c r="T35" s="76">
        <f t="shared" si="0"/>
        <v>0.45590807534987565</v>
      </c>
      <c r="U35" s="76">
        <f>+R35/'סכום נכסי הקרן'!$C$42*100</f>
        <v>8.4587393728418364E-2</v>
      </c>
    </row>
    <row r="36" spans="2:21">
      <c r="B36" t="s">
        <v>471</v>
      </c>
      <c r="C36" t="s">
        <v>472</v>
      </c>
      <c r="D36" t="s">
        <v>103</v>
      </c>
      <c r="E36" s="15"/>
      <c r="F36" t="s">
        <v>441</v>
      </c>
      <c r="G36" t="s">
        <v>422</v>
      </c>
      <c r="H36" t="s">
        <v>223</v>
      </c>
      <c r="I36" t="s">
        <v>152</v>
      </c>
      <c r="J36" t="s">
        <v>311</v>
      </c>
      <c r="K36" s="76">
        <v>3.46</v>
      </c>
      <c r="L36" t="s">
        <v>105</v>
      </c>
      <c r="M36" s="76">
        <v>4</v>
      </c>
      <c r="N36" s="76">
        <v>0.47</v>
      </c>
      <c r="O36" s="76">
        <v>1513338.83</v>
      </c>
      <c r="P36" s="76">
        <v>119.78</v>
      </c>
      <c r="Q36" s="76">
        <v>0</v>
      </c>
      <c r="R36" s="76">
        <v>1812.677250574</v>
      </c>
      <c r="S36" s="76">
        <v>0.05</v>
      </c>
      <c r="T36" s="76">
        <f t="shared" si="0"/>
        <v>0.95924991713927832</v>
      </c>
      <c r="U36" s="76">
        <f>+R36/'סכום נכסי הקרן'!$C$42*100</f>
        <v>0.17797546218663388</v>
      </c>
    </row>
    <row r="37" spans="2:21">
      <c r="B37" t="s">
        <v>473</v>
      </c>
      <c r="C37" t="s">
        <v>474</v>
      </c>
      <c r="D37" t="s">
        <v>103</v>
      </c>
      <c r="E37" s="15"/>
      <c r="F37" t="s">
        <v>441</v>
      </c>
      <c r="G37" t="s">
        <v>422</v>
      </c>
      <c r="H37" t="s">
        <v>223</v>
      </c>
      <c r="I37" t="s">
        <v>152</v>
      </c>
      <c r="J37" t="s">
        <v>311</v>
      </c>
      <c r="K37" s="76">
        <v>0.22</v>
      </c>
      <c r="L37" t="s">
        <v>105</v>
      </c>
      <c r="M37" s="76">
        <v>4.7</v>
      </c>
      <c r="N37" s="76">
        <v>2.92</v>
      </c>
      <c r="O37" s="76">
        <v>45047.06</v>
      </c>
      <c r="P37" s="76">
        <v>124.09</v>
      </c>
      <c r="Q37" s="76">
        <v>0</v>
      </c>
      <c r="R37" s="76">
        <v>55.898896753999999</v>
      </c>
      <c r="S37" s="76">
        <v>0.03</v>
      </c>
      <c r="T37" s="76">
        <f t="shared" si="0"/>
        <v>2.9581113826232443E-2</v>
      </c>
      <c r="U37" s="76">
        <f>+R37/'סכום נכסי הקרן'!$C$42*100</f>
        <v>5.4883636799467513E-3</v>
      </c>
    </row>
    <row r="38" spans="2:21">
      <c r="B38" t="s">
        <v>475</v>
      </c>
      <c r="C38" t="s">
        <v>476</v>
      </c>
      <c r="D38" t="s">
        <v>103</v>
      </c>
      <c r="E38" s="15"/>
      <c r="F38" t="s">
        <v>477</v>
      </c>
      <c r="G38" t="s">
        <v>462</v>
      </c>
      <c r="H38" t="s">
        <v>478</v>
      </c>
      <c r="I38" t="s">
        <v>152</v>
      </c>
      <c r="J38" t="s">
        <v>311</v>
      </c>
      <c r="K38" s="76">
        <v>1.87</v>
      </c>
      <c r="L38" t="s">
        <v>105</v>
      </c>
      <c r="M38" s="76">
        <v>3.9</v>
      </c>
      <c r="N38" s="76">
        <v>0.83</v>
      </c>
      <c r="O38" s="76">
        <v>10053.31</v>
      </c>
      <c r="P38" s="76">
        <v>112.85</v>
      </c>
      <c r="Q38" s="76">
        <v>0</v>
      </c>
      <c r="R38" s="76">
        <v>11.345160334999999</v>
      </c>
      <c r="S38" s="76">
        <v>0</v>
      </c>
      <c r="T38" s="76">
        <f t="shared" si="0"/>
        <v>6.0037406592014257E-3</v>
      </c>
      <c r="U38" s="76">
        <f>+R38/'סכום נכסי הקרן'!$C$42*100</f>
        <v>1.1139104623085583E-3</v>
      </c>
    </row>
    <row r="39" spans="2:21">
      <c r="B39" t="s">
        <v>479</v>
      </c>
      <c r="C39" t="s">
        <v>480</v>
      </c>
      <c r="D39" t="s">
        <v>103</v>
      </c>
      <c r="E39" s="15"/>
      <c r="F39" t="s">
        <v>477</v>
      </c>
      <c r="G39" t="s">
        <v>462</v>
      </c>
      <c r="H39" t="s">
        <v>478</v>
      </c>
      <c r="I39" t="s">
        <v>152</v>
      </c>
      <c r="J39" t="s">
        <v>338</v>
      </c>
      <c r="K39" s="76">
        <v>7.57</v>
      </c>
      <c r="L39" t="s">
        <v>105</v>
      </c>
      <c r="M39" s="76">
        <v>4</v>
      </c>
      <c r="N39" s="76">
        <v>1.51</v>
      </c>
      <c r="O39" s="76">
        <v>370314.62</v>
      </c>
      <c r="P39" s="76">
        <v>119.86</v>
      </c>
      <c r="Q39" s="76">
        <v>0</v>
      </c>
      <c r="R39" s="76">
        <v>443.85910353200001</v>
      </c>
      <c r="S39" s="76">
        <v>0.14000000000000001</v>
      </c>
      <c r="T39" s="76">
        <f t="shared" si="0"/>
        <v>0.23488561361365404</v>
      </c>
      <c r="U39" s="76">
        <f>+R39/'סכום נכסי הקרן'!$C$42*100</f>
        <v>4.3579754240220037E-2</v>
      </c>
    </row>
    <row r="40" spans="2:21">
      <c r="B40" t="s">
        <v>481</v>
      </c>
      <c r="C40" t="s">
        <v>482</v>
      </c>
      <c r="D40" t="s">
        <v>103</v>
      </c>
      <c r="E40" s="15"/>
      <c r="F40" t="s">
        <v>483</v>
      </c>
      <c r="G40" t="s">
        <v>462</v>
      </c>
      <c r="H40" t="s">
        <v>478</v>
      </c>
      <c r="I40" t="s">
        <v>152</v>
      </c>
      <c r="J40" t="s">
        <v>311</v>
      </c>
      <c r="K40" s="76">
        <v>0.41</v>
      </c>
      <c r="L40" t="s">
        <v>105</v>
      </c>
      <c r="M40" s="76">
        <v>3.2</v>
      </c>
      <c r="N40" s="76">
        <v>2.93</v>
      </c>
      <c r="O40" s="76">
        <v>211682.6</v>
      </c>
      <c r="P40" s="76">
        <v>104.67</v>
      </c>
      <c r="Q40" s="76">
        <v>0</v>
      </c>
      <c r="R40" s="76">
        <v>221.56817742000001</v>
      </c>
      <c r="S40" s="76">
        <v>0.06</v>
      </c>
      <c r="T40" s="76">
        <f t="shared" si="0"/>
        <v>0.11725157126760072</v>
      </c>
      <c r="U40" s="76">
        <f>+R40/'סכום נכסי הקרן'!$C$42*100</f>
        <v>2.1754396029236629E-2</v>
      </c>
    </row>
    <row r="41" spans="2:21">
      <c r="B41" t="s">
        <v>484</v>
      </c>
      <c r="C41" t="s">
        <v>485</v>
      </c>
      <c r="D41" t="s">
        <v>103</v>
      </c>
      <c r="E41" s="15"/>
      <c r="F41" t="s">
        <v>486</v>
      </c>
      <c r="G41" t="s">
        <v>462</v>
      </c>
      <c r="H41" t="s">
        <v>487</v>
      </c>
      <c r="I41" t="s">
        <v>153</v>
      </c>
      <c r="J41" t="s">
        <v>311</v>
      </c>
      <c r="K41" s="76">
        <v>1.68</v>
      </c>
      <c r="L41" t="s">
        <v>105</v>
      </c>
      <c r="M41" s="76">
        <v>4.9000000000000004</v>
      </c>
      <c r="N41" s="76">
        <v>0.98</v>
      </c>
      <c r="O41" s="76">
        <v>0.56999999999999995</v>
      </c>
      <c r="P41" s="76">
        <v>118.42</v>
      </c>
      <c r="Q41" s="76">
        <v>0</v>
      </c>
      <c r="R41" s="76">
        <v>6.7499400000000005E-4</v>
      </c>
      <c r="S41" s="76">
        <v>0</v>
      </c>
      <c r="T41" s="76">
        <f t="shared" si="0"/>
        <v>3.5719979293858147E-7</v>
      </c>
      <c r="U41" s="76">
        <f>+R41/'סכום נכסי הקרן'!$C$42*100</f>
        <v>6.6273446685097298E-8</v>
      </c>
    </row>
    <row r="42" spans="2:21">
      <c r="B42" t="s">
        <v>488</v>
      </c>
      <c r="C42" t="s">
        <v>489</v>
      </c>
      <c r="D42" t="s">
        <v>103</v>
      </c>
      <c r="E42" s="15"/>
      <c r="F42" t="s">
        <v>486</v>
      </c>
      <c r="G42" t="s">
        <v>462</v>
      </c>
      <c r="H42" t="s">
        <v>487</v>
      </c>
      <c r="I42" t="s">
        <v>153</v>
      </c>
      <c r="J42" t="s">
        <v>311</v>
      </c>
      <c r="K42" s="76">
        <v>7.24</v>
      </c>
      <c r="L42" t="s">
        <v>105</v>
      </c>
      <c r="M42" s="76">
        <v>3.2</v>
      </c>
      <c r="N42" s="76">
        <v>1.56</v>
      </c>
      <c r="O42" s="76">
        <v>327731.05</v>
      </c>
      <c r="P42" s="76">
        <v>111.69</v>
      </c>
      <c r="Q42" s="76">
        <v>0</v>
      </c>
      <c r="R42" s="76">
        <v>366.042809745</v>
      </c>
      <c r="S42" s="76">
        <v>0.03</v>
      </c>
      <c r="T42" s="76">
        <f t="shared" si="0"/>
        <v>0.19370604160565957</v>
      </c>
      <c r="U42" s="76">
        <f>+R42/'סכום נכסי הקרן'!$C$42*100</f>
        <v>3.5939458181996391E-2</v>
      </c>
    </row>
    <row r="43" spans="2:21">
      <c r="B43" t="s">
        <v>490</v>
      </c>
      <c r="C43" t="s">
        <v>491</v>
      </c>
      <c r="D43" t="s">
        <v>103</v>
      </c>
      <c r="E43" s="15"/>
      <c r="F43" t="s">
        <v>486</v>
      </c>
      <c r="G43" t="s">
        <v>462</v>
      </c>
      <c r="H43" t="s">
        <v>478</v>
      </c>
      <c r="I43" t="s">
        <v>152</v>
      </c>
      <c r="J43" t="s">
        <v>311</v>
      </c>
      <c r="K43" s="76">
        <v>1.25</v>
      </c>
      <c r="L43" t="s">
        <v>105</v>
      </c>
      <c r="M43" s="76">
        <v>4.95</v>
      </c>
      <c r="N43" s="76">
        <v>0.69</v>
      </c>
      <c r="O43" s="76">
        <v>414687.89</v>
      </c>
      <c r="P43" s="76">
        <v>125.44</v>
      </c>
      <c r="Q43" s="76">
        <v>0</v>
      </c>
      <c r="R43" s="76">
        <v>520.18448921599997</v>
      </c>
      <c r="S43" s="76">
        <v>0.16</v>
      </c>
      <c r="T43" s="76">
        <f t="shared" si="0"/>
        <v>0.27527621258532214</v>
      </c>
      <c r="U43" s="76">
        <f>+R43/'סכום נכסי הקרן'!$C$42*100</f>
        <v>5.1073667339963241E-2</v>
      </c>
    </row>
    <row r="44" spans="2:21">
      <c r="B44" t="s">
        <v>492</v>
      </c>
      <c r="C44" t="s">
        <v>493</v>
      </c>
      <c r="D44" t="s">
        <v>103</v>
      </c>
      <c r="E44" s="15"/>
      <c r="F44" t="s">
        <v>483</v>
      </c>
      <c r="G44" t="s">
        <v>462</v>
      </c>
      <c r="H44" t="s">
        <v>478</v>
      </c>
      <c r="I44" t="s">
        <v>152</v>
      </c>
      <c r="J44" t="s">
        <v>311</v>
      </c>
      <c r="K44" s="76">
        <v>2.14</v>
      </c>
      <c r="L44" t="s">
        <v>105</v>
      </c>
      <c r="M44" s="76">
        <v>1.64</v>
      </c>
      <c r="N44" s="76">
        <v>0.49</v>
      </c>
      <c r="O44" s="76">
        <v>12721.56</v>
      </c>
      <c r="P44" s="76">
        <v>101.4</v>
      </c>
      <c r="Q44" s="76">
        <v>0</v>
      </c>
      <c r="R44" s="76">
        <v>12.89966184</v>
      </c>
      <c r="S44" s="76">
        <v>0</v>
      </c>
      <c r="T44" s="76">
        <f t="shared" si="0"/>
        <v>6.8263666613713912E-3</v>
      </c>
      <c r="U44" s="76">
        <f>+R44/'סכום נכסי הקרן'!$C$42*100</f>
        <v>1.2665372599001236E-3</v>
      </c>
    </row>
    <row r="45" spans="2:21">
      <c r="B45" t="s">
        <v>494</v>
      </c>
      <c r="C45" t="s">
        <v>495</v>
      </c>
      <c r="D45" t="s">
        <v>103</v>
      </c>
      <c r="E45" s="15"/>
      <c r="F45" t="s">
        <v>496</v>
      </c>
      <c r="G45" t="s">
        <v>135</v>
      </c>
      <c r="H45" t="s">
        <v>478</v>
      </c>
      <c r="I45" t="s">
        <v>152</v>
      </c>
      <c r="J45" t="s">
        <v>322</v>
      </c>
      <c r="K45" s="76">
        <v>6.48</v>
      </c>
      <c r="L45" t="s">
        <v>105</v>
      </c>
      <c r="M45" s="76">
        <v>2.2000000000000002</v>
      </c>
      <c r="N45" s="76">
        <v>1.18</v>
      </c>
      <c r="O45" s="76">
        <v>2410836.5499999998</v>
      </c>
      <c r="P45" s="76">
        <v>106.71</v>
      </c>
      <c r="Q45" s="76">
        <v>0</v>
      </c>
      <c r="R45" s="76">
        <v>2572.6036825050001</v>
      </c>
      <c r="S45" s="76">
        <v>0.27</v>
      </c>
      <c r="T45" s="76">
        <f t="shared" si="0"/>
        <v>1.3613950682581151</v>
      </c>
      <c r="U45" s="76">
        <f>+R45/'סכום נכסי הקרן'!$C$42*100</f>
        <v>0.25258789410628846</v>
      </c>
    </row>
    <row r="46" spans="2:21">
      <c r="B46" t="s">
        <v>497</v>
      </c>
      <c r="C46" t="s">
        <v>498</v>
      </c>
      <c r="D46" t="s">
        <v>103</v>
      </c>
      <c r="E46" s="15"/>
      <c r="F46" t="s">
        <v>496</v>
      </c>
      <c r="G46" t="s">
        <v>135</v>
      </c>
      <c r="H46" t="s">
        <v>487</v>
      </c>
      <c r="I46" t="s">
        <v>153</v>
      </c>
      <c r="J46" t="s">
        <v>311</v>
      </c>
      <c r="K46" s="76">
        <v>3.02</v>
      </c>
      <c r="L46" t="s">
        <v>105</v>
      </c>
      <c r="M46" s="76">
        <v>3.7</v>
      </c>
      <c r="N46" s="76">
        <v>0.61</v>
      </c>
      <c r="O46" s="76">
        <v>482328.69</v>
      </c>
      <c r="P46" s="76">
        <v>113.82</v>
      </c>
      <c r="Q46" s="76">
        <v>0</v>
      </c>
      <c r="R46" s="76">
        <v>548.98651495800004</v>
      </c>
      <c r="S46" s="76">
        <v>0.02</v>
      </c>
      <c r="T46" s="76">
        <f t="shared" si="0"/>
        <v>0.29051794455813101</v>
      </c>
      <c r="U46" s="76">
        <f>+R46/'סכום נכסי הקרן'!$C$42*100</f>
        <v>5.3901558428528826E-2</v>
      </c>
    </row>
    <row r="47" spans="2:21">
      <c r="B47" t="s">
        <v>499</v>
      </c>
      <c r="C47" t="s">
        <v>500</v>
      </c>
      <c r="D47" t="s">
        <v>103</v>
      </c>
      <c r="E47" s="15"/>
      <c r="F47" t="s">
        <v>450</v>
      </c>
      <c r="G47" t="s">
        <v>422</v>
      </c>
      <c r="H47" t="s">
        <v>478</v>
      </c>
      <c r="I47" t="s">
        <v>152</v>
      </c>
      <c r="J47" t="s">
        <v>311</v>
      </c>
      <c r="K47" s="76">
        <v>0.92</v>
      </c>
      <c r="L47" t="s">
        <v>105</v>
      </c>
      <c r="M47" s="76">
        <v>5.25</v>
      </c>
      <c r="N47" s="76">
        <v>0.81</v>
      </c>
      <c r="O47" s="76">
        <v>20434.14</v>
      </c>
      <c r="P47" s="76">
        <v>127.82</v>
      </c>
      <c r="Q47" s="76">
        <v>0</v>
      </c>
      <c r="R47" s="76">
        <v>26.118917748000001</v>
      </c>
      <c r="S47" s="76">
        <v>0.05</v>
      </c>
      <c r="T47" s="76">
        <f t="shared" si="0"/>
        <v>1.3821859174104422E-2</v>
      </c>
      <c r="U47" s="76">
        <f>+R47/'סכום נכסי הקרן'!$C$42*100</f>
        <v>2.56445346602269E-3</v>
      </c>
    </row>
    <row r="48" spans="2:21">
      <c r="B48" t="s">
        <v>501</v>
      </c>
      <c r="C48" t="s">
        <v>502</v>
      </c>
      <c r="D48" t="s">
        <v>103</v>
      </c>
      <c r="E48" s="15"/>
      <c r="F48" t="s">
        <v>450</v>
      </c>
      <c r="G48" t="s">
        <v>422</v>
      </c>
      <c r="H48" t="s">
        <v>478</v>
      </c>
      <c r="I48" t="s">
        <v>152</v>
      </c>
      <c r="J48" t="s">
        <v>311</v>
      </c>
      <c r="K48" s="76">
        <v>1.78</v>
      </c>
      <c r="L48" t="s">
        <v>105</v>
      </c>
      <c r="M48" s="76">
        <v>3.1</v>
      </c>
      <c r="N48" s="76">
        <v>0.56000000000000005</v>
      </c>
      <c r="O48" s="76">
        <v>5870.32</v>
      </c>
      <c r="P48" s="76">
        <v>111.86</v>
      </c>
      <c r="Q48" s="76">
        <v>0</v>
      </c>
      <c r="R48" s="76">
        <v>6.5665399520000003</v>
      </c>
      <c r="S48" s="76">
        <v>0</v>
      </c>
      <c r="T48" s="76">
        <f t="shared" si="0"/>
        <v>3.4749445345844893E-3</v>
      </c>
      <c r="U48" s="76">
        <f>+R48/'סכום נכסי הקרן'!$C$42*100</f>
        <v>6.4472756115525973E-4</v>
      </c>
    </row>
    <row r="49" spans="2:21">
      <c r="B49" t="s">
        <v>503</v>
      </c>
      <c r="C49" t="s">
        <v>504</v>
      </c>
      <c r="D49" t="s">
        <v>103</v>
      </c>
      <c r="E49" s="15"/>
      <c r="F49" t="s">
        <v>450</v>
      </c>
      <c r="G49" t="s">
        <v>422</v>
      </c>
      <c r="H49" t="s">
        <v>487</v>
      </c>
      <c r="I49" t="s">
        <v>153</v>
      </c>
      <c r="J49" t="s">
        <v>505</v>
      </c>
      <c r="K49" s="76">
        <v>1.75</v>
      </c>
      <c r="L49" t="s">
        <v>105</v>
      </c>
      <c r="M49" s="76">
        <v>2.8</v>
      </c>
      <c r="N49" s="76">
        <v>0.5</v>
      </c>
      <c r="O49" s="76">
        <v>743851.25</v>
      </c>
      <c r="P49" s="76">
        <v>105.72</v>
      </c>
      <c r="Q49" s="76">
        <v>0</v>
      </c>
      <c r="R49" s="76">
        <v>786.39954150000005</v>
      </c>
      <c r="S49" s="76">
        <v>0.08</v>
      </c>
      <c r="T49" s="76">
        <f t="shared" si="0"/>
        <v>0.41615444491476283</v>
      </c>
      <c r="U49" s="76">
        <f>+R49/'סכום נכסי הקרן'!$C$42*100</f>
        <v>7.7211661269263446E-2</v>
      </c>
    </row>
    <row r="50" spans="2:21">
      <c r="B50" t="s">
        <v>506</v>
      </c>
      <c r="C50" t="s">
        <v>507</v>
      </c>
      <c r="D50" t="s">
        <v>103</v>
      </c>
      <c r="E50" s="15"/>
      <c r="F50" t="s">
        <v>421</v>
      </c>
      <c r="G50" t="s">
        <v>422</v>
      </c>
      <c r="H50" t="s">
        <v>478</v>
      </c>
      <c r="I50" t="s">
        <v>152</v>
      </c>
      <c r="J50" t="s">
        <v>311</v>
      </c>
      <c r="K50" s="76">
        <v>3.15</v>
      </c>
      <c r="L50" t="s">
        <v>105</v>
      </c>
      <c r="M50" s="76">
        <v>4</v>
      </c>
      <c r="N50" s="76">
        <v>0.51</v>
      </c>
      <c r="O50" s="76">
        <v>240183.18</v>
      </c>
      <c r="P50" s="76">
        <v>120.32</v>
      </c>
      <c r="Q50" s="76">
        <v>0</v>
      </c>
      <c r="R50" s="76">
        <v>288.98840217600002</v>
      </c>
      <c r="S50" s="76">
        <v>0.02</v>
      </c>
      <c r="T50" s="76">
        <f t="shared" si="0"/>
        <v>0.15292965184715523</v>
      </c>
      <c r="U50" s="76">
        <f>+R50/'סכום נכסי הקרן'!$C$42*100</f>
        <v>2.8373966974851027E-2</v>
      </c>
    </row>
    <row r="51" spans="2:21">
      <c r="B51" t="s">
        <v>508</v>
      </c>
      <c r="C51" t="s">
        <v>509</v>
      </c>
      <c r="D51" t="s">
        <v>103</v>
      </c>
      <c r="E51" s="15"/>
      <c r="F51" t="s">
        <v>510</v>
      </c>
      <c r="G51" t="s">
        <v>422</v>
      </c>
      <c r="H51" t="s">
        <v>478</v>
      </c>
      <c r="I51" t="s">
        <v>152</v>
      </c>
      <c r="J51" t="s">
        <v>311</v>
      </c>
      <c r="K51" s="76">
        <v>2.44</v>
      </c>
      <c r="L51" t="s">
        <v>105</v>
      </c>
      <c r="M51" s="76">
        <v>4.75</v>
      </c>
      <c r="N51" s="76">
        <v>0.62</v>
      </c>
      <c r="O51" s="76">
        <v>22332.87</v>
      </c>
      <c r="P51" s="76">
        <v>134.34</v>
      </c>
      <c r="Q51" s="76">
        <v>0</v>
      </c>
      <c r="R51" s="76">
        <v>30.001977558</v>
      </c>
      <c r="S51" s="76">
        <v>0.01</v>
      </c>
      <c r="T51" s="76">
        <f t="shared" si="0"/>
        <v>1.5876733973139861E-2</v>
      </c>
      <c r="U51" s="76">
        <f>+R51/'סכום נכסי הקרן'!$C$42*100</f>
        <v>2.9457068657463602E-3</v>
      </c>
    </row>
    <row r="52" spans="2:21">
      <c r="B52" t="s">
        <v>511</v>
      </c>
      <c r="C52" t="s">
        <v>512</v>
      </c>
      <c r="D52" t="s">
        <v>103</v>
      </c>
      <c r="E52" s="15"/>
      <c r="F52" t="s">
        <v>510</v>
      </c>
      <c r="G52" t="s">
        <v>422</v>
      </c>
      <c r="H52" t="s">
        <v>478</v>
      </c>
      <c r="I52" t="s">
        <v>152</v>
      </c>
      <c r="J52" t="s">
        <v>311</v>
      </c>
      <c r="K52" s="76">
        <v>0.5</v>
      </c>
      <c r="L52" t="s">
        <v>105</v>
      </c>
      <c r="M52" s="76">
        <v>5.5</v>
      </c>
      <c r="N52" s="76">
        <v>2.4500000000000002</v>
      </c>
      <c r="O52" s="76">
        <v>36464.47</v>
      </c>
      <c r="P52" s="76">
        <v>129.07</v>
      </c>
      <c r="Q52" s="76">
        <v>0</v>
      </c>
      <c r="R52" s="76">
        <v>47.064691429</v>
      </c>
      <c r="S52" s="76">
        <v>0.05</v>
      </c>
      <c r="T52" s="76">
        <f t="shared" si="0"/>
        <v>2.4906144400034708E-2</v>
      </c>
      <c r="U52" s="76">
        <f>+R52/'סכום נכסי הקרן'!$C$42*100</f>
        <v>4.6209882134809902E-3</v>
      </c>
    </row>
    <row r="53" spans="2:21">
      <c r="B53" t="s">
        <v>513</v>
      </c>
      <c r="C53" t="s">
        <v>514</v>
      </c>
      <c r="D53" t="s">
        <v>103</v>
      </c>
      <c r="E53" s="15"/>
      <c r="F53" t="s">
        <v>510</v>
      </c>
      <c r="G53" t="s">
        <v>422</v>
      </c>
      <c r="H53" t="s">
        <v>478</v>
      </c>
      <c r="I53" t="s">
        <v>152</v>
      </c>
      <c r="J53" t="s">
        <v>311</v>
      </c>
      <c r="K53" s="76">
        <v>3.03</v>
      </c>
      <c r="L53" t="s">
        <v>105</v>
      </c>
      <c r="M53" s="76">
        <v>3.85</v>
      </c>
      <c r="N53" s="76">
        <v>0.6</v>
      </c>
      <c r="O53" s="76">
        <v>72917.240000000005</v>
      </c>
      <c r="P53" s="76">
        <v>119.06</v>
      </c>
      <c r="Q53" s="76">
        <v>0</v>
      </c>
      <c r="R53" s="76">
        <v>86.815265944000004</v>
      </c>
      <c r="S53" s="76">
        <v>0.02</v>
      </c>
      <c r="T53" s="76">
        <f t="shared" si="0"/>
        <v>4.5941734325200947E-2</v>
      </c>
      <c r="U53" s="76">
        <f>+R53/'סכום נכסי הקרן'!$C$42*100</f>
        <v>8.5238489512384219E-3</v>
      </c>
    </row>
    <row r="54" spans="2:21">
      <c r="B54" t="s">
        <v>515</v>
      </c>
      <c r="C54" t="s">
        <v>516</v>
      </c>
      <c r="D54" t="s">
        <v>103</v>
      </c>
      <c r="E54" s="15"/>
      <c r="F54" t="s">
        <v>517</v>
      </c>
      <c r="G54" t="s">
        <v>422</v>
      </c>
      <c r="H54" t="s">
        <v>478</v>
      </c>
      <c r="I54" t="s">
        <v>152</v>
      </c>
      <c r="J54" t="s">
        <v>311</v>
      </c>
      <c r="K54" s="76">
        <v>6.02</v>
      </c>
      <c r="L54" t="s">
        <v>105</v>
      </c>
      <c r="M54" s="76">
        <v>1.5</v>
      </c>
      <c r="N54" s="76">
        <v>0.91</v>
      </c>
      <c r="O54" s="76">
        <v>211622.98</v>
      </c>
      <c r="P54" s="76">
        <v>103.52</v>
      </c>
      <c r="Q54" s="76">
        <v>0</v>
      </c>
      <c r="R54" s="76">
        <v>219.072108896</v>
      </c>
      <c r="S54" s="76">
        <v>0.04</v>
      </c>
      <c r="T54" s="76">
        <f t="shared" si="0"/>
        <v>0.11593067780790581</v>
      </c>
      <c r="U54" s="76">
        <f>+R54/'סכום נכסי הקרן'!$C$42*100</f>
        <v>2.1509322644513707E-2</v>
      </c>
    </row>
    <row r="55" spans="2:21">
      <c r="B55" t="s">
        <v>518</v>
      </c>
      <c r="C55" t="s">
        <v>519</v>
      </c>
      <c r="D55" t="s">
        <v>103</v>
      </c>
      <c r="E55" s="15"/>
      <c r="F55" t="s">
        <v>517</v>
      </c>
      <c r="G55" t="s">
        <v>422</v>
      </c>
      <c r="H55" t="s">
        <v>478</v>
      </c>
      <c r="I55" t="s">
        <v>152</v>
      </c>
      <c r="J55" t="s">
        <v>311</v>
      </c>
      <c r="K55" s="76">
        <v>3.23</v>
      </c>
      <c r="L55" t="s">
        <v>105</v>
      </c>
      <c r="M55" s="76">
        <v>3.55</v>
      </c>
      <c r="N55" s="76">
        <v>0.62</v>
      </c>
      <c r="O55" s="76">
        <v>287532.45</v>
      </c>
      <c r="P55" s="76">
        <v>117.74</v>
      </c>
      <c r="Q55" s="76">
        <v>0</v>
      </c>
      <c r="R55" s="76">
        <v>338.54070662999999</v>
      </c>
      <c r="S55" s="76">
        <v>7.0000000000000007E-2</v>
      </c>
      <c r="T55" s="76">
        <f t="shared" si="0"/>
        <v>0.17915221514490062</v>
      </c>
      <c r="U55" s="76">
        <f>+R55/'סכום נכסי הקרן'!$C$42*100</f>
        <v>3.3239198380398148E-2</v>
      </c>
    </row>
    <row r="56" spans="2:21">
      <c r="B56" t="s">
        <v>520</v>
      </c>
      <c r="C56" t="s">
        <v>521</v>
      </c>
      <c r="D56" t="s">
        <v>103</v>
      </c>
      <c r="E56" s="15"/>
      <c r="F56" t="s">
        <v>522</v>
      </c>
      <c r="G56" t="s">
        <v>462</v>
      </c>
      <c r="H56" t="s">
        <v>478</v>
      </c>
      <c r="I56" t="s">
        <v>152</v>
      </c>
      <c r="J56" t="s">
        <v>311</v>
      </c>
      <c r="K56" s="76">
        <v>2.82</v>
      </c>
      <c r="L56" t="s">
        <v>105</v>
      </c>
      <c r="M56" s="76">
        <v>3.64</v>
      </c>
      <c r="N56" s="76">
        <v>0.88</v>
      </c>
      <c r="O56" s="76">
        <v>54292.11</v>
      </c>
      <c r="P56" s="76">
        <v>116.81</v>
      </c>
      <c r="Q56" s="76">
        <v>0</v>
      </c>
      <c r="R56" s="76">
        <v>63.418613690999997</v>
      </c>
      <c r="S56" s="76">
        <v>0.06</v>
      </c>
      <c r="T56" s="76">
        <f t="shared" si="0"/>
        <v>3.3560469691400349E-2</v>
      </c>
      <c r="U56" s="76">
        <f>+R56/'סכום נכסי הקרן'!$C$42*100</f>
        <v>6.226677738310666E-3</v>
      </c>
    </row>
    <row r="57" spans="2:21">
      <c r="B57" t="s">
        <v>523</v>
      </c>
      <c r="C57" t="s">
        <v>524</v>
      </c>
      <c r="D57" t="s">
        <v>103</v>
      </c>
      <c r="E57" s="15"/>
      <c r="F57" t="s">
        <v>522</v>
      </c>
      <c r="G57" t="s">
        <v>462</v>
      </c>
      <c r="H57" t="s">
        <v>478</v>
      </c>
      <c r="I57" t="s">
        <v>152</v>
      </c>
      <c r="J57" t="s">
        <v>311</v>
      </c>
      <c r="K57" s="76">
        <v>0.25</v>
      </c>
      <c r="L57" t="s">
        <v>105</v>
      </c>
      <c r="M57" s="76">
        <v>4</v>
      </c>
      <c r="N57" s="76">
        <v>1.98</v>
      </c>
      <c r="O57" s="76">
        <v>42009.88</v>
      </c>
      <c r="P57" s="76">
        <v>123.46</v>
      </c>
      <c r="Q57" s="76">
        <v>0</v>
      </c>
      <c r="R57" s="76">
        <v>51.865397848000001</v>
      </c>
      <c r="S57" s="76">
        <v>0.17</v>
      </c>
      <c r="T57" s="76">
        <f t="shared" si="0"/>
        <v>2.7446628224817922E-2</v>
      </c>
      <c r="U57" s="76">
        <f>+R57/'סכום נכסי הקרן'!$C$42*100</f>
        <v>5.0923396046198754E-3</v>
      </c>
    </row>
    <row r="58" spans="2:21">
      <c r="B58" t="s">
        <v>525</v>
      </c>
      <c r="C58" t="s">
        <v>526</v>
      </c>
      <c r="D58" t="s">
        <v>103</v>
      </c>
      <c r="E58" s="15"/>
      <c r="F58" t="s">
        <v>527</v>
      </c>
      <c r="G58" t="s">
        <v>130</v>
      </c>
      <c r="H58" t="s">
        <v>487</v>
      </c>
      <c r="I58" t="s">
        <v>153</v>
      </c>
      <c r="J58" t="s">
        <v>311</v>
      </c>
      <c r="K58" s="76">
        <v>8.68</v>
      </c>
      <c r="L58" t="s">
        <v>105</v>
      </c>
      <c r="M58" s="76">
        <v>3.85</v>
      </c>
      <c r="N58" s="76">
        <v>1.68</v>
      </c>
      <c r="O58" s="76">
        <v>9397.7800000000007</v>
      </c>
      <c r="P58" s="76">
        <v>119.69</v>
      </c>
      <c r="Q58" s="76">
        <v>0.18090999999999999</v>
      </c>
      <c r="R58" s="76">
        <v>11.429112882</v>
      </c>
      <c r="S58" s="76">
        <v>0</v>
      </c>
      <c r="T58" s="76">
        <f t="shared" si="0"/>
        <v>6.0481674724843096E-3</v>
      </c>
      <c r="U58" s="76">
        <f>+R58/'סכום נכסי הקרן'!$C$42*100</f>
        <v>1.1221532387594346E-3</v>
      </c>
    </row>
    <row r="59" spans="2:21">
      <c r="B59" t="s">
        <v>528</v>
      </c>
      <c r="C59" t="s">
        <v>529</v>
      </c>
      <c r="D59" t="s">
        <v>103</v>
      </c>
      <c r="E59" s="15"/>
      <c r="F59" t="s">
        <v>530</v>
      </c>
      <c r="G59" t="s">
        <v>531</v>
      </c>
      <c r="H59" t="s">
        <v>478</v>
      </c>
      <c r="I59" t="s">
        <v>152</v>
      </c>
      <c r="J59" t="s">
        <v>311</v>
      </c>
      <c r="K59" s="76">
        <v>2.1</v>
      </c>
      <c r="L59" t="s">
        <v>105</v>
      </c>
      <c r="M59" s="76">
        <v>4.8899999999999997</v>
      </c>
      <c r="N59" s="76">
        <v>0.8</v>
      </c>
      <c r="O59" s="76">
        <v>648.05999999999995</v>
      </c>
      <c r="P59" s="76">
        <v>129.99</v>
      </c>
      <c r="Q59" s="76">
        <v>0</v>
      </c>
      <c r="R59" s="76">
        <v>0.84241319400000003</v>
      </c>
      <c r="S59" s="76">
        <v>0</v>
      </c>
      <c r="T59" s="76">
        <f t="shared" si="0"/>
        <v>4.4579628628629153E-4</v>
      </c>
      <c r="U59" s="76">
        <f>+R59/'סכום נכסי הקרן'!$C$42*100</f>
        <v>8.2711292099457972E-5</v>
      </c>
    </row>
    <row r="60" spans="2:21">
      <c r="B60" t="s">
        <v>532</v>
      </c>
      <c r="C60" t="s">
        <v>533</v>
      </c>
      <c r="D60" t="s">
        <v>103</v>
      </c>
      <c r="E60" s="15"/>
      <c r="F60" t="s">
        <v>421</v>
      </c>
      <c r="G60" t="s">
        <v>422</v>
      </c>
      <c r="H60" t="s">
        <v>478</v>
      </c>
      <c r="I60" t="s">
        <v>152</v>
      </c>
      <c r="J60" t="s">
        <v>311</v>
      </c>
      <c r="K60" s="76">
        <v>2.68</v>
      </c>
      <c r="L60" t="s">
        <v>105</v>
      </c>
      <c r="M60" s="76">
        <v>5</v>
      </c>
      <c r="N60" s="76">
        <v>0.53</v>
      </c>
      <c r="O60" s="76">
        <v>90674.58</v>
      </c>
      <c r="P60" s="76">
        <v>123.73</v>
      </c>
      <c r="Q60" s="76">
        <v>0</v>
      </c>
      <c r="R60" s="76">
        <v>112.191657834</v>
      </c>
      <c r="S60" s="76">
        <v>0.01</v>
      </c>
      <c r="T60" s="76">
        <f t="shared" si="0"/>
        <v>5.9370656550637453E-2</v>
      </c>
      <c r="U60" s="76">
        <f>+R60/'סכום נכסי הקרן'!$C$42*100</f>
        <v>1.1015398439059128E-2</v>
      </c>
    </row>
    <row r="61" spans="2:21">
      <c r="B61" t="s">
        <v>534</v>
      </c>
      <c r="C61" t="s">
        <v>535</v>
      </c>
      <c r="D61" t="s">
        <v>103</v>
      </c>
      <c r="E61" s="15"/>
      <c r="F61" t="s">
        <v>510</v>
      </c>
      <c r="G61" t="s">
        <v>422</v>
      </c>
      <c r="H61" t="s">
        <v>478</v>
      </c>
      <c r="I61" t="s">
        <v>152</v>
      </c>
      <c r="J61" t="s">
        <v>311</v>
      </c>
      <c r="K61" s="76">
        <v>1.1299999999999999</v>
      </c>
      <c r="L61" t="s">
        <v>105</v>
      </c>
      <c r="M61" s="76">
        <v>5.25</v>
      </c>
      <c r="N61" s="76">
        <v>1.1200000000000001</v>
      </c>
      <c r="O61" s="76">
        <v>83879.3</v>
      </c>
      <c r="P61" s="76">
        <v>133.5</v>
      </c>
      <c r="Q61" s="76">
        <v>0</v>
      </c>
      <c r="R61" s="76">
        <v>111.9788655</v>
      </c>
      <c r="S61" s="76">
        <v>0.02</v>
      </c>
      <c r="T61" s="76">
        <f t="shared" si="0"/>
        <v>5.9258049064283926E-2</v>
      </c>
      <c r="U61" s="76">
        <f>+R61/'סכום נכסי הקרן'!$C$42*100</f>
        <v>1.0994505688305276E-2</v>
      </c>
    </row>
    <row r="62" spans="2:21">
      <c r="B62" t="s">
        <v>536</v>
      </c>
      <c r="C62" t="s">
        <v>537</v>
      </c>
      <c r="D62" t="s">
        <v>103</v>
      </c>
      <c r="E62" s="15"/>
      <c r="F62" t="s">
        <v>441</v>
      </c>
      <c r="G62" t="s">
        <v>422</v>
      </c>
      <c r="H62" t="s">
        <v>478</v>
      </c>
      <c r="I62" t="s">
        <v>152</v>
      </c>
      <c r="J62" t="s">
        <v>311</v>
      </c>
      <c r="K62" s="76">
        <v>2.56</v>
      </c>
      <c r="L62" t="s">
        <v>105</v>
      </c>
      <c r="M62" s="76">
        <v>6.5</v>
      </c>
      <c r="N62" s="76">
        <v>0.59</v>
      </c>
      <c r="O62" s="76">
        <v>703490.36</v>
      </c>
      <c r="P62" s="76">
        <v>127.79</v>
      </c>
      <c r="Q62" s="76">
        <v>12.58297</v>
      </c>
      <c r="R62" s="76">
        <v>911.573301044</v>
      </c>
      <c r="S62" s="76">
        <v>0.04</v>
      </c>
      <c r="T62" s="76">
        <f t="shared" si="0"/>
        <v>0.48239509444714468</v>
      </c>
      <c r="U62" s="76">
        <f>+R62/'סכום נכסי הקרן'!$C$42*100</f>
        <v>8.9501691224363009E-2</v>
      </c>
    </row>
    <row r="63" spans="2:21">
      <c r="B63" t="s">
        <v>538</v>
      </c>
      <c r="C63" t="s">
        <v>539</v>
      </c>
      <c r="D63" t="s">
        <v>103</v>
      </c>
      <c r="E63" s="15"/>
      <c r="F63" t="s">
        <v>540</v>
      </c>
      <c r="G63" t="s">
        <v>541</v>
      </c>
      <c r="H63" t="s">
        <v>487</v>
      </c>
      <c r="I63" t="s">
        <v>153</v>
      </c>
      <c r="J63" t="s">
        <v>311</v>
      </c>
      <c r="K63" s="76">
        <v>0.34</v>
      </c>
      <c r="L63" t="s">
        <v>105</v>
      </c>
      <c r="M63" s="76">
        <v>4.0999999999999996</v>
      </c>
      <c r="N63" s="76">
        <v>2.12</v>
      </c>
      <c r="O63" s="76">
        <v>7270.16</v>
      </c>
      <c r="P63" s="76">
        <v>121.37</v>
      </c>
      <c r="Q63" s="76">
        <v>0</v>
      </c>
      <c r="R63" s="76">
        <v>8.8237931920000001</v>
      </c>
      <c r="S63" s="76">
        <v>0</v>
      </c>
      <c r="T63" s="76">
        <f t="shared" si="0"/>
        <v>4.6694594338842488E-3</v>
      </c>
      <c r="U63" s="76">
        <f>+R63/'סכום נכסי הקרן'!$C$42*100</f>
        <v>8.6635316413232789E-4</v>
      </c>
    </row>
    <row r="64" spans="2:21">
      <c r="B64" t="s">
        <v>542</v>
      </c>
      <c r="C64" t="s">
        <v>543</v>
      </c>
      <c r="D64" t="s">
        <v>103</v>
      </c>
      <c r="E64" s="15"/>
      <c r="F64" t="s">
        <v>544</v>
      </c>
      <c r="G64" t="s">
        <v>531</v>
      </c>
      <c r="H64" t="s">
        <v>545</v>
      </c>
      <c r="I64" t="s">
        <v>152</v>
      </c>
      <c r="J64" t="s">
        <v>311</v>
      </c>
      <c r="K64" s="76">
        <v>5.13</v>
      </c>
      <c r="L64" t="s">
        <v>105</v>
      </c>
      <c r="M64" s="76">
        <v>3.85</v>
      </c>
      <c r="N64" s="76">
        <v>0.99</v>
      </c>
      <c r="O64" s="76">
        <v>46711.05</v>
      </c>
      <c r="P64" s="76">
        <v>119.65</v>
      </c>
      <c r="Q64" s="76">
        <v>0</v>
      </c>
      <c r="R64" s="76">
        <v>55.889771324999998</v>
      </c>
      <c r="S64" s="76">
        <v>0.02</v>
      </c>
      <c r="T64" s="76">
        <f t="shared" si="0"/>
        <v>2.9576284744271309E-2</v>
      </c>
      <c r="U64" s="76">
        <f>+R64/'סכום נכסי הקרן'!$C$42*100</f>
        <v>5.4874677110458275E-3</v>
      </c>
    </row>
    <row r="65" spans="2:21">
      <c r="B65" t="s">
        <v>546</v>
      </c>
      <c r="C65" t="s">
        <v>547</v>
      </c>
      <c r="D65" t="s">
        <v>103</v>
      </c>
      <c r="E65" s="15"/>
      <c r="F65" t="s">
        <v>548</v>
      </c>
      <c r="G65" t="s">
        <v>422</v>
      </c>
      <c r="H65" t="s">
        <v>549</v>
      </c>
      <c r="I65" t="s">
        <v>153</v>
      </c>
      <c r="J65" t="s">
        <v>311</v>
      </c>
      <c r="K65" s="76">
        <v>0.84</v>
      </c>
      <c r="L65" t="s">
        <v>105</v>
      </c>
      <c r="M65" s="76">
        <v>1.6</v>
      </c>
      <c r="N65" s="76">
        <v>0.88</v>
      </c>
      <c r="O65" s="76">
        <v>607360</v>
      </c>
      <c r="P65" s="76">
        <v>102.14</v>
      </c>
      <c r="Q65" s="76">
        <v>0</v>
      </c>
      <c r="R65" s="76">
        <v>620.35750399999995</v>
      </c>
      <c r="S65" s="76">
        <v>0.24</v>
      </c>
      <c r="T65" s="76">
        <f t="shared" si="0"/>
        <v>0.32828672844009754</v>
      </c>
      <c r="U65" s="76">
        <f>+R65/'סכום נכסי הקרן'!$C$42*100</f>
        <v>6.0909030253667479E-2</v>
      </c>
    </row>
    <row r="66" spans="2:21">
      <c r="B66" t="s">
        <v>550</v>
      </c>
      <c r="C66" t="s">
        <v>551</v>
      </c>
      <c r="D66" t="s">
        <v>103</v>
      </c>
      <c r="E66" s="15"/>
      <c r="F66" t="s">
        <v>548</v>
      </c>
      <c r="G66" t="s">
        <v>422</v>
      </c>
      <c r="H66" t="s">
        <v>549</v>
      </c>
      <c r="I66" t="s">
        <v>153</v>
      </c>
      <c r="J66" t="s">
        <v>311</v>
      </c>
      <c r="K66" s="76">
        <v>3.84</v>
      </c>
      <c r="L66" t="s">
        <v>105</v>
      </c>
      <c r="M66" s="76">
        <v>0.95</v>
      </c>
      <c r="N66" s="76">
        <v>0.57999999999999996</v>
      </c>
      <c r="O66" s="76">
        <v>626984.54</v>
      </c>
      <c r="P66" s="76">
        <v>101.78</v>
      </c>
      <c r="Q66" s="76">
        <v>0</v>
      </c>
      <c r="R66" s="76">
        <v>638.14486481200004</v>
      </c>
      <c r="S66" s="76">
        <v>7.0000000000000007E-2</v>
      </c>
      <c r="T66" s="76">
        <f t="shared" si="0"/>
        <v>0.33769961447904051</v>
      </c>
      <c r="U66" s="76">
        <f>+R66/'סכום נכסי הקרן'!$C$42*100</f>
        <v>6.2655460160366924E-2</v>
      </c>
    </row>
    <row r="67" spans="2:21">
      <c r="B67" t="s">
        <v>552</v>
      </c>
      <c r="C67" t="s">
        <v>553</v>
      </c>
      <c r="D67" t="s">
        <v>103</v>
      </c>
      <c r="E67" s="15"/>
      <c r="F67" t="s">
        <v>554</v>
      </c>
      <c r="G67" t="s">
        <v>555</v>
      </c>
      <c r="H67" t="s">
        <v>545</v>
      </c>
      <c r="I67" t="s">
        <v>152</v>
      </c>
      <c r="J67" t="s">
        <v>311</v>
      </c>
      <c r="K67" s="76">
        <v>8.81</v>
      </c>
      <c r="L67" t="s">
        <v>105</v>
      </c>
      <c r="M67" s="76">
        <v>5.15</v>
      </c>
      <c r="N67" s="76">
        <v>2.58</v>
      </c>
      <c r="O67" s="76">
        <v>2085904.74</v>
      </c>
      <c r="P67" s="76">
        <v>150.5</v>
      </c>
      <c r="Q67" s="76">
        <v>0</v>
      </c>
      <c r="R67" s="76">
        <v>3139.2866337</v>
      </c>
      <c r="S67" s="76">
        <v>0.06</v>
      </c>
      <c r="T67" s="76">
        <f t="shared" si="0"/>
        <v>1.6612777825173211</v>
      </c>
      <c r="U67" s="76">
        <f>+R67/'סכום נכסי הקרן'!$C$42*100</f>
        <v>0.30822695512516485</v>
      </c>
    </row>
    <row r="68" spans="2:21">
      <c r="B68" t="s">
        <v>556</v>
      </c>
      <c r="C68" t="s">
        <v>557</v>
      </c>
      <c r="D68" t="s">
        <v>103</v>
      </c>
      <c r="E68" s="15"/>
      <c r="F68" t="s">
        <v>558</v>
      </c>
      <c r="G68" t="s">
        <v>462</v>
      </c>
      <c r="H68" t="s">
        <v>549</v>
      </c>
      <c r="I68" t="s">
        <v>153</v>
      </c>
      <c r="J68" t="s">
        <v>311</v>
      </c>
      <c r="K68" s="76">
        <v>0.92</v>
      </c>
      <c r="L68" t="s">
        <v>105</v>
      </c>
      <c r="M68" s="76">
        <v>4.25</v>
      </c>
      <c r="N68" s="76">
        <v>1.45</v>
      </c>
      <c r="O68" s="76">
        <v>360052.2</v>
      </c>
      <c r="P68" s="76">
        <v>125.85</v>
      </c>
      <c r="Q68" s="76">
        <v>0</v>
      </c>
      <c r="R68" s="76">
        <v>453.1256937</v>
      </c>
      <c r="S68" s="76">
        <v>0.09</v>
      </c>
      <c r="T68" s="76">
        <f t="shared" si="0"/>
        <v>0.23978939659432688</v>
      </c>
      <c r="U68" s="76">
        <f>+R68/'סכום נכסי הקרן'!$C$42*100</f>
        <v>4.4489582874921371E-2</v>
      </c>
    </row>
    <row r="69" spans="2:21">
      <c r="B69" t="s">
        <v>559</v>
      </c>
      <c r="C69" t="s">
        <v>560</v>
      </c>
      <c r="D69" t="s">
        <v>103</v>
      </c>
      <c r="E69" s="15"/>
      <c r="F69" t="s">
        <v>558</v>
      </c>
      <c r="G69" t="s">
        <v>462</v>
      </c>
      <c r="H69" t="s">
        <v>545</v>
      </c>
      <c r="I69" t="s">
        <v>152</v>
      </c>
      <c r="J69" t="s">
        <v>311</v>
      </c>
      <c r="K69" s="76">
        <v>2.77</v>
      </c>
      <c r="L69" t="s">
        <v>105</v>
      </c>
      <c r="M69" s="76">
        <v>4.45</v>
      </c>
      <c r="N69" s="76">
        <v>0.72</v>
      </c>
      <c r="O69" s="76">
        <v>51156.49</v>
      </c>
      <c r="P69" s="76">
        <v>115.83</v>
      </c>
      <c r="Q69" s="76">
        <v>0</v>
      </c>
      <c r="R69" s="76">
        <v>59.254562366999998</v>
      </c>
      <c r="S69" s="76">
        <v>0.01</v>
      </c>
      <c r="T69" s="76">
        <f t="shared" si="0"/>
        <v>3.1356897110431589E-2</v>
      </c>
      <c r="U69" s="76">
        <f>+R69/'סכום נכסי הקרן'!$C$42*100</f>
        <v>5.8178355361353544E-3</v>
      </c>
    </row>
    <row r="70" spans="2:21">
      <c r="B70" t="s">
        <v>561</v>
      </c>
      <c r="C70" t="s">
        <v>562</v>
      </c>
      <c r="D70" t="s">
        <v>103</v>
      </c>
      <c r="E70" s="15"/>
      <c r="F70" t="s">
        <v>563</v>
      </c>
      <c r="G70" t="s">
        <v>462</v>
      </c>
      <c r="H70" t="s">
        <v>549</v>
      </c>
      <c r="I70" t="s">
        <v>153</v>
      </c>
      <c r="J70" t="s">
        <v>311</v>
      </c>
      <c r="K70" s="76">
        <v>0.5</v>
      </c>
      <c r="L70" t="s">
        <v>105</v>
      </c>
      <c r="M70" s="76">
        <v>4.55</v>
      </c>
      <c r="N70" s="76">
        <v>2.5499999999999998</v>
      </c>
      <c r="O70" s="76">
        <v>165941.75</v>
      </c>
      <c r="P70" s="76">
        <v>121.34</v>
      </c>
      <c r="Q70" s="76">
        <v>4.5354200000000002</v>
      </c>
      <c r="R70" s="76">
        <v>205.88913944999999</v>
      </c>
      <c r="S70" s="76">
        <v>0.12</v>
      </c>
      <c r="T70" s="76">
        <f t="shared" si="0"/>
        <v>0.10895438771284296</v>
      </c>
      <c r="U70" s="76">
        <f>+R70/'סכום נכסי הקרן'!$C$42*100</f>
        <v>2.0214969179548466E-2</v>
      </c>
    </row>
    <row r="71" spans="2:21">
      <c r="B71" t="s">
        <v>564</v>
      </c>
      <c r="C71" t="s">
        <v>565</v>
      </c>
      <c r="D71" t="s">
        <v>103</v>
      </c>
      <c r="E71" s="15"/>
      <c r="F71" t="s">
        <v>563</v>
      </c>
      <c r="G71" t="s">
        <v>462</v>
      </c>
      <c r="H71" t="s">
        <v>549</v>
      </c>
      <c r="I71" t="s">
        <v>153</v>
      </c>
      <c r="J71" t="s">
        <v>311</v>
      </c>
      <c r="K71" s="76">
        <v>5.4</v>
      </c>
      <c r="L71" t="s">
        <v>105</v>
      </c>
      <c r="M71" s="76">
        <v>4.75</v>
      </c>
      <c r="N71" s="76">
        <v>1.1299999999999999</v>
      </c>
      <c r="O71" s="76">
        <v>176411.6</v>
      </c>
      <c r="P71" s="76">
        <v>145.27000000000001</v>
      </c>
      <c r="Q71" s="76">
        <v>5.0335200000000002</v>
      </c>
      <c r="R71" s="76">
        <v>261.30665132000001</v>
      </c>
      <c r="S71" s="76">
        <v>0.01</v>
      </c>
      <c r="T71" s="76">
        <f t="shared" si="0"/>
        <v>0.13828075767336911</v>
      </c>
      <c r="U71" s="76">
        <f>+R71/'סכום נכסי הקרן'!$C$42*100</f>
        <v>2.5656068683154711E-2</v>
      </c>
    </row>
    <row r="72" spans="2:21">
      <c r="B72" t="s">
        <v>566</v>
      </c>
      <c r="C72" t="s">
        <v>567</v>
      </c>
      <c r="D72" t="s">
        <v>103</v>
      </c>
      <c r="E72" s="15"/>
      <c r="F72" t="s">
        <v>568</v>
      </c>
      <c r="G72" t="s">
        <v>462</v>
      </c>
      <c r="H72" t="s">
        <v>545</v>
      </c>
      <c r="I72" t="s">
        <v>152</v>
      </c>
      <c r="J72" t="s">
        <v>311</v>
      </c>
      <c r="K72" s="76">
        <v>1.88</v>
      </c>
      <c r="L72" t="s">
        <v>105</v>
      </c>
      <c r="M72" s="76">
        <v>6.5</v>
      </c>
      <c r="N72" s="76">
        <v>0.71</v>
      </c>
      <c r="O72" s="76">
        <v>149214.92000000001</v>
      </c>
      <c r="P72" s="76">
        <v>124.69</v>
      </c>
      <c r="Q72" s="76">
        <v>7.2892900000000003</v>
      </c>
      <c r="R72" s="76">
        <v>193.34537374799999</v>
      </c>
      <c r="S72" s="76">
        <v>0.02</v>
      </c>
      <c r="T72" s="76">
        <f t="shared" si="0"/>
        <v>0.10231635758009439</v>
      </c>
      <c r="U72" s="76">
        <f>+R72/'סכום נכסי הקרן'!$C$42*100</f>
        <v>1.8983375139480185E-2</v>
      </c>
    </row>
    <row r="73" spans="2:21">
      <c r="B73" t="s">
        <v>569</v>
      </c>
      <c r="C73" t="s">
        <v>570</v>
      </c>
      <c r="D73" t="s">
        <v>103</v>
      </c>
      <c r="E73" s="15"/>
      <c r="F73" t="s">
        <v>568</v>
      </c>
      <c r="G73" t="s">
        <v>462</v>
      </c>
      <c r="H73" t="s">
        <v>545</v>
      </c>
      <c r="I73" t="s">
        <v>152</v>
      </c>
      <c r="J73" t="s">
        <v>311</v>
      </c>
      <c r="K73" s="76">
        <v>4.57</v>
      </c>
      <c r="L73" t="s">
        <v>105</v>
      </c>
      <c r="M73" s="76">
        <v>5.35</v>
      </c>
      <c r="N73" s="76">
        <v>1.81</v>
      </c>
      <c r="O73" s="76">
        <v>1101753.5900000001</v>
      </c>
      <c r="P73" s="76">
        <v>119.91</v>
      </c>
      <c r="Q73" s="76">
        <v>30.221039999999999</v>
      </c>
      <c r="R73" s="76">
        <v>1351.3337697689999</v>
      </c>
      <c r="S73" s="76">
        <v>0.04</v>
      </c>
      <c r="T73" s="76">
        <f t="shared" si="0"/>
        <v>0.71511175321913889</v>
      </c>
      <c r="U73" s="76">
        <f>+R73/'סכום נכסי הקרן'!$C$42*100</f>
        <v>0.13267902610179849</v>
      </c>
    </row>
    <row r="74" spans="2:21">
      <c r="B74" t="s">
        <v>571</v>
      </c>
      <c r="C74" t="s">
        <v>572</v>
      </c>
      <c r="D74" t="s">
        <v>103</v>
      </c>
      <c r="E74" s="15"/>
      <c r="F74" t="s">
        <v>568</v>
      </c>
      <c r="G74" t="s">
        <v>462</v>
      </c>
      <c r="H74" t="s">
        <v>545</v>
      </c>
      <c r="I74" t="s">
        <v>152</v>
      </c>
      <c r="J74" t="s">
        <v>311</v>
      </c>
      <c r="K74" s="76">
        <v>7.14</v>
      </c>
      <c r="L74" t="s">
        <v>105</v>
      </c>
      <c r="M74" s="76">
        <v>4</v>
      </c>
      <c r="N74" s="76">
        <v>2.63</v>
      </c>
      <c r="O74" s="76">
        <v>1702997.06</v>
      </c>
      <c r="P74" s="76">
        <v>109.9</v>
      </c>
      <c r="Q74" s="76">
        <v>0</v>
      </c>
      <c r="R74" s="76">
        <v>1871.59376894</v>
      </c>
      <c r="S74" s="76">
        <v>0.06</v>
      </c>
      <c r="T74" s="76">
        <f t="shared" si="0"/>
        <v>0.99042792488600973</v>
      </c>
      <c r="U74" s="76">
        <f>+R74/'סכום נכסי הקרן'!$C$42*100</f>
        <v>0.18376010729281356</v>
      </c>
    </row>
    <row r="75" spans="2:21">
      <c r="B75" t="s">
        <v>573</v>
      </c>
      <c r="C75" t="s">
        <v>574</v>
      </c>
      <c r="D75" t="s">
        <v>103</v>
      </c>
      <c r="E75" s="15"/>
      <c r="F75" t="s">
        <v>568</v>
      </c>
      <c r="G75" t="s">
        <v>462</v>
      </c>
      <c r="H75" t="s">
        <v>545</v>
      </c>
      <c r="I75" t="s">
        <v>152</v>
      </c>
      <c r="J75" t="s">
        <v>311</v>
      </c>
      <c r="K75" s="76">
        <v>2.46</v>
      </c>
      <c r="L75" t="s">
        <v>105</v>
      </c>
      <c r="M75" s="76">
        <v>5.0999999999999996</v>
      </c>
      <c r="N75" s="76">
        <v>1.35</v>
      </c>
      <c r="O75" s="76">
        <v>1379647.68</v>
      </c>
      <c r="P75" s="76">
        <v>131.72</v>
      </c>
      <c r="Q75" s="76">
        <v>0</v>
      </c>
      <c r="R75" s="76">
        <v>1817.271924096</v>
      </c>
      <c r="S75" s="76">
        <v>7.0000000000000007E-2</v>
      </c>
      <c r="T75" s="76">
        <f t="shared" si="0"/>
        <v>0.96168137050135072</v>
      </c>
      <c r="U75" s="76">
        <f>+R75/'סכום נכסי הקרן'!$C$42*100</f>
        <v>0.17842658449393692</v>
      </c>
    </row>
    <row r="76" spans="2:21">
      <c r="B76" t="s">
        <v>575</v>
      </c>
      <c r="C76" t="s">
        <v>576</v>
      </c>
      <c r="D76" t="s">
        <v>103</v>
      </c>
      <c r="E76" s="15"/>
      <c r="F76" t="s">
        <v>568</v>
      </c>
      <c r="G76" t="s">
        <v>462</v>
      </c>
      <c r="H76" t="s">
        <v>545</v>
      </c>
      <c r="I76" t="s">
        <v>152</v>
      </c>
      <c r="J76" t="s">
        <v>311</v>
      </c>
      <c r="K76" s="76">
        <v>0.73</v>
      </c>
      <c r="L76" t="s">
        <v>105</v>
      </c>
      <c r="M76" s="76">
        <v>5.3</v>
      </c>
      <c r="N76" s="76">
        <v>1.1499999999999999</v>
      </c>
      <c r="O76" s="76">
        <v>49548</v>
      </c>
      <c r="P76" s="76">
        <v>121.51</v>
      </c>
      <c r="Q76" s="76">
        <v>0</v>
      </c>
      <c r="R76" s="76">
        <v>60.2057748</v>
      </c>
      <c r="S76" s="76">
        <v>0.01</v>
      </c>
      <c r="T76" s="76">
        <f t="shared" si="0"/>
        <v>3.186026882056265E-2</v>
      </c>
      <c r="U76" s="76">
        <f>+R76/'סכום נכסי הקרן'!$C$42*100</f>
        <v>5.9112291462483733E-3</v>
      </c>
    </row>
    <row r="77" spans="2:21">
      <c r="B77" t="s">
        <v>577</v>
      </c>
      <c r="C77" t="s">
        <v>578</v>
      </c>
      <c r="D77" t="s">
        <v>103</v>
      </c>
      <c r="E77" s="15"/>
      <c r="F77" t="s">
        <v>568</v>
      </c>
      <c r="G77" t="s">
        <v>462</v>
      </c>
      <c r="H77" t="s">
        <v>545</v>
      </c>
      <c r="I77" t="s">
        <v>152</v>
      </c>
      <c r="J77" t="s">
        <v>311</v>
      </c>
      <c r="K77" s="76">
        <v>0.74</v>
      </c>
      <c r="L77" t="s">
        <v>105</v>
      </c>
      <c r="M77" s="76">
        <v>4.95</v>
      </c>
      <c r="N77" s="76">
        <v>1.06</v>
      </c>
      <c r="O77" s="76">
        <v>88255.01</v>
      </c>
      <c r="P77" s="76">
        <v>128.18</v>
      </c>
      <c r="Q77" s="76">
        <v>0</v>
      </c>
      <c r="R77" s="76">
        <v>113.125271818</v>
      </c>
      <c r="S77" s="76">
        <v>0.02</v>
      </c>
      <c r="T77" s="76">
        <f t="shared" si="0"/>
        <v>5.9864715344892468E-2</v>
      </c>
      <c r="U77" s="76">
        <f>+R77/'סכום נכסי הקרן'!$C$42*100</f>
        <v>1.110706416733684E-2</v>
      </c>
    </row>
    <row r="78" spans="2:21">
      <c r="B78" t="s">
        <v>579</v>
      </c>
      <c r="C78" t="s">
        <v>580</v>
      </c>
      <c r="D78" t="s">
        <v>103</v>
      </c>
      <c r="E78" s="15"/>
      <c r="F78" t="s">
        <v>581</v>
      </c>
      <c r="G78" t="s">
        <v>462</v>
      </c>
      <c r="H78" t="s">
        <v>545</v>
      </c>
      <c r="I78" t="s">
        <v>152</v>
      </c>
      <c r="J78" t="s">
        <v>311</v>
      </c>
      <c r="K78" s="76">
        <v>2.3199999999999998</v>
      </c>
      <c r="L78" t="s">
        <v>105</v>
      </c>
      <c r="M78" s="76">
        <v>4.95</v>
      </c>
      <c r="N78" s="76">
        <v>1.39</v>
      </c>
      <c r="O78" s="76">
        <v>24155.45</v>
      </c>
      <c r="P78" s="76">
        <v>109.66</v>
      </c>
      <c r="Q78" s="76">
        <v>0</v>
      </c>
      <c r="R78" s="76">
        <v>26.488866470000001</v>
      </c>
      <c r="S78" s="76">
        <v>0.01</v>
      </c>
      <c r="T78" s="76">
        <f t="shared" si="0"/>
        <v>1.4017632183784944E-2</v>
      </c>
      <c r="U78" s="76">
        <f>+R78/'סכום נכסי הקרן'!$C$42*100</f>
        <v>2.6007764213433105E-3</v>
      </c>
    </row>
    <row r="79" spans="2:21">
      <c r="B79" t="s">
        <v>582</v>
      </c>
      <c r="C79" t="s">
        <v>583</v>
      </c>
      <c r="D79" t="s">
        <v>103</v>
      </c>
      <c r="E79" s="15"/>
      <c r="F79" t="s">
        <v>584</v>
      </c>
      <c r="G79" t="s">
        <v>422</v>
      </c>
      <c r="H79" t="s">
        <v>545</v>
      </c>
      <c r="I79" t="s">
        <v>152</v>
      </c>
      <c r="J79" t="s">
        <v>436</v>
      </c>
      <c r="K79" s="76">
        <v>2.93</v>
      </c>
      <c r="L79" t="s">
        <v>105</v>
      </c>
      <c r="M79" s="76">
        <v>2.4500000000000002</v>
      </c>
      <c r="N79" s="76">
        <v>0.52</v>
      </c>
      <c r="O79" s="76">
        <v>106975.75</v>
      </c>
      <c r="P79" s="76">
        <v>104.66</v>
      </c>
      <c r="Q79" s="76">
        <v>2.6209099999999999</v>
      </c>
      <c r="R79" s="76">
        <v>114.58172995</v>
      </c>
      <c r="S79" s="76">
        <v>0.1</v>
      </c>
      <c r="T79" s="76">
        <f t="shared" ref="T79:T142" si="1">+R79/$R$11*100</f>
        <v>6.0635457815453847E-2</v>
      </c>
      <c r="U79" s="76">
        <f>+R79/'סכום נכסי הקרן'!$C$42*100</f>
        <v>1.1250064698245526E-2</v>
      </c>
    </row>
    <row r="80" spans="2:21">
      <c r="B80" t="s">
        <v>585</v>
      </c>
      <c r="C80" t="s">
        <v>586</v>
      </c>
      <c r="D80" t="s">
        <v>103</v>
      </c>
      <c r="E80" s="15"/>
      <c r="F80" t="s">
        <v>544</v>
      </c>
      <c r="G80" t="s">
        <v>531</v>
      </c>
      <c r="H80" t="s">
        <v>545</v>
      </c>
      <c r="I80" t="s">
        <v>152</v>
      </c>
      <c r="J80" t="s">
        <v>311</v>
      </c>
      <c r="K80" s="76">
        <v>8.35</v>
      </c>
      <c r="L80" t="s">
        <v>105</v>
      </c>
      <c r="M80" s="76">
        <v>2.4</v>
      </c>
      <c r="N80" s="76">
        <v>1.39</v>
      </c>
      <c r="O80" s="76">
        <v>267439.39</v>
      </c>
      <c r="P80" s="76">
        <v>108.29</v>
      </c>
      <c r="Q80" s="76">
        <v>0</v>
      </c>
      <c r="R80" s="76">
        <v>289.610115431</v>
      </c>
      <c r="S80" s="76">
        <v>0.09</v>
      </c>
      <c r="T80" s="76">
        <f t="shared" si="1"/>
        <v>0.1532586560249008</v>
      </c>
      <c r="U80" s="76">
        <f>+R80/'סכום נכסי הקרן'!$C$42*100</f>
        <v>2.8435009117831051E-2</v>
      </c>
    </row>
    <row r="81" spans="2:21">
      <c r="B81" t="s">
        <v>587</v>
      </c>
      <c r="C81" t="s">
        <v>588</v>
      </c>
      <c r="D81" t="s">
        <v>103</v>
      </c>
      <c r="E81" s="15"/>
      <c r="F81" t="s">
        <v>544</v>
      </c>
      <c r="G81" t="s">
        <v>531</v>
      </c>
      <c r="H81" t="s">
        <v>545</v>
      </c>
      <c r="I81" t="s">
        <v>152</v>
      </c>
      <c r="J81" t="s">
        <v>311</v>
      </c>
      <c r="K81" s="76">
        <v>4.38</v>
      </c>
      <c r="L81" t="s">
        <v>105</v>
      </c>
      <c r="M81" s="76">
        <v>2.8</v>
      </c>
      <c r="N81" s="76">
        <v>0.89</v>
      </c>
      <c r="O81" s="76">
        <v>371630.35</v>
      </c>
      <c r="P81" s="76">
        <v>109.76</v>
      </c>
      <c r="Q81" s="76">
        <v>0</v>
      </c>
      <c r="R81" s="76">
        <v>407.90147216000003</v>
      </c>
      <c r="S81" s="76">
        <v>0.17</v>
      </c>
      <c r="T81" s="76">
        <f t="shared" si="1"/>
        <v>0.2158572096861521</v>
      </c>
      <c r="U81" s="76">
        <f>+R81/'סכום נכסי הקרן'!$C$42*100</f>
        <v>4.0049298909276915E-2</v>
      </c>
    </row>
    <row r="82" spans="2:21">
      <c r="B82" t="s">
        <v>589</v>
      </c>
      <c r="C82" t="s">
        <v>590</v>
      </c>
      <c r="D82" t="s">
        <v>103</v>
      </c>
      <c r="E82" s="15"/>
      <c r="F82" t="s">
        <v>544</v>
      </c>
      <c r="G82" t="s">
        <v>531</v>
      </c>
      <c r="H82" t="s">
        <v>545</v>
      </c>
      <c r="I82" t="s">
        <v>152</v>
      </c>
      <c r="J82" t="s">
        <v>311</v>
      </c>
      <c r="K82" s="76">
        <v>2.5299999999999998</v>
      </c>
      <c r="L82" t="s">
        <v>105</v>
      </c>
      <c r="M82" s="76">
        <v>3.9</v>
      </c>
      <c r="N82" s="76">
        <v>0.81</v>
      </c>
      <c r="O82" s="76">
        <v>147747.43</v>
      </c>
      <c r="P82" s="76">
        <v>117.38</v>
      </c>
      <c r="Q82" s="76">
        <v>0</v>
      </c>
      <c r="R82" s="76">
        <v>173.42593333400001</v>
      </c>
      <c r="S82" s="76">
        <v>7.0000000000000007E-2</v>
      </c>
      <c r="T82" s="76">
        <f t="shared" si="1"/>
        <v>9.1775197227064301E-2</v>
      </c>
      <c r="U82" s="76">
        <f>+R82/'סכום נכסי הקרן'!$C$42*100</f>
        <v>1.702760964782515E-2</v>
      </c>
    </row>
    <row r="83" spans="2:21">
      <c r="B83" t="s">
        <v>591</v>
      </c>
      <c r="C83" t="s">
        <v>592</v>
      </c>
      <c r="D83" t="s">
        <v>103</v>
      </c>
      <c r="E83" s="15"/>
      <c r="F83" t="s">
        <v>544</v>
      </c>
      <c r="G83" t="s">
        <v>531</v>
      </c>
      <c r="H83" t="s">
        <v>545</v>
      </c>
      <c r="I83" t="s">
        <v>152</v>
      </c>
      <c r="J83" t="s">
        <v>311</v>
      </c>
      <c r="K83" s="76">
        <v>3.43</v>
      </c>
      <c r="L83" t="s">
        <v>105</v>
      </c>
      <c r="M83" s="76">
        <v>3.9</v>
      </c>
      <c r="N83" s="76">
        <v>0.7</v>
      </c>
      <c r="O83" s="76">
        <v>120746.51</v>
      </c>
      <c r="P83" s="76">
        <v>121.04</v>
      </c>
      <c r="Q83" s="76">
        <v>0</v>
      </c>
      <c r="R83" s="76">
        <v>146.15157570400001</v>
      </c>
      <c r="S83" s="76">
        <v>0.03</v>
      </c>
      <c r="T83" s="76">
        <f t="shared" si="1"/>
        <v>7.7341891304391175E-2</v>
      </c>
      <c r="U83" s="76">
        <f>+R83/'סכום נכסי הקרן'!$C$42*100</f>
        <v>1.4349710753520782E-2</v>
      </c>
    </row>
    <row r="84" spans="2:21">
      <c r="B84" t="s">
        <v>593</v>
      </c>
      <c r="C84" t="s">
        <v>594</v>
      </c>
      <c r="D84" t="s">
        <v>103</v>
      </c>
      <c r="E84" s="15"/>
      <c r="F84" t="s">
        <v>530</v>
      </c>
      <c r="G84" t="s">
        <v>531</v>
      </c>
      <c r="H84" t="s">
        <v>549</v>
      </c>
      <c r="I84" t="s">
        <v>153</v>
      </c>
      <c r="J84" t="s">
        <v>311</v>
      </c>
      <c r="K84" s="76">
        <v>3.6</v>
      </c>
      <c r="L84" t="s">
        <v>105</v>
      </c>
      <c r="M84" s="76">
        <v>3.75</v>
      </c>
      <c r="N84" s="76">
        <v>0.82</v>
      </c>
      <c r="O84" s="76">
        <v>267439.39</v>
      </c>
      <c r="P84" s="76">
        <v>118.95</v>
      </c>
      <c r="Q84" s="76">
        <v>0</v>
      </c>
      <c r="R84" s="76">
        <v>318.11915440500002</v>
      </c>
      <c r="S84" s="76">
        <v>0.03</v>
      </c>
      <c r="T84" s="76">
        <f t="shared" si="1"/>
        <v>0.16834534245232199</v>
      </c>
      <c r="U84" s="76">
        <f>+R84/'סכום נכסי הקרן'!$C$42*100</f>
        <v>3.1234133664844437E-2</v>
      </c>
    </row>
    <row r="85" spans="2:21">
      <c r="B85" t="s">
        <v>595</v>
      </c>
      <c r="C85" t="s">
        <v>596</v>
      </c>
      <c r="D85" t="s">
        <v>103</v>
      </c>
      <c r="E85" s="15"/>
      <c r="F85" t="s">
        <v>530</v>
      </c>
      <c r="G85" t="s">
        <v>531</v>
      </c>
      <c r="H85" t="s">
        <v>545</v>
      </c>
      <c r="I85" t="s">
        <v>152</v>
      </c>
      <c r="J85" t="s">
        <v>311</v>
      </c>
      <c r="K85" s="76">
        <v>5.84</v>
      </c>
      <c r="L85" t="s">
        <v>105</v>
      </c>
      <c r="M85" s="76">
        <v>2.3199999999999998</v>
      </c>
      <c r="N85" s="76">
        <v>0.98</v>
      </c>
      <c r="O85" s="76">
        <v>520094.73</v>
      </c>
      <c r="P85" s="76">
        <v>107.7</v>
      </c>
      <c r="Q85" s="76">
        <v>0</v>
      </c>
      <c r="R85" s="76">
        <v>560.14202421000005</v>
      </c>
      <c r="S85" s="76">
        <v>0.14000000000000001</v>
      </c>
      <c r="T85" s="76">
        <f t="shared" si="1"/>
        <v>0.29642132383993025</v>
      </c>
      <c r="U85" s="76">
        <f>+R85/'סכום נכסי הקרן'!$C$42*100</f>
        <v>5.4996848235041966E-2</v>
      </c>
    </row>
    <row r="86" spans="2:21">
      <c r="B86" t="s">
        <v>597</v>
      </c>
      <c r="C86" t="s">
        <v>598</v>
      </c>
      <c r="D86" t="s">
        <v>103</v>
      </c>
      <c r="E86" s="15"/>
      <c r="F86" t="s">
        <v>530</v>
      </c>
      <c r="G86" t="s">
        <v>531</v>
      </c>
      <c r="H86" t="s">
        <v>549</v>
      </c>
      <c r="I86" t="s">
        <v>153</v>
      </c>
      <c r="J86" t="s">
        <v>311</v>
      </c>
      <c r="K86" s="76">
        <v>7.18</v>
      </c>
      <c r="L86" t="s">
        <v>105</v>
      </c>
      <c r="M86" s="76">
        <v>2.48</v>
      </c>
      <c r="N86" s="76">
        <v>1.1599999999999999</v>
      </c>
      <c r="O86" s="76">
        <v>220027.73</v>
      </c>
      <c r="P86" s="76">
        <v>109.42</v>
      </c>
      <c r="Q86" s="76">
        <v>0</v>
      </c>
      <c r="R86" s="76">
        <v>240.75434216599999</v>
      </c>
      <c r="S86" s="76">
        <v>0.05</v>
      </c>
      <c r="T86" s="76">
        <f t="shared" si="1"/>
        <v>0.12740468977614555</v>
      </c>
      <c r="U86" s="76">
        <f>+R86/'סכום נכסי הקרן'!$C$42*100</f>
        <v>2.3638165761094281E-2</v>
      </c>
    </row>
    <row r="87" spans="2:21">
      <c r="B87" t="s">
        <v>599</v>
      </c>
      <c r="C87" t="s">
        <v>600</v>
      </c>
      <c r="D87" t="s">
        <v>103</v>
      </c>
      <c r="E87" s="15"/>
      <c r="F87" t="s">
        <v>601</v>
      </c>
      <c r="G87" t="s">
        <v>462</v>
      </c>
      <c r="H87" t="s">
        <v>545</v>
      </c>
      <c r="I87" t="s">
        <v>152</v>
      </c>
      <c r="J87" t="s">
        <v>311</v>
      </c>
      <c r="K87" s="76">
        <v>3.34</v>
      </c>
      <c r="L87" t="s">
        <v>105</v>
      </c>
      <c r="M87" s="76">
        <v>4.9000000000000004</v>
      </c>
      <c r="N87" s="76">
        <v>1.04</v>
      </c>
      <c r="O87" s="76">
        <v>220554.03</v>
      </c>
      <c r="P87" s="76">
        <v>115.49</v>
      </c>
      <c r="Q87" s="76">
        <v>45.868040000000001</v>
      </c>
      <c r="R87" s="76">
        <v>300.58588924700001</v>
      </c>
      <c r="S87" s="76">
        <v>0.03</v>
      </c>
      <c r="T87" s="76">
        <f t="shared" si="1"/>
        <v>0.15906692118639246</v>
      </c>
      <c r="U87" s="76">
        <f>+R87/'סכום נכסי הקרן'!$C$42*100</f>
        <v>2.9512651824021571E-2</v>
      </c>
    </row>
    <row r="88" spans="2:21">
      <c r="B88" t="s">
        <v>602</v>
      </c>
      <c r="C88" t="s">
        <v>603</v>
      </c>
      <c r="D88" t="s">
        <v>103</v>
      </c>
      <c r="E88" s="15"/>
      <c r="F88" t="s">
        <v>601</v>
      </c>
      <c r="G88" t="s">
        <v>462</v>
      </c>
      <c r="H88" t="s">
        <v>545</v>
      </c>
      <c r="I88" t="s">
        <v>152</v>
      </c>
      <c r="J88" t="s">
        <v>311</v>
      </c>
      <c r="K88" s="76">
        <v>6.72</v>
      </c>
      <c r="L88" t="s">
        <v>105</v>
      </c>
      <c r="M88" s="76">
        <v>1.76</v>
      </c>
      <c r="N88" s="76">
        <v>1.43</v>
      </c>
      <c r="O88" s="76">
        <v>191718.2</v>
      </c>
      <c r="P88" s="76">
        <v>103.29</v>
      </c>
      <c r="Q88" s="76">
        <v>0</v>
      </c>
      <c r="R88" s="76">
        <v>198.02572878000001</v>
      </c>
      <c r="S88" s="76">
        <v>0.02</v>
      </c>
      <c r="T88" s="76">
        <f t="shared" si="1"/>
        <v>0.10479315270465767</v>
      </c>
      <c r="U88" s="76">
        <f>+R88/'סכום נכסי הקרן'!$C$42*100</f>
        <v>1.9442909979316657E-2</v>
      </c>
    </row>
    <row r="89" spans="2:21">
      <c r="B89" t="s">
        <v>604</v>
      </c>
      <c r="C89" t="s">
        <v>605</v>
      </c>
      <c r="D89" t="s">
        <v>103</v>
      </c>
      <c r="E89" s="15"/>
      <c r="F89" t="s">
        <v>601</v>
      </c>
      <c r="G89" t="s">
        <v>462</v>
      </c>
      <c r="H89" t="s">
        <v>545</v>
      </c>
      <c r="I89" t="s">
        <v>152</v>
      </c>
      <c r="J89" t="s">
        <v>311</v>
      </c>
      <c r="K89" s="76">
        <v>7.86</v>
      </c>
      <c r="L89" t="s">
        <v>105</v>
      </c>
      <c r="M89" s="76">
        <v>2.35</v>
      </c>
      <c r="N89" s="76">
        <v>1.78</v>
      </c>
      <c r="O89" s="76">
        <v>518998.19</v>
      </c>
      <c r="P89" s="76">
        <v>104.77</v>
      </c>
      <c r="Q89" s="76">
        <v>11.47927</v>
      </c>
      <c r="R89" s="76">
        <v>555.23367366299999</v>
      </c>
      <c r="S89" s="76">
        <v>0.21</v>
      </c>
      <c r="T89" s="76">
        <f t="shared" si="1"/>
        <v>0.29382387586400993</v>
      </c>
      <c r="U89" s="76">
        <f>+R89/'סכום נכסי הקרן'!$C$42*100</f>
        <v>5.4514927939026923E-2</v>
      </c>
    </row>
    <row r="90" spans="2:21">
      <c r="B90" t="s">
        <v>606</v>
      </c>
      <c r="C90" t="s">
        <v>607</v>
      </c>
      <c r="D90" t="s">
        <v>103</v>
      </c>
      <c r="E90" s="15"/>
      <c r="F90" t="s">
        <v>601</v>
      </c>
      <c r="G90" t="s">
        <v>462</v>
      </c>
      <c r="H90" t="s">
        <v>545</v>
      </c>
      <c r="I90" t="s">
        <v>152</v>
      </c>
      <c r="J90" t="s">
        <v>311</v>
      </c>
      <c r="K90" s="76">
        <v>7.15</v>
      </c>
      <c r="L90" t="s">
        <v>105</v>
      </c>
      <c r="M90" s="76">
        <v>2.15</v>
      </c>
      <c r="N90" s="76">
        <v>1.7</v>
      </c>
      <c r="O90" s="76">
        <v>1092330.6299999999</v>
      </c>
      <c r="P90" s="76">
        <v>105.07</v>
      </c>
      <c r="Q90" s="76">
        <v>0</v>
      </c>
      <c r="R90" s="76">
        <v>1147.7117929410001</v>
      </c>
      <c r="S90" s="76">
        <v>0.2</v>
      </c>
      <c r="T90" s="76">
        <f t="shared" si="1"/>
        <v>0.60735712434731759</v>
      </c>
      <c r="U90" s="76">
        <f>+R90/'סכום נכסי הקרן'!$C$42*100</f>
        <v>0.11268665546557866</v>
      </c>
    </row>
    <row r="91" spans="2:21">
      <c r="B91" t="s">
        <v>608</v>
      </c>
      <c r="C91" t="s">
        <v>609</v>
      </c>
      <c r="D91" t="s">
        <v>103</v>
      </c>
      <c r="E91" s="15"/>
      <c r="F91" t="s">
        <v>601</v>
      </c>
      <c r="G91" t="s">
        <v>462</v>
      </c>
      <c r="H91" t="s">
        <v>545</v>
      </c>
      <c r="I91" t="s">
        <v>152</v>
      </c>
      <c r="J91" t="s">
        <v>311</v>
      </c>
      <c r="K91" s="76">
        <v>2.5299999999999998</v>
      </c>
      <c r="L91" t="s">
        <v>105</v>
      </c>
      <c r="M91" s="76">
        <v>5.0999999999999996</v>
      </c>
      <c r="N91" s="76">
        <v>0.62</v>
      </c>
      <c r="O91" s="76">
        <v>257280.6</v>
      </c>
      <c r="P91" s="76">
        <v>124.44</v>
      </c>
      <c r="Q91" s="76">
        <v>0</v>
      </c>
      <c r="R91" s="76">
        <v>320.15997864000002</v>
      </c>
      <c r="S91" s="76">
        <v>0.04</v>
      </c>
      <c r="T91" s="76">
        <f t="shared" si="1"/>
        <v>0.16942532537686064</v>
      </c>
      <c r="U91" s="76">
        <f>+R91/'סכום נכסי הקרן'!$C$42*100</f>
        <v>3.1434509455046909E-2</v>
      </c>
    </row>
    <row r="92" spans="2:21">
      <c r="B92" t="s">
        <v>610</v>
      </c>
      <c r="C92" t="s">
        <v>611</v>
      </c>
      <c r="D92" t="s">
        <v>103</v>
      </c>
      <c r="E92" s="15"/>
      <c r="F92" t="s">
        <v>601</v>
      </c>
      <c r="G92" t="s">
        <v>462</v>
      </c>
      <c r="H92" t="s">
        <v>545</v>
      </c>
      <c r="I92" t="s">
        <v>152</v>
      </c>
      <c r="J92" t="s">
        <v>311</v>
      </c>
      <c r="K92" s="76">
        <v>2.57</v>
      </c>
      <c r="L92" t="s">
        <v>105</v>
      </c>
      <c r="M92" s="76">
        <v>2.29</v>
      </c>
      <c r="N92" s="76">
        <v>0.87</v>
      </c>
      <c r="O92" s="76">
        <v>455809.36</v>
      </c>
      <c r="P92" s="76">
        <v>102.67</v>
      </c>
      <c r="Q92" s="76">
        <v>6.5164900000000001</v>
      </c>
      <c r="R92" s="76">
        <v>474.49595991199999</v>
      </c>
      <c r="S92" s="76">
        <v>0.08</v>
      </c>
      <c r="T92" s="76">
        <f t="shared" si="1"/>
        <v>0.25109831884544137</v>
      </c>
      <c r="U92" s="76">
        <f>+R92/'סכום נכסי הקרן'!$C$42*100</f>
        <v>4.6587795893773862E-2</v>
      </c>
    </row>
    <row r="93" spans="2:21">
      <c r="B93" t="s">
        <v>612</v>
      </c>
      <c r="C93" t="s">
        <v>613</v>
      </c>
      <c r="D93" t="s">
        <v>103</v>
      </c>
      <c r="E93" s="15"/>
      <c r="F93" t="s">
        <v>601</v>
      </c>
      <c r="G93" t="s">
        <v>462</v>
      </c>
      <c r="H93" t="s">
        <v>545</v>
      </c>
      <c r="I93" t="s">
        <v>152</v>
      </c>
      <c r="J93" t="s">
        <v>311</v>
      </c>
      <c r="K93" s="76">
        <v>3.87</v>
      </c>
      <c r="L93" t="s">
        <v>105</v>
      </c>
      <c r="M93" s="76">
        <v>2.5499999999999998</v>
      </c>
      <c r="N93" s="76">
        <v>1.01</v>
      </c>
      <c r="O93" s="76">
        <v>1334470.1100000001</v>
      </c>
      <c r="P93" s="76">
        <v>106.93</v>
      </c>
      <c r="Q93" s="76">
        <v>0</v>
      </c>
      <c r="R93" s="76">
        <v>1426.9488886229999</v>
      </c>
      <c r="S93" s="76">
        <v>0.15</v>
      </c>
      <c r="T93" s="76">
        <f t="shared" si="1"/>
        <v>0.75512648638369306</v>
      </c>
      <c r="U93" s="76">
        <f>+R93/'סכום נכסי הקרן'!$C$42*100</f>
        <v>0.14010320253589695</v>
      </c>
    </row>
    <row r="94" spans="2:21">
      <c r="B94" t="s">
        <v>614</v>
      </c>
      <c r="C94" t="s">
        <v>615</v>
      </c>
      <c r="D94" t="s">
        <v>103</v>
      </c>
      <c r="E94" s="15"/>
      <c r="F94" t="s">
        <v>601</v>
      </c>
      <c r="G94" t="s">
        <v>462</v>
      </c>
      <c r="H94" t="s">
        <v>545</v>
      </c>
      <c r="I94" t="s">
        <v>152</v>
      </c>
      <c r="J94" t="s">
        <v>311</v>
      </c>
      <c r="K94" s="76">
        <v>6.6</v>
      </c>
      <c r="L94" t="s">
        <v>105</v>
      </c>
      <c r="M94" s="76">
        <v>2.2999999999999998</v>
      </c>
      <c r="N94" s="76">
        <v>1.82</v>
      </c>
      <c r="O94" s="76">
        <v>112893.09</v>
      </c>
      <c r="P94" s="76">
        <v>104.36</v>
      </c>
      <c r="Q94" s="76">
        <v>0</v>
      </c>
      <c r="R94" s="76">
        <v>117.81522872399999</v>
      </c>
      <c r="S94" s="76">
        <v>0.01</v>
      </c>
      <c r="T94" s="76">
        <f t="shared" si="1"/>
        <v>6.2346591681147409E-2</v>
      </c>
      <c r="U94" s="76">
        <f>+R94/'סכום נכסי הקרן'!$C$42*100</f>
        <v>1.1567541755234206E-2</v>
      </c>
    </row>
    <row r="95" spans="2:21">
      <c r="B95" t="s">
        <v>616</v>
      </c>
      <c r="C95" t="s">
        <v>617</v>
      </c>
      <c r="D95" t="s">
        <v>103</v>
      </c>
      <c r="E95" s="15"/>
      <c r="F95" t="s">
        <v>601</v>
      </c>
      <c r="G95" t="s">
        <v>462</v>
      </c>
      <c r="H95" t="s">
        <v>545</v>
      </c>
      <c r="I95" t="s">
        <v>152</v>
      </c>
      <c r="J95" t="s">
        <v>311</v>
      </c>
      <c r="K95" s="76">
        <v>2.74</v>
      </c>
      <c r="L95" t="s">
        <v>105</v>
      </c>
      <c r="M95" s="76">
        <v>5.85</v>
      </c>
      <c r="N95" s="76">
        <v>1.05</v>
      </c>
      <c r="O95" s="76">
        <v>561580.41</v>
      </c>
      <c r="P95" s="76">
        <v>124.05</v>
      </c>
      <c r="Q95" s="76">
        <v>0</v>
      </c>
      <c r="R95" s="76">
        <v>696.64049860499995</v>
      </c>
      <c r="S95" s="76">
        <v>0.04</v>
      </c>
      <c r="T95" s="76">
        <f t="shared" si="1"/>
        <v>0.36865489449437494</v>
      </c>
      <c r="U95" s="76">
        <f>+R95/'סכום נכסי הקרן'!$C$42*100</f>
        <v>6.8398781238022954E-2</v>
      </c>
    </row>
    <row r="96" spans="2:21">
      <c r="B96" t="s">
        <v>618</v>
      </c>
      <c r="C96" t="s">
        <v>619</v>
      </c>
      <c r="D96" t="s">
        <v>103</v>
      </c>
      <c r="E96" s="15"/>
      <c r="F96" t="s">
        <v>601</v>
      </c>
      <c r="G96" t="s">
        <v>462</v>
      </c>
      <c r="H96" t="s">
        <v>545</v>
      </c>
      <c r="I96" t="s">
        <v>152</v>
      </c>
      <c r="J96" t="s">
        <v>311</v>
      </c>
      <c r="K96" s="76">
        <v>2.81</v>
      </c>
      <c r="L96" t="s">
        <v>105</v>
      </c>
      <c r="M96" s="76">
        <v>3.4</v>
      </c>
      <c r="N96" s="76">
        <v>0.97</v>
      </c>
      <c r="O96" s="76">
        <v>481666.91</v>
      </c>
      <c r="P96" s="76">
        <v>109.81</v>
      </c>
      <c r="Q96" s="76">
        <v>0</v>
      </c>
      <c r="R96" s="76">
        <v>528.91843387100005</v>
      </c>
      <c r="S96" s="76">
        <v>0.14000000000000001</v>
      </c>
      <c r="T96" s="76">
        <f t="shared" si="1"/>
        <v>0.27989812510943801</v>
      </c>
      <c r="U96" s="76">
        <f>+R96/'סכום נכסי הקרן'!$C$42*100</f>
        <v>5.1931198837196893E-2</v>
      </c>
    </row>
    <row r="97" spans="2:21">
      <c r="B97" t="s">
        <v>620</v>
      </c>
      <c r="C97" t="s">
        <v>621</v>
      </c>
      <c r="D97" t="s">
        <v>103</v>
      </c>
      <c r="E97" s="15"/>
      <c r="F97" t="s">
        <v>622</v>
      </c>
      <c r="G97" t="s">
        <v>531</v>
      </c>
      <c r="H97" t="s">
        <v>549</v>
      </c>
      <c r="I97" t="s">
        <v>153</v>
      </c>
      <c r="J97" t="s">
        <v>311</v>
      </c>
      <c r="K97" s="76">
        <v>1.27</v>
      </c>
      <c r="L97" t="s">
        <v>105</v>
      </c>
      <c r="M97" s="76">
        <v>4.28</v>
      </c>
      <c r="N97" s="76">
        <v>1.03</v>
      </c>
      <c r="O97" s="76">
        <v>62385.03</v>
      </c>
      <c r="P97" s="76">
        <v>125.31</v>
      </c>
      <c r="Q97" s="76">
        <v>0</v>
      </c>
      <c r="R97" s="76">
        <v>78.174681093000004</v>
      </c>
      <c r="S97" s="76">
        <v>0.04</v>
      </c>
      <c r="T97" s="76">
        <f t="shared" si="1"/>
        <v>4.1369226836770759E-2</v>
      </c>
      <c r="U97" s="76">
        <f>+R97/'סכום נכסי הקרן'!$C$42*100</f>
        <v>7.6754838702883573E-3</v>
      </c>
    </row>
    <row r="98" spans="2:21">
      <c r="B98" t="s">
        <v>623</v>
      </c>
      <c r="C98" t="s">
        <v>624</v>
      </c>
      <c r="D98" t="s">
        <v>103</v>
      </c>
      <c r="E98" s="15"/>
      <c r="F98" t="s">
        <v>625</v>
      </c>
      <c r="G98" t="s">
        <v>462</v>
      </c>
      <c r="H98" t="s">
        <v>549</v>
      </c>
      <c r="I98" t="s">
        <v>153</v>
      </c>
      <c r="J98" t="s">
        <v>311</v>
      </c>
      <c r="K98" s="76">
        <v>2.92</v>
      </c>
      <c r="L98" t="s">
        <v>105</v>
      </c>
      <c r="M98" s="76">
        <v>2.75</v>
      </c>
      <c r="N98" s="76">
        <v>1</v>
      </c>
      <c r="O98" s="76">
        <v>35943.85</v>
      </c>
      <c r="P98" s="76">
        <v>106</v>
      </c>
      <c r="Q98" s="76">
        <v>0</v>
      </c>
      <c r="R98" s="76">
        <v>38.100481000000002</v>
      </c>
      <c r="S98" s="76">
        <v>0.02</v>
      </c>
      <c r="T98" s="76">
        <f t="shared" si="1"/>
        <v>2.016237762714981E-2</v>
      </c>
      <c r="U98" s="76">
        <f>+R98/'סכום נכסי הקרן'!$C$42*100</f>
        <v>3.7408483575114186E-3</v>
      </c>
    </row>
    <row r="99" spans="2:21">
      <c r="B99" t="s">
        <v>626</v>
      </c>
      <c r="C99" t="s">
        <v>627</v>
      </c>
      <c r="D99" t="s">
        <v>103</v>
      </c>
      <c r="E99" s="15"/>
      <c r="F99" t="s">
        <v>625</v>
      </c>
      <c r="G99" t="s">
        <v>462</v>
      </c>
      <c r="H99" t="s">
        <v>549</v>
      </c>
      <c r="I99" t="s">
        <v>153</v>
      </c>
      <c r="J99" t="s">
        <v>311</v>
      </c>
      <c r="K99" s="76">
        <v>4.79</v>
      </c>
      <c r="L99" t="s">
        <v>105</v>
      </c>
      <c r="M99" s="76">
        <v>2.75</v>
      </c>
      <c r="N99" s="76">
        <v>1.23</v>
      </c>
      <c r="O99" s="76">
        <v>99589.64</v>
      </c>
      <c r="P99" s="76">
        <v>106.76</v>
      </c>
      <c r="Q99" s="76">
        <v>0</v>
      </c>
      <c r="R99" s="76">
        <v>106.321899664</v>
      </c>
      <c r="S99" s="76">
        <v>0.02</v>
      </c>
      <c r="T99" s="76">
        <f t="shared" si="1"/>
        <v>5.6264441676248132E-2</v>
      </c>
      <c r="U99" s="76">
        <f>+R99/'סכום נכסי הקרן'!$C$42*100</f>
        <v>1.0439083530876376E-2</v>
      </c>
    </row>
    <row r="100" spans="2:21">
      <c r="B100" t="s">
        <v>628</v>
      </c>
      <c r="C100" t="s">
        <v>629</v>
      </c>
      <c r="D100" t="s">
        <v>103</v>
      </c>
      <c r="E100" s="15"/>
      <c r="F100" t="s">
        <v>625</v>
      </c>
      <c r="G100" t="s">
        <v>462</v>
      </c>
      <c r="H100" t="s">
        <v>549</v>
      </c>
      <c r="I100" t="s">
        <v>153</v>
      </c>
      <c r="J100" t="s">
        <v>311</v>
      </c>
      <c r="K100" s="76">
        <v>6.7</v>
      </c>
      <c r="L100" t="s">
        <v>105</v>
      </c>
      <c r="M100" s="76">
        <v>1.96</v>
      </c>
      <c r="N100" s="76">
        <v>1.73</v>
      </c>
      <c r="O100" s="76">
        <v>614145.5</v>
      </c>
      <c r="P100" s="76">
        <v>102.1</v>
      </c>
      <c r="Q100" s="76">
        <v>0</v>
      </c>
      <c r="R100" s="76">
        <v>627.04255550000005</v>
      </c>
      <c r="S100" s="76">
        <v>0.12</v>
      </c>
      <c r="T100" s="76">
        <f t="shared" si="1"/>
        <v>0.33182438805127007</v>
      </c>
      <c r="U100" s="76">
        <f>+R100/'סכום נכסי הקרן'!$C$42*100</f>
        <v>6.1565393723820389E-2</v>
      </c>
    </row>
    <row r="101" spans="2:21">
      <c r="B101" t="s">
        <v>630</v>
      </c>
      <c r="C101" t="s">
        <v>631</v>
      </c>
      <c r="D101" t="s">
        <v>103</v>
      </c>
      <c r="E101" s="15"/>
      <c r="F101" t="s">
        <v>548</v>
      </c>
      <c r="G101" t="s">
        <v>422</v>
      </c>
      <c r="H101" t="s">
        <v>632</v>
      </c>
      <c r="I101" t="s">
        <v>153</v>
      </c>
      <c r="J101" t="s">
        <v>311</v>
      </c>
      <c r="K101" s="76">
        <v>2.66</v>
      </c>
      <c r="L101" t="s">
        <v>105</v>
      </c>
      <c r="M101" s="76">
        <v>4.1500000000000004</v>
      </c>
      <c r="N101" s="76">
        <v>0.54</v>
      </c>
      <c r="O101" s="76">
        <v>339177.55</v>
      </c>
      <c r="P101" s="76">
        <v>113.78</v>
      </c>
      <c r="Q101" s="76">
        <v>0</v>
      </c>
      <c r="R101" s="76">
        <v>385.91621638999999</v>
      </c>
      <c r="S101" s="76">
        <v>0.11</v>
      </c>
      <c r="T101" s="76">
        <f t="shared" si="1"/>
        <v>0.20422284136769925</v>
      </c>
      <c r="U101" s="76">
        <f>+R101/'סכום נכסי הקרן'!$C$42*100</f>
        <v>3.7890703905274915E-2</v>
      </c>
    </row>
    <row r="102" spans="2:21">
      <c r="B102" t="s">
        <v>633</v>
      </c>
      <c r="C102" t="s">
        <v>634</v>
      </c>
      <c r="D102" t="s">
        <v>103</v>
      </c>
      <c r="E102" s="15"/>
      <c r="F102" t="s">
        <v>635</v>
      </c>
      <c r="G102" t="s">
        <v>126</v>
      </c>
      <c r="H102" t="s">
        <v>632</v>
      </c>
      <c r="I102" t="s">
        <v>153</v>
      </c>
      <c r="J102" t="s">
        <v>311</v>
      </c>
      <c r="K102" s="76">
        <v>1.97</v>
      </c>
      <c r="L102" t="s">
        <v>105</v>
      </c>
      <c r="M102" s="76">
        <v>4.7</v>
      </c>
      <c r="N102" s="76">
        <v>0.93</v>
      </c>
      <c r="O102" s="76">
        <v>7479.16</v>
      </c>
      <c r="P102" s="76">
        <v>131.57</v>
      </c>
      <c r="Q102" s="76">
        <v>0</v>
      </c>
      <c r="R102" s="76">
        <v>9.8403308119999995</v>
      </c>
      <c r="S102" s="76">
        <v>0</v>
      </c>
      <c r="T102" s="76">
        <f t="shared" si="1"/>
        <v>5.2074005524397893E-3</v>
      </c>
      <c r="U102" s="76">
        <f>+R102/'סכום נכסי הקרן'!$C$42*100</f>
        <v>9.6616064651360196E-4</v>
      </c>
    </row>
    <row r="103" spans="2:21">
      <c r="B103" t="s">
        <v>636</v>
      </c>
      <c r="C103" t="s">
        <v>637</v>
      </c>
      <c r="D103" t="s">
        <v>103</v>
      </c>
      <c r="E103" s="15"/>
      <c r="F103" t="s">
        <v>638</v>
      </c>
      <c r="G103" t="s">
        <v>462</v>
      </c>
      <c r="H103" t="s">
        <v>632</v>
      </c>
      <c r="I103" t="s">
        <v>153</v>
      </c>
      <c r="J103" t="s">
        <v>311</v>
      </c>
      <c r="K103" s="76">
        <v>6.28</v>
      </c>
      <c r="L103" t="s">
        <v>105</v>
      </c>
      <c r="M103" s="76">
        <v>1.34</v>
      </c>
      <c r="N103" s="76">
        <v>1.41</v>
      </c>
      <c r="O103" s="76">
        <v>58487.73</v>
      </c>
      <c r="P103" s="76">
        <v>100.21</v>
      </c>
      <c r="Q103" s="76">
        <v>0</v>
      </c>
      <c r="R103" s="76">
        <v>58.610554233000002</v>
      </c>
      <c r="S103" s="76">
        <v>0.02</v>
      </c>
      <c r="T103" s="76">
        <f t="shared" si="1"/>
        <v>3.101609471497984E-2</v>
      </c>
      <c r="U103" s="76">
        <f>+R103/'סכום נכסי הקרן'!$C$42*100</f>
        <v>5.7546043981794347E-3</v>
      </c>
    </row>
    <row r="104" spans="2:21">
      <c r="B104" t="s">
        <v>639</v>
      </c>
      <c r="C104" t="s">
        <v>640</v>
      </c>
      <c r="D104" t="s">
        <v>103</v>
      </c>
      <c r="E104" s="15"/>
      <c r="F104" t="s">
        <v>638</v>
      </c>
      <c r="G104" t="s">
        <v>462</v>
      </c>
      <c r="H104" t="s">
        <v>632</v>
      </c>
      <c r="I104" t="s">
        <v>153</v>
      </c>
      <c r="J104" t="s">
        <v>311</v>
      </c>
      <c r="K104" s="76">
        <v>2.04</v>
      </c>
      <c r="L104" t="s">
        <v>105</v>
      </c>
      <c r="M104" s="76">
        <v>3.77</v>
      </c>
      <c r="N104" s="76">
        <v>0.78</v>
      </c>
      <c r="O104" s="76">
        <v>492179.12</v>
      </c>
      <c r="P104" s="76">
        <v>115.61</v>
      </c>
      <c r="Q104" s="76">
        <v>0</v>
      </c>
      <c r="R104" s="76">
        <v>569.00828063200004</v>
      </c>
      <c r="S104" s="76">
        <v>0.13</v>
      </c>
      <c r="T104" s="76">
        <f t="shared" si="1"/>
        <v>0.30111325437276282</v>
      </c>
      <c r="U104" s="76">
        <f>+R104/'סכום נכסי הקרן'!$C$42*100</f>
        <v>5.5867370598618266E-2</v>
      </c>
    </row>
    <row r="105" spans="2:21">
      <c r="B105" t="s">
        <v>641</v>
      </c>
      <c r="C105" t="s">
        <v>642</v>
      </c>
      <c r="D105" t="s">
        <v>103</v>
      </c>
      <c r="E105" s="15"/>
      <c r="F105" t="s">
        <v>638</v>
      </c>
      <c r="G105" t="s">
        <v>462</v>
      </c>
      <c r="H105" t="s">
        <v>632</v>
      </c>
      <c r="I105" t="s">
        <v>153</v>
      </c>
      <c r="J105" t="s">
        <v>311</v>
      </c>
      <c r="K105" s="76">
        <v>5.55</v>
      </c>
      <c r="L105" t="s">
        <v>105</v>
      </c>
      <c r="M105" s="76">
        <v>2.5</v>
      </c>
      <c r="N105" s="76">
        <v>1.33</v>
      </c>
      <c r="O105" s="76">
        <v>281943.2</v>
      </c>
      <c r="P105" s="76">
        <v>106.81</v>
      </c>
      <c r="Q105" s="76">
        <v>0</v>
      </c>
      <c r="R105" s="76">
        <v>301.14353191999999</v>
      </c>
      <c r="S105" s="76">
        <v>0.06</v>
      </c>
      <c r="T105" s="76">
        <f t="shared" si="1"/>
        <v>0.15936201987960943</v>
      </c>
      <c r="U105" s="76">
        <f>+R105/'סכום נכסי הקרן'!$C$42*100</f>
        <v>2.9567403276565443E-2</v>
      </c>
    </row>
    <row r="106" spans="2:21">
      <c r="B106" t="s">
        <v>643</v>
      </c>
      <c r="C106" t="s">
        <v>644</v>
      </c>
      <c r="D106" t="s">
        <v>103</v>
      </c>
      <c r="E106" s="15"/>
      <c r="F106" t="s">
        <v>638</v>
      </c>
      <c r="G106" t="s">
        <v>462</v>
      </c>
      <c r="H106" t="s">
        <v>645</v>
      </c>
      <c r="I106" t="s">
        <v>152</v>
      </c>
      <c r="J106" t="s">
        <v>311</v>
      </c>
      <c r="K106" s="76">
        <v>3.71</v>
      </c>
      <c r="L106" t="s">
        <v>105</v>
      </c>
      <c r="M106" s="76">
        <v>2.85</v>
      </c>
      <c r="N106" s="76">
        <v>1.07</v>
      </c>
      <c r="O106" s="76">
        <v>0.01</v>
      </c>
      <c r="P106" s="76">
        <v>107.25</v>
      </c>
      <c r="Q106" s="76">
        <v>0</v>
      </c>
      <c r="R106" s="76">
        <v>1.0725E-5</v>
      </c>
      <c r="S106" s="76">
        <v>0</v>
      </c>
      <c r="T106" s="76">
        <f t="shared" si="1"/>
        <v>5.675558270542088E-9</v>
      </c>
      <c r="U106" s="76">
        <f>+R106/'סכום נכסי הקרן'!$C$42*100</f>
        <v>1.0530207908480201E-9</v>
      </c>
    </row>
    <row r="107" spans="2:21">
      <c r="B107" t="s">
        <v>646</v>
      </c>
      <c r="C107" t="s">
        <v>647</v>
      </c>
      <c r="D107" t="s">
        <v>103</v>
      </c>
      <c r="E107" s="15"/>
      <c r="F107" t="s">
        <v>638</v>
      </c>
      <c r="G107" t="s">
        <v>462</v>
      </c>
      <c r="H107" t="s">
        <v>645</v>
      </c>
      <c r="I107" t="s">
        <v>152</v>
      </c>
      <c r="J107" t="s">
        <v>311</v>
      </c>
      <c r="K107" s="76">
        <v>0.99</v>
      </c>
      <c r="L107" t="s">
        <v>105</v>
      </c>
      <c r="M107" s="76">
        <v>4.8499999999999996</v>
      </c>
      <c r="N107" s="76">
        <v>1.36</v>
      </c>
      <c r="O107" s="76">
        <v>33518.74</v>
      </c>
      <c r="P107" s="76">
        <v>124.3</v>
      </c>
      <c r="Q107" s="76">
        <v>0.97652000000000005</v>
      </c>
      <c r="R107" s="76">
        <v>42.640313820000003</v>
      </c>
      <c r="S107" s="76">
        <v>0.01</v>
      </c>
      <c r="T107" s="76">
        <f t="shared" si="1"/>
        <v>2.2564809861036001E-2</v>
      </c>
      <c r="U107" s="76">
        <f>+R107/'סכום נכסי הקרן'!$C$42*100</f>
        <v>4.1865861986707846E-3</v>
      </c>
    </row>
    <row r="108" spans="2:21">
      <c r="B108" t="s">
        <v>648</v>
      </c>
      <c r="C108" t="s">
        <v>649</v>
      </c>
      <c r="D108" t="s">
        <v>103</v>
      </c>
      <c r="E108" s="15"/>
      <c r="F108" t="s">
        <v>510</v>
      </c>
      <c r="G108" t="s">
        <v>422</v>
      </c>
      <c r="H108" t="s">
        <v>645</v>
      </c>
      <c r="I108" t="s">
        <v>152</v>
      </c>
      <c r="J108" t="s">
        <v>311</v>
      </c>
      <c r="K108" s="76">
        <v>2.36</v>
      </c>
      <c r="L108" t="s">
        <v>105</v>
      </c>
      <c r="M108" s="76">
        <v>6.4</v>
      </c>
      <c r="N108" s="76">
        <v>0.48</v>
      </c>
      <c r="O108" s="76">
        <v>319061.53000000003</v>
      </c>
      <c r="P108" s="76">
        <v>130.4</v>
      </c>
      <c r="Q108" s="76">
        <v>0</v>
      </c>
      <c r="R108" s="76">
        <v>416.05623512</v>
      </c>
      <c r="S108" s="76">
        <v>0.03</v>
      </c>
      <c r="T108" s="76">
        <f t="shared" si="1"/>
        <v>0.22017262529099485</v>
      </c>
      <c r="U108" s="76">
        <f>+R108/'סכום נכסי הקרן'!$C$42*100</f>
        <v>4.0849964171870604E-2</v>
      </c>
    </row>
    <row r="109" spans="2:21">
      <c r="B109" t="s">
        <v>650</v>
      </c>
      <c r="C109" t="s">
        <v>651</v>
      </c>
      <c r="D109" t="s">
        <v>103</v>
      </c>
      <c r="E109" s="15"/>
      <c r="F109" t="s">
        <v>652</v>
      </c>
      <c r="G109" t="s">
        <v>135</v>
      </c>
      <c r="H109" t="s">
        <v>632</v>
      </c>
      <c r="I109" t="s">
        <v>153</v>
      </c>
      <c r="J109" t="s">
        <v>311</v>
      </c>
      <c r="K109" s="76">
        <v>0.95</v>
      </c>
      <c r="L109" t="s">
        <v>105</v>
      </c>
      <c r="M109" s="76">
        <v>3.9</v>
      </c>
      <c r="N109" s="76">
        <v>1.43</v>
      </c>
      <c r="O109" s="76">
        <v>12308.8</v>
      </c>
      <c r="P109" s="76">
        <v>106.4</v>
      </c>
      <c r="Q109" s="76">
        <v>1.2499100000000001</v>
      </c>
      <c r="R109" s="76">
        <v>14.3464732</v>
      </c>
      <c r="S109" s="76">
        <v>0</v>
      </c>
      <c r="T109" s="76">
        <f t="shared" si="1"/>
        <v>7.5920041606872182E-3</v>
      </c>
      <c r="U109" s="76">
        <f>+R109/'סכום נכסי הקרן'!$C$42*100</f>
        <v>1.4085906344936062E-3</v>
      </c>
    </row>
    <row r="110" spans="2:21">
      <c r="B110" t="s">
        <v>653</v>
      </c>
      <c r="C110" t="s">
        <v>654</v>
      </c>
      <c r="D110" t="s">
        <v>103</v>
      </c>
      <c r="E110" s="15"/>
      <c r="F110" t="s">
        <v>655</v>
      </c>
      <c r="G110" t="s">
        <v>126</v>
      </c>
      <c r="H110" t="s">
        <v>645</v>
      </c>
      <c r="I110" t="s">
        <v>152</v>
      </c>
      <c r="J110" t="s">
        <v>311</v>
      </c>
      <c r="K110" s="76">
        <v>0.77</v>
      </c>
      <c r="L110" t="s">
        <v>105</v>
      </c>
      <c r="M110" s="76">
        <v>4.6500000000000004</v>
      </c>
      <c r="N110" s="76">
        <v>1.23</v>
      </c>
      <c r="O110" s="76">
        <v>57660.09</v>
      </c>
      <c r="P110" s="76">
        <v>117.3</v>
      </c>
      <c r="Q110" s="76">
        <v>0</v>
      </c>
      <c r="R110" s="76">
        <v>67.635285569999994</v>
      </c>
      <c r="S110" s="76">
        <v>0.28000000000000003</v>
      </c>
      <c r="T110" s="76">
        <f t="shared" si="1"/>
        <v>3.5791888521891788E-2</v>
      </c>
      <c r="U110" s="76">
        <f>+R110/'סכום נכסי הקרן'!$C$42*100</f>
        <v>6.6406864242566973E-3</v>
      </c>
    </row>
    <row r="111" spans="2:21">
      <c r="B111" t="s">
        <v>656</v>
      </c>
      <c r="C111" t="s">
        <v>657</v>
      </c>
      <c r="D111" t="s">
        <v>103</v>
      </c>
      <c r="E111" s="15"/>
      <c r="F111" t="s">
        <v>658</v>
      </c>
      <c r="G111" t="s">
        <v>422</v>
      </c>
      <c r="H111" t="s">
        <v>645</v>
      </c>
      <c r="I111" t="s">
        <v>152</v>
      </c>
      <c r="J111" t="s">
        <v>311</v>
      </c>
      <c r="K111" s="76">
        <v>2.2000000000000002</v>
      </c>
      <c r="L111" t="s">
        <v>105</v>
      </c>
      <c r="M111" s="76">
        <v>2</v>
      </c>
      <c r="N111" s="76">
        <v>0.69</v>
      </c>
      <c r="O111" s="76">
        <v>502263</v>
      </c>
      <c r="P111" s="76">
        <v>105.24</v>
      </c>
      <c r="Q111" s="76">
        <v>0</v>
      </c>
      <c r="R111" s="76">
        <v>528.58158119999996</v>
      </c>
      <c r="S111" s="76">
        <v>7.0000000000000007E-2</v>
      </c>
      <c r="T111" s="76">
        <f t="shared" si="1"/>
        <v>0.27971986618516309</v>
      </c>
      <c r="U111" s="76">
        <f>+R111/'סכום נכסי הקרן'!$C$42*100</f>
        <v>5.1898125376496129E-2</v>
      </c>
    </row>
    <row r="112" spans="2:21">
      <c r="B112" t="s">
        <v>659</v>
      </c>
      <c r="C112" t="s">
        <v>660</v>
      </c>
      <c r="D112" t="s">
        <v>103</v>
      </c>
      <c r="E112" s="15"/>
      <c r="F112" t="s">
        <v>661</v>
      </c>
      <c r="G112" t="s">
        <v>462</v>
      </c>
      <c r="H112" t="s">
        <v>632</v>
      </c>
      <c r="I112" t="s">
        <v>153</v>
      </c>
      <c r="J112" t="s">
        <v>311</v>
      </c>
      <c r="K112" s="76">
        <v>6.79</v>
      </c>
      <c r="L112" t="s">
        <v>105</v>
      </c>
      <c r="M112" s="76">
        <v>1.58</v>
      </c>
      <c r="N112" s="76">
        <v>1.48</v>
      </c>
      <c r="O112" s="76">
        <v>206465.34</v>
      </c>
      <c r="P112" s="76">
        <v>101.28</v>
      </c>
      <c r="Q112" s="76">
        <v>0</v>
      </c>
      <c r="R112" s="76">
        <v>209.10809635199999</v>
      </c>
      <c r="S112" s="76">
        <v>0.05</v>
      </c>
      <c r="T112" s="76">
        <f t="shared" si="1"/>
        <v>0.11065782617136646</v>
      </c>
      <c r="U112" s="76">
        <f>+R112/'סכום נכסי הקרן'!$C$42*100</f>
        <v>2.0531018460914409E-2</v>
      </c>
    </row>
    <row r="113" spans="2:21">
      <c r="B113" t="s">
        <v>662</v>
      </c>
      <c r="C113" t="s">
        <v>663</v>
      </c>
      <c r="D113" t="s">
        <v>103</v>
      </c>
      <c r="E113" s="15"/>
      <c r="F113" t="s">
        <v>661</v>
      </c>
      <c r="G113" t="s">
        <v>462</v>
      </c>
      <c r="H113" t="s">
        <v>632</v>
      </c>
      <c r="I113" t="s">
        <v>153</v>
      </c>
      <c r="J113" t="s">
        <v>311</v>
      </c>
      <c r="K113" s="76">
        <v>3.71</v>
      </c>
      <c r="L113" t="s">
        <v>105</v>
      </c>
      <c r="M113" s="76">
        <v>3.48</v>
      </c>
      <c r="N113" s="76">
        <v>1.1000000000000001</v>
      </c>
      <c r="O113" s="76">
        <v>20073.64</v>
      </c>
      <c r="P113" s="76">
        <v>108.31</v>
      </c>
      <c r="Q113" s="76">
        <v>0</v>
      </c>
      <c r="R113" s="76">
        <v>21.741759483999999</v>
      </c>
      <c r="S113" s="76">
        <v>0</v>
      </c>
      <c r="T113" s="76">
        <f t="shared" si="1"/>
        <v>1.1505512620564389E-2</v>
      </c>
      <c r="U113" s="76">
        <f>+R113/'סכום נכסי הקרן'!$C$42*100</f>
        <v>2.1346876238945568E-3</v>
      </c>
    </row>
    <row r="114" spans="2:21">
      <c r="B114" t="s">
        <v>664</v>
      </c>
      <c r="C114" t="s">
        <v>665</v>
      </c>
      <c r="D114" t="s">
        <v>103</v>
      </c>
      <c r="E114" s="15"/>
      <c r="F114" t="s">
        <v>666</v>
      </c>
      <c r="G114" t="s">
        <v>131</v>
      </c>
      <c r="H114" t="s">
        <v>632</v>
      </c>
      <c r="I114" t="s">
        <v>153</v>
      </c>
      <c r="J114" t="s">
        <v>311</v>
      </c>
      <c r="K114" s="76">
        <v>3.92</v>
      </c>
      <c r="L114" t="s">
        <v>105</v>
      </c>
      <c r="M114" s="76">
        <v>3.95</v>
      </c>
      <c r="N114" s="76">
        <v>1.24</v>
      </c>
      <c r="O114" s="76">
        <v>343.13</v>
      </c>
      <c r="P114" s="76">
        <v>117.6</v>
      </c>
      <c r="Q114" s="76">
        <v>0</v>
      </c>
      <c r="R114" s="76">
        <v>0.40352088000000003</v>
      </c>
      <c r="S114" s="76">
        <v>0</v>
      </c>
      <c r="T114" s="76">
        <f t="shared" si="1"/>
        <v>2.1353904595062205E-4</v>
      </c>
      <c r="U114" s="76">
        <f>+R114/'סכום נכסי הקרן'!$C$42*100</f>
        <v>3.9619195914339305E-5</v>
      </c>
    </row>
    <row r="115" spans="2:21">
      <c r="B115" t="s">
        <v>667</v>
      </c>
      <c r="C115" t="s">
        <v>668</v>
      </c>
      <c r="D115" t="s">
        <v>103</v>
      </c>
      <c r="E115" s="15"/>
      <c r="F115" t="s">
        <v>669</v>
      </c>
      <c r="G115" t="s">
        <v>462</v>
      </c>
      <c r="H115" t="s">
        <v>645</v>
      </c>
      <c r="I115" t="s">
        <v>152</v>
      </c>
      <c r="J115" t="s">
        <v>311</v>
      </c>
      <c r="K115" s="76">
        <v>0.01</v>
      </c>
      <c r="L115" t="s">
        <v>105</v>
      </c>
      <c r="M115" s="76">
        <v>4.95</v>
      </c>
      <c r="N115" s="76">
        <v>24.65</v>
      </c>
      <c r="O115" s="76">
        <v>-0.02</v>
      </c>
      <c r="P115" s="76">
        <v>124.8</v>
      </c>
      <c r="Q115" s="76">
        <v>0</v>
      </c>
      <c r="R115" s="76">
        <v>-2.4960000000000002E-5</v>
      </c>
      <c r="S115" s="76">
        <v>0</v>
      </c>
      <c r="T115" s="76">
        <f t="shared" si="1"/>
        <v>-1.320857197507977E-8</v>
      </c>
      <c r="U115" s="76">
        <f>+R115/'סכום נכסי הקרן'!$C$42*100</f>
        <v>-2.4506665677917562E-9</v>
      </c>
    </row>
    <row r="116" spans="2:21">
      <c r="B116" t="s">
        <v>670</v>
      </c>
      <c r="C116" t="s">
        <v>671</v>
      </c>
      <c r="D116" t="s">
        <v>103</v>
      </c>
      <c r="E116" s="15"/>
      <c r="F116" t="s">
        <v>672</v>
      </c>
      <c r="G116" t="s">
        <v>462</v>
      </c>
      <c r="H116" t="s">
        <v>632</v>
      </c>
      <c r="I116" t="s">
        <v>153</v>
      </c>
      <c r="J116" t="s">
        <v>311</v>
      </c>
      <c r="K116" s="76">
        <v>3.07</v>
      </c>
      <c r="L116" t="s">
        <v>105</v>
      </c>
      <c r="M116" s="76">
        <v>4.95</v>
      </c>
      <c r="N116" s="76">
        <v>1.07</v>
      </c>
      <c r="O116" s="76">
        <v>3289.79</v>
      </c>
      <c r="P116" s="76">
        <v>114.43</v>
      </c>
      <c r="Q116" s="76">
        <v>0</v>
      </c>
      <c r="R116" s="76">
        <v>3.7645066969999998</v>
      </c>
      <c r="S116" s="76">
        <v>0</v>
      </c>
      <c r="T116" s="76">
        <f t="shared" si="1"/>
        <v>1.9921377266824639E-3</v>
      </c>
      <c r="U116" s="76">
        <f>+R116/'סכום נכסי הקרן'!$C$42*100</f>
        <v>3.6961340971819191E-4</v>
      </c>
    </row>
    <row r="117" spans="2:21">
      <c r="B117" t="s">
        <v>673</v>
      </c>
      <c r="C117" t="s">
        <v>674</v>
      </c>
      <c r="D117" t="s">
        <v>103</v>
      </c>
      <c r="E117" s="15"/>
      <c r="F117" t="s">
        <v>675</v>
      </c>
      <c r="G117" t="s">
        <v>135</v>
      </c>
      <c r="H117" t="s">
        <v>645</v>
      </c>
      <c r="I117" t="s">
        <v>152</v>
      </c>
      <c r="J117" t="s">
        <v>676</v>
      </c>
      <c r="K117" s="76">
        <v>0.01</v>
      </c>
      <c r="L117" t="s">
        <v>105</v>
      </c>
      <c r="M117" s="76">
        <v>5.19</v>
      </c>
      <c r="N117" s="76">
        <v>4.24</v>
      </c>
      <c r="O117" s="76">
        <v>-0.01</v>
      </c>
      <c r="P117" s="76">
        <v>122.99</v>
      </c>
      <c r="Q117" s="76">
        <v>0</v>
      </c>
      <c r="R117" s="76">
        <v>-1.2299E-5</v>
      </c>
      <c r="S117" s="76">
        <v>0</v>
      </c>
      <c r="T117" s="76">
        <f t="shared" si="1"/>
        <v>-6.5085026731372625E-9</v>
      </c>
      <c r="U117" s="76">
        <f>+R117/'סכום נכסי הקרן'!$C$42*100</f>
        <v>-1.2075620239291189E-9</v>
      </c>
    </row>
    <row r="118" spans="2:21">
      <c r="B118" t="s">
        <v>677</v>
      </c>
      <c r="C118" t="s">
        <v>678</v>
      </c>
      <c r="D118" t="s">
        <v>103</v>
      </c>
      <c r="E118" s="15"/>
      <c r="F118" t="s">
        <v>675</v>
      </c>
      <c r="G118" t="s">
        <v>135</v>
      </c>
      <c r="H118" t="s">
        <v>645</v>
      </c>
      <c r="I118" t="s">
        <v>152</v>
      </c>
      <c r="J118" t="s">
        <v>311</v>
      </c>
      <c r="K118" s="76">
        <v>1.24</v>
      </c>
      <c r="L118" t="s">
        <v>105</v>
      </c>
      <c r="M118" s="76">
        <v>4.5999999999999996</v>
      </c>
      <c r="N118" s="76">
        <v>0.97</v>
      </c>
      <c r="O118" s="76">
        <v>70319.87</v>
      </c>
      <c r="P118" s="76">
        <v>108</v>
      </c>
      <c r="Q118" s="76">
        <v>0</v>
      </c>
      <c r="R118" s="76">
        <v>75.945459600000007</v>
      </c>
      <c r="S118" s="76">
        <v>0.01</v>
      </c>
      <c r="T118" s="76">
        <f t="shared" si="1"/>
        <v>4.0189546045958049E-2</v>
      </c>
      <c r="U118" s="76">
        <f>+R118/'סכום נכסי הקרן'!$C$42*100</f>
        <v>7.4566105295392421E-3</v>
      </c>
    </row>
    <row r="119" spans="2:21">
      <c r="B119" t="s">
        <v>679</v>
      </c>
      <c r="C119" t="s">
        <v>680</v>
      </c>
      <c r="D119" t="s">
        <v>103</v>
      </c>
      <c r="E119" s="15"/>
      <c r="F119" t="s">
        <v>675</v>
      </c>
      <c r="G119" t="s">
        <v>135</v>
      </c>
      <c r="H119" t="s">
        <v>645</v>
      </c>
      <c r="I119" t="s">
        <v>152</v>
      </c>
      <c r="J119" t="s">
        <v>311</v>
      </c>
      <c r="K119" s="76">
        <v>3.85</v>
      </c>
      <c r="L119" t="s">
        <v>105</v>
      </c>
      <c r="M119" s="76">
        <v>1.98</v>
      </c>
      <c r="N119" s="76">
        <v>0.98</v>
      </c>
      <c r="O119" s="76">
        <v>0.02</v>
      </c>
      <c r="P119" s="76">
        <v>103.44</v>
      </c>
      <c r="Q119" s="76">
        <v>0</v>
      </c>
      <c r="R119" s="76">
        <v>2.0687999999999999E-5</v>
      </c>
      <c r="S119" s="76">
        <v>0</v>
      </c>
      <c r="T119" s="76">
        <f t="shared" si="1"/>
        <v>1.094787407934496E-8</v>
      </c>
      <c r="U119" s="76">
        <f>+R119/'סכום נכסי הקרן'!$C$42*100</f>
        <v>2.0312255590735514E-9</v>
      </c>
    </row>
    <row r="120" spans="2:21">
      <c r="B120" t="s">
        <v>681</v>
      </c>
      <c r="C120" t="s">
        <v>682</v>
      </c>
      <c r="D120" t="s">
        <v>103</v>
      </c>
      <c r="E120" s="15"/>
      <c r="F120" t="s">
        <v>683</v>
      </c>
      <c r="G120" t="s">
        <v>135</v>
      </c>
      <c r="H120" t="s">
        <v>645</v>
      </c>
      <c r="I120" t="s">
        <v>152</v>
      </c>
      <c r="J120" t="s">
        <v>311</v>
      </c>
      <c r="K120" s="76">
        <v>0.74</v>
      </c>
      <c r="L120" t="s">
        <v>105</v>
      </c>
      <c r="M120" s="76">
        <v>3.35</v>
      </c>
      <c r="N120" s="76">
        <v>1.3</v>
      </c>
      <c r="O120" s="76">
        <v>76637.45</v>
      </c>
      <c r="P120" s="76">
        <v>110.73</v>
      </c>
      <c r="Q120" s="76">
        <v>0</v>
      </c>
      <c r="R120" s="76">
        <v>84.860648385000005</v>
      </c>
      <c r="S120" s="76">
        <v>0.02</v>
      </c>
      <c r="T120" s="76">
        <f t="shared" si="1"/>
        <v>4.4907371075529216E-2</v>
      </c>
      <c r="U120" s="76">
        <f>+R120/'סכום נכסי הקרן'!$C$42*100</f>
        <v>8.3319372563401828E-3</v>
      </c>
    </row>
    <row r="121" spans="2:21">
      <c r="B121" t="s">
        <v>684</v>
      </c>
      <c r="C121" t="s">
        <v>685</v>
      </c>
      <c r="D121" t="s">
        <v>103</v>
      </c>
      <c r="E121" s="15"/>
      <c r="F121" t="s">
        <v>686</v>
      </c>
      <c r="G121" t="s">
        <v>462</v>
      </c>
      <c r="H121" t="s">
        <v>632</v>
      </c>
      <c r="I121" t="s">
        <v>153</v>
      </c>
      <c r="J121" t="s">
        <v>311</v>
      </c>
      <c r="K121" s="76">
        <v>0.56999999999999995</v>
      </c>
      <c r="L121" t="s">
        <v>105</v>
      </c>
      <c r="M121" s="76">
        <v>4.2</v>
      </c>
      <c r="N121" s="76">
        <v>1.74</v>
      </c>
      <c r="O121" s="76">
        <v>626601.66</v>
      </c>
      <c r="P121" s="76">
        <v>110.86</v>
      </c>
      <c r="Q121" s="76">
        <v>0</v>
      </c>
      <c r="R121" s="76">
        <v>694.65060027599998</v>
      </c>
      <c r="S121" s="76">
        <v>0.38</v>
      </c>
      <c r="T121" s="76">
        <f t="shared" si="1"/>
        <v>0.36760186102876247</v>
      </c>
      <c r="U121" s="76">
        <f>+R121/'סכום נכסי הקרן'!$C$42*100</f>
        <v>6.8203405544586052E-2</v>
      </c>
    </row>
    <row r="122" spans="2:21">
      <c r="B122" t="s">
        <v>687</v>
      </c>
      <c r="C122" t="s">
        <v>688</v>
      </c>
      <c r="D122" t="s">
        <v>103</v>
      </c>
      <c r="E122" s="15"/>
      <c r="F122" t="s">
        <v>686</v>
      </c>
      <c r="G122" t="s">
        <v>462</v>
      </c>
      <c r="H122" t="s">
        <v>645</v>
      </c>
      <c r="I122" t="s">
        <v>152</v>
      </c>
      <c r="J122" t="s">
        <v>311</v>
      </c>
      <c r="K122" s="76">
        <v>1.69</v>
      </c>
      <c r="L122" t="s">
        <v>105</v>
      </c>
      <c r="M122" s="76">
        <v>4.5</v>
      </c>
      <c r="N122" s="76">
        <v>1.28</v>
      </c>
      <c r="O122" s="76">
        <v>290830.44</v>
      </c>
      <c r="P122" s="76">
        <v>113.98</v>
      </c>
      <c r="Q122" s="76">
        <v>0</v>
      </c>
      <c r="R122" s="76">
        <v>331.488535512</v>
      </c>
      <c r="S122" s="76">
        <v>0.06</v>
      </c>
      <c r="T122" s="76">
        <f t="shared" si="1"/>
        <v>0.17542027965641177</v>
      </c>
      <c r="U122" s="76">
        <f>+R122/'סכום נכסי הקרן'!$C$42*100</f>
        <v>3.2546789726983522E-2</v>
      </c>
    </row>
    <row r="123" spans="2:21">
      <c r="B123" t="s">
        <v>689</v>
      </c>
      <c r="C123" t="s">
        <v>690</v>
      </c>
      <c r="D123" t="s">
        <v>103</v>
      </c>
      <c r="E123" s="15"/>
      <c r="F123" t="s">
        <v>686</v>
      </c>
      <c r="G123" t="s">
        <v>462</v>
      </c>
      <c r="H123" t="s">
        <v>645</v>
      </c>
      <c r="I123" t="s">
        <v>152</v>
      </c>
      <c r="J123" t="s">
        <v>311</v>
      </c>
      <c r="K123" s="76">
        <v>3.99</v>
      </c>
      <c r="L123" t="s">
        <v>105</v>
      </c>
      <c r="M123" s="76">
        <v>3.3</v>
      </c>
      <c r="N123" s="76">
        <v>1.33</v>
      </c>
      <c r="O123" s="76">
        <v>0.02</v>
      </c>
      <c r="P123" s="76">
        <v>107.95</v>
      </c>
      <c r="Q123" s="76">
        <v>0</v>
      </c>
      <c r="R123" s="76">
        <v>2.1590000000000002E-5</v>
      </c>
      <c r="S123" s="76">
        <v>0</v>
      </c>
      <c r="T123" s="76">
        <f t="shared" si="1"/>
        <v>1.1425203082611067E-8</v>
      </c>
      <c r="U123" s="76">
        <f>+R123/'סכום נכסי הקרן'!$C$42*100</f>
        <v>2.1197873076371801E-9</v>
      </c>
    </row>
    <row r="124" spans="2:21">
      <c r="B124" t="s">
        <v>691</v>
      </c>
      <c r="C124" t="s">
        <v>692</v>
      </c>
      <c r="D124" t="s">
        <v>103</v>
      </c>
      <c r="E124" s="15"/>
      <c r="F124" t="s">
        <v>425</v>
      </c>
      <c r="G124" t="s">
        <v>422</v>
      </c>
      <c r="H124" t="s">
        <v>645</v>
      </c>
      <c r="I124" t="s">
        <v>152</v>
      </c>
      <c r="J124" t="s">
        <v>311</v>
      </c>
      <c r="K124" s="76">
        <v>3.93</v>
      </c>
      <c r="L124" t="s">
        <v>105</v>
      </c>
      <c r="M124" s="76">
        <v>4.5</v>
      </c>
      <c r="N124" s="76">
        <v>1.01</v>
      </c>
      <c r="O124" s="76">
        <v>37162.29</v>
      </c>
      <c r="P124" s="76">
        <v>136.72999999999999</v>
      </c>
      <c r="Q124" s="76">
        <v>0.49909999999999999</v>
      </c>
      <c r="R124" s="76">
        <v>51.311099116999998</v>
      </c>
      <c r="S124" s="76">
        <v>0</v>
      </c>
      <c r="T124" s="76">
        <f t="shared" si="1"/>
        <v>2.7153299110871252E-2</v>
      </c>
      <c r="U124" s="76">
        <f>+R124/'סכום נכסי הקרן'!$C$42*100</f>
        <v>5.0379164728638218E-3</v>
      </c>
    </row>
    <row r="125" spans="2:21">
      <c r="B125" t="s">
        <v>693</v>
      </c>
      <c r="C125" t="s">
        <v>694</v>
      </c>
      <c r="D125" t="s">
        <v>103</v>
      </c>
      <c r="E125" s="15"/>
      <c r="F125" t="s">
        <v>695</v>
      </c>
      <c r="G125" t="s">
        <v>696</v>
      </c>
      <c r="H125" t="s">
        <v>645</v>
      </c>
      <c r="I125" t="s">
        <v>152</v>
      </c>
      <c r="J125" t="s">
        <v>311</v>
      </c>
      <c r="K125" s="76">
        <v>6.06</v>
      </c>
      <c r="L125" t="s">
        <v>105</v>
      </c>
      <c r="M125" s="76">
        <v>2.99</v>
      </c>
      <c r="N125" s="76">
        <v>1.38</v>
      </c>
      <c r="O125" s="76">
        <v>0.02</v>
      </c>
      <c r="P125" s="76">
        <v>108.45</v>
      </c>
      <c r="Q125" s="76">
        <v>0</v>
      </c>
      <c r="R125" s="76">
        <v>2.1690000000000001E-5</v>
      </c>
      <c r="S125" s="76">
        <v>0</v>
      </c>
      <c r="T125" s="76">
        <f t="shared" si="1"/>
        <v>1.1478122040844558E-8</v>
      </c>
      <c r="U125" s="76">
        <f>+R125/'סכום נכסי הקרן'!$C$42*100</f>
        <v>2.1296056833094229E-9</v>
      </c>
    </row>
    <row r="126" spans="2:21">
      <c r="B126" t="s">
        <v>697</v>
      </c>
      <c r="C126" t="s">
        <v>698</v>
      </c>
      <c r="D126" t="s">
        <v>103</v>
      </c>
      <c r="E126" s="15"/>
      <c r="F126" t="s">
        <v>699</v>
      </c>
      <c r="G126" t="s">
        <v>130</v>
      </c>
      <c r="H126" t="s">
        <v>645</v>
      </c>
      <c r="I126" t="s">
        <v>152</v>
      </c>
      <c r="J126" t="s">
        <v>311</v>
      </c>
      <c r="K126" s="76">
        <v>2.82</v>
      </c>
      <c r="L126" t="s">
        <v>105</v>
      </c>
      <c r="M126" s="76">
        <v>2.15</v>
      </c>
      <c r="N126" s="76">
        <v>1.24</v>
      </c>
      <c r="O126" s="76">
        <v>6119.01</v>
      </c>
      <c r="P126" s="76">
        <v>102.12</v>
      </c>
      <c r="Q126" s="76">
        <v>0.31252000000000002</v>
      </c>
      <c r="R126" s="76">
        <v>6.5612530119999999</v>
      </c>
      <c r="S126" s="76">
        <v>0</v>
      </c>
      <c r="T126" s="76">
        <f t="shared" si="1"/>
        <v>3.4721467410140597E-3</v>
      </c>
      <c r="U126" s="76">
        <f>+R126/'סכום נכסי הקרן'!$C$42*100</f>
        <v>6.4420846952449368E-4</v>
      </c>
    </row>
    <row r="127" spans="2:21">
      <c r="B127" t="s">
        <v>700</v>
      </c>
      <c r="C127" t="s">
        <v>701</v>
      </c>
      <c r="D127" t="s">
        <v>103</v>
      </c>
      <c r="E127" s="15"/>
      <c r="F127" t="s">
        <v>548</v>
      </c>
      <c r="G127" t="s">
        <v>422</v>
      </c>
      <c r="H127" t="s">
        <v>702</v>
      </c>
      <c r="I127" t="s">
        <v>153</v>
      </c>
      <c r="J127" t="s">
        <v>311</v>
      </c>
      <c r="K127" s="76">
        <v>2.75</v>
      </c>
      <c r="L127" t="s">
        <v>105</v>
      </c>
      <c r="M127" s="76">
        <v>5.3</v>
      </c>
      <c r="N127" s="76">
        <v>0.88</v>
      </c>
      <c r="O127" s="76">
        <v>206098.53</v>
      </c>
      <c r="P127" s="76">
        <v>122.14</v>
      </c>
      <c r="Q127" s="76">
        <v>0</v>
      </c>
      <c r="R127" s="76">
        <v>251.72874454199999</v>
      </c>
      <c r="S127" s="76">
        <v>0.08</v>
      </c>
      <c r="T127" s="76">
        <f t="shared" si="1"/>
        <v>0.13321222918587641</v>
      </c>
      <c r="U127" s="76">
        <f>+R127/'סכום נכסי הקרן'!$C$42*100</f>
        <v>2.4715673814153478E-2</v>
      </c>
    </row>
    <row r="128" spans="2:21">
      <c r="B128" t="s">
        <v>703</v>
      </c>
      <c r="C128" t="s">
        <v>704</v>
      </c>
      <c r="D128" t="s">
        <v>103</v>
      </c>
      <c r="E128" s="15"/>
      <c r="F128" t="s">
        <v>705</v>
      </c>
      <c r="G128" t="s">
        <v>462</v>
      </c>
      <c r="H128" t="s">
        <v>706</v>
      </c>
      <c r="I128" t="s">
        <v>152</v>
      </c>
      <c r="J128" t="s">
        <v>311</v>
      </c>
      <c r="K128" s="76">
        <v>2.15</v>
      </c>
      <c r="L128" t="s">
        <v>105</v>
      </c>
      <c r="M128" s="76">
        <v>5.35</v>
      </c>
      <c r="N128" s="76">
        <v>1.45</v>
      </c>
      <c r="O128" s="76">
        <v>186791.82</v>
      </c>
      <c r="P128" s="76">
        <v>110.75</v>
      </c>
      <c r="Q128" s="76">
        <v>0</v>
      </c>
      <c r="R128" s="76">
        <v>206.87194065</v>
      </c>
      <c r="S128" s="76">
        <v>0.06</v>
      </c>
      <c r="T128" s="76">
        <f t="shared" si="1"/>
        <v>0.10947447586938924</v>
      </c>
      <c r="U128" s="76">
        <f>+R128/'סכום נכסי הקרן'!$C$42*100</f>
        <v>2.0311464293475776E-2</v>
      </c>
    </row>
    <row r="129" spans="2:21">
      <c r="B129" t="s">
        <v>707</v>
      </c>
      <c r="C129" t="s">
        <v>708</v>
      </c>
      <c r="D129" t="s">
        <v>103</v>
      </c>
      <c r="E129" s="15"/>
      <c r="F129" t="s">
        <v>709</v>
      </c>
      <c r="G129" t="s">
        <v>462</v>
      </c>
      <c r="H129" t="s">
        <v>706</v>
      </c>
      <c r="I129" t="s">
        <v>152</v>
      </c>
      <c r="J129" t="s">
        <v>311</v>
      </c>
      <c r="K129" s="76">
        <v>3.94</v>
      </c>
      <c r="L129" t="s">
        <v>105</v>
      </c>
      <c r="M129" s="76">
        <v>4.05</v>
      </c>
      <c r="N129" s="76">
        <v>1.17</v>
      </c>
      <c r="O129" s="76">
        <v>335284.31</v>
      </c>
      <c r="P129" s="76">
        <v>111.8</v>
      </c>
      <c r="Q129" s="76">
        <v>0</v>
      </c>
      <c r="R129" s="76">
        <v>374.84785857999998</v>
      </c>
      <c r="S129" s="76">
        <v>0.06</v>
      </c>
      <c r="T129" s="76">
        <f t="shared" si="1"/>
        <v>0.19836558172109184</v>
      </c>
      <c r="U129" s="76">
        <f>+R129/'סכום נכסי הקרן'!$C$42*100</f>
        <v>3.6803970954741111E-2</v>
      </c>
    </row>
    <row r="130" spans="2:21">
      <c r="B130" t="s">
        <v>710</v>
      </c>
      <c r="C130" t="s">
        <v>711</v>
      </c>
      <c r="D130" t="s">
        <v>103</v>
      </c>
      <c r="E130" s="15"/>
      <c r="F130" t="s">
        <v>712</v>
      </c>
      <c r="G130" t="s">
        <v>462</v>
      </c>
      <c r="H130" t="s">
        <v>702</v>
      </c>
      <c r="I130" t="s">
        <v>153</v>
      </c>
      <c r="J130" t="s">
        <v>311</v>
      </c>
      <c r="K130" s="76">
        <v>1.77</v>
      </c>
      <c r="L130" t="s">
        <v>105</v>
      </c>
      <c r="M130" s="76">
        <v>4.8</v>
      </c>
      <c r="N130" s="76">
        <v>1.39</v>
      </c>
      <c r="O130" s="76">
        <v>363554.49</v>
      </c>
      <c r="P130" s="76">
        <v>108.31</v>
      </c>
      <c r="Q130" s="76">
        <v>0</v>
      </c>
      <c r="R130" s="76">
        <v>393.765868119</v>
      </c>
      <c r="S130" s="76">
        <v>0.11</v>
      </c>
      <c r="T130" s="76">
        <f t="shared" si="1"/>
        <v>0.20837679528764341</v>
      </c>
      <c r="U130" s="76">
        <f>+R130/'סכום נכסי הקרן'!$C$42*100</f>
        <v>3.8661412200990827E-2</v>
      </c>
    </row>
    <row r="131" spans="2:21">
      <c r="B131" t="s">
        <v>713</v>
      </c>
      <c r="C131" t="s">
        <v>714</v>
      </c>
      <c r="D131" t="s">
        <v>103</v>
      </c>
      <c r="E131" s="15"/>
      <c r="F131" t="s">
        <v>712</v>
      </c>
      <c r="G131" t="s">
        <v>462</v>
      </c>
      <c r="H131" t="s">
        <v>702</v>
      </c>
      <c r="I131" t="s">
        <v>153</v>
      </c>
      <c r="J131" t="s">
        <v>311</v>
      </c>
      <c r="K131" s="76">
        <v>0.25</v>
      </c>
      <c r="L131" t="s">
        <v>105</v>
      </c>
      <c r="M131" s="76">
        <v>4.8</v>
      </c>
      <c r="N131" s="76">
        <v>1.65</v>
      </c>
      <c r="O131" s="76">
        <v>45878.89</v>
      </c>
      <c r="P131" s="76">
        <v>123.64</v>
      </c>
      <c r="Q131" s="76">
        <v>0</v>
      </c>
      <c r="R131" s="76">
        <v>56.724659596000002</v>
      </c>
      <c r="S131" s="76">
        <v>0.12</v>
      </c>
      <c r="T131" s="76">
        <f t="shared" si="1"/>
        <v>3.001809891969813E-2</v>
      </c>
      <c r="U131" s="76">
        <f>+R131/'סכום נכסי הקרן'!$C$42*100</f>
        <v>5.5694401779360983E-3</v>
      </c>
    </row>
    <row r="132" spans="2:21">
      <c r="B132" t="s">
        <v>715</v>
      </c>
      <c r="C132" t="s">
        <v>716</v>
      </c>
      <c r="D132" t="s">
        <v>103</v>
      </c>
      <c r="E132" s="15"/>
      <c r="F132" t="s">
        <v>717</v>
      </c>
      <c r="G132" t="s">
        <v>462</v>
      </c>
      <c r="H132" t="s">
        <v>702</v>
      </c>
      <c r="I132" t="s">
        <v>153</v>
      </c>
      <c r="J132" t="s">
        <v>311</v>
      </c>
      <c r="K132" s="76">
        <v>1.25</v>
      </c>
      <c r="L132" t="s">
        <v>105</v>
      </c>
      <c r="M132" s="76">
        <v>4.7</v>
      </c>
      <c r="N132" s="76">
        <v>1.78</v>
      </c>
      <c r="O132" s="76">
        <v>115723.19</v>
      </c>
      <c r="P132" s="76">
        <v>106</v>
      </c>
      <c r="Q132" s="76">
        <v>2.7805800000000001</v>
      </c>
      <c r="R132" s="76">
        <v>125.4471614</v>
      </c>
      <c r="S132" s="76">
        <v>7.0000000000000007E-2</v>
      </c>
      <c r="T132" s="76">
        <f t="shared" si="1"/>
        <v>6.6385330946368129E-2</v>
      </c>
      <c r="U132" s="76">
        <f>+R132/'סכום נכסי הקרן'!$C$42*100</f>
        <v>1.2316873576416525E-2</v>
      </c>
    </row>
    <row r="133" spans="2:21">
      <c r="B133" t="s">
        <v>718</v>
      </c>
      <c r="C133" t="s">
        <v>719</v>
      </c>
      <c r="D133" t="s">
        <v>103</v>
      </c>
      <c r="E133" s="15"/>
      <c r="F133" t="s">
        <v>720</v>
      </c>
      <c r="G133" t="s">
        <v>462</v>
      </c>
      <c r="H133" t="s">
        <v>706</v>
      </c>
      <c r="I133" t="s">
        <v>152</v>
      </c>
      <c r="J133" t="s">
        <v>311</v>
      </c>
      <c r="K133" s="76">
        <v>6.07</v>
      </c>
      <c r="L133" t="s">
        <v>105</v>
      </c>
      <c r="M133" s="76">
        <v>3.06</v>
      </c>
      <c r="N133" s="76">
        <v>1.88</v>
      </c>
      <c r="O133" s="76">
        <v>55341.38</v>
      </c>
      <c r="P133" s="76">
        <v>108</v>
      </c>
      <c r="Q133" s="76">
        <v>0</v>
      </c>
      <c r="R133" s="76">
        <v>59.768690399999997</v>
      </c>
      <c r="S133" s="76">
        <v>0.02</v>
      </c>
      <c r="T133" s="76">
        <f t="shared" si="1"/>
        <v>3.1628968309481538E-2</v>
      </c>
      <c r="U133" s="76">
        <f>+R133/'סכום נכסי הקרן'!$C$42*100</f>
        <v>5.8683145578516055E-3</v>
      </c>
    </row>
    <row r="134" spans="2:21">
      <c r="B134" t="s">
        <v>721</v>
      </c>
      <c r="C134" t="s">
        <v>722</v>
      </c>
      <c r="D134" t="s">
        <v>103</v>
      </c>
      <c r="E134" s="15"/>
      <c r="F134" t="s">
        <v>720</v>
      </c>
      <c r="G134" t="s">
        <v>462</v>
      </c>
      <c r="H134" t="s">
        <v>706</v>
      </c>
      <c r="I134" t="s">
        <v>152</v>
      </c>
      <c r="J134" t="s">
        <v>311</v>
      </c>
      <c r="K134" s="76">
        <v>1.93</v>
      </c>
      <c r="L134" t="s">
        <v>105</v>
      </c>
      <c r="M134" s="76">
        <v>4.25</v>
      </c>
      <c r="N134" s="76">
        <v>1.18</v>
      </c>
      <c r="O134" s="76">
        <v>374968.49</v>
      </c>
      <c r="P134" s="76">
        <v>114.09</v>
      </c>
      <c r="Q134" s="76">
        <v>0</v>
      </c>
      <c r="R134" s="76">
        <v>427.80155024099997</v>
      </c>
      <c r="S134" s="76">
        <v>0.18</v>
      </c>
      <c r="T134" s="76">
        <f t="shared" si="1"/>
        <v>0.22638812369426892</v>
      </c>
      <c r="U134" s="76">
        <f>+R134/'סכום נכסי הקרן'!$C$42*100</f>
        <v>4.2003163334339101E-2</v>
      </c>
    </row>
    <row r="135" spans="2:21">
      <c r="B135" t="s">
        <v>723</v>
      </c>
      <c r="C135" t="s">
        <v>724</v>
      </c>
      <c r="D135" t="s">
        <v>103</v>
      </c>
      <c r="E135" s="15"/>
      <c r="F135" t="s">
        <v>720</v>
      </c>
      <c r="G135" t="s">
        <v>462</v>
      </c>
      <c r="H135" t="s">
        <v>706</v>
      </c>
      <c r="I135" t="s">
        <v>152</v>
      </c>
      <c r="J135" t="s">
        <v>311</v>
      </c>
      <c r="K135" s="76">
        <v>2.54</v>
      </c>
      <c r="L135" t="s">
        <v>105</v>
      </c>
      <c r="M135" s="76">
        <v>4.5999999999999996</v>
      </c>
      <c r="N135" s="76">
        <v>1.1299999999999999</v>
      </c>
      <c r="O135" s="76">
        <v>90517.96</v>
      </c>
      <c r="P135" s="76">
        <v>110.94</v>
      </c>
      <c r="Q135" s="76">
        <v>0</v>
      </c>
      <c r="R135" s="76">
        <v>100.420624824</v>
      </c>
      <c r="S135" s="76">
        <v>0.02</v>
      </c>
      <c r="T135" s="76">
        <f t="shared" si="1"/>
        <v>5.3141548508424931E-2</v>
      </c>
      <c r="U135" s="76">
        <f>+R135/'סכום נכסי הקרן'!$C$42*100</f>
        <v>9.8596741976336409E-3</v>
      </c>
    </row>
    <row r="136" spans="2:21">
      <c r="B136" t="s">
        <v>725</v>
      </c>
      <c r="C136" t="s">
        <v>726</v>
      </c>
      <c r="D136" t="s">
        <v>103</v>
      </c>
      <c r="E136" s="15"/>
      <c r="F136" t="s">
        <v>727</v>
      </c>
      <c r="G136" t="s">
        <v>462</v>
      </c>
      <c r="H136" t="s">
        <v>706</v>
      </c>
      <c r="I136" t="s">
        <v>152</v>
      </c>
      <c r="J136" t="s">
        <v>311</v>
      </c>
      <c r="K136" s="76">
        <v>3.89</v>
      </c>
      <c r="L136" t="s">
        <v>105</v>
      </c>
      <c r="M136" s="76">
        <v>2.4</v>
      </c>
      <c r="N136" s="76">
        <v>1.55</v>
      </c>
      <c r="O136" s="76">
        <v>257092.89</v>
      </c>
      <c r="P136" s="76">
        <v>103.45</v>
      </c>
      <c r="Q136" s="76">
        <v>0</v>
      </c>
      <c r="R136" s="76">
        <v>265.96259470500001</v>
      </c>
      <c r="S136" s="76">
        <v>0.05</v>
      </c>
      <c r="T136" s="76">
        <f t="shared" si="1"/>
        <v>0.14074463440865234</v>
      </c>
      <c r="U136" s="76">
        <f>+R136/'סכום נכסי הקרן'!$C$42*100</f>
        <v>2.611320669578094E-2</v>
      </c>
    </row>
    <row r="137" spans="2:21">
      <c r="B137" t="s">
        <v>728</v>
      </c>
      <c r="C137" t="s">
        <v>729</v>
      </c>
      <c r="D137" t="s">
        <v>103</v>
      </c>
      <c r="E137" s="15"/>
      <c r="F137" t="s">
        <v>730</v>
      </c>
      <c r="G137" t="s">
        <v>462</v>
      </c>
      <c r="H137" t="s">
        <v>702</v>
      </c>
      <c r="I137" t="s">
        <v>153</v>
      </c>
      <c r="J137" t="s">
        <v>311</v>
      </c>
      <c r="K137" s="76">
        <v>3.99</v>
      </c>
      <c r="L137" t="s">
        <v>105</v>
      </c>
      <c r="M137" s="76">
        <v>3.25</v>
      </c>
      <c r="N137" s="76">
        <v>1.54</v>
      </c>
      <c r="O137" s="76">
        <v>69268.14</v>
      </c>
      <c r="P137" s="76">
        <v>106.21</v>
      </c>
      <c r="Q137" s="76">
        <v>0</v>
      </c>
      <c r="R137" s="76">
        <v>73.569691493999997</v>
      </c>
      <c r="S137" s="76">
        <v>0.05</v>
      </c>
      <c r="T137" s="76">
        <f t="shared" si="1"/>
        <v>3.8932314314219264E-2</v>
      </c>
      <c r="U137" s="76">
        <f>+R137/'סכום נכסי הקרן'!$C$42*100</f>
        <v>7.2233486917908374E-3</v>
      </c>
    </row>
    <row r="138" spans="2:21">
      <c r="B138" t="s">
        <v>731</v>
      </c>
      <c r="C138" t="s">
        <v>732</v>
      </c>
      <c r="D138" t="s">
        <v>103</v>
      </c>
      <c r="E138" s="15"/>
      <c r="F138" t="s">
        <v>730</v>
      </c>
      <c r="G138" t="s">
        <v>462</v>
      </c>
      <c r="H138" t="s">
        <v>702</v>
      </c>
      <c r="I138" t="s">
        <v>153</v>
      </c>
      <c r="J138" t="s">
        <v>311</v>
      </c>
      <c r="K138" s="76">
        <v>5.95</v>
      </c>
      <c r="L138" t="s">
        <v>105</v>
      </c>
      <c r="M138" s="76">
        <v>2.5</v>
      </c>
      <c r="N138" s="76">
        <v>1.77</v>
      </c>
      <c r="O138" s="76">
        <v>42790.3</v>
      </c>
      <c r="P138" s="76">
        <v>105.29</v>
      </c>
      <c r="Q138" s="76">
        <v>0</v>
      </c>
      <c r="R138" s="76">
        <v>45.053906869999999</v>
      </c>
      <c r="S138" s="76">
        <v>0.03</v>
      </c>
      <c r="T138" s="76">
        <f t="shared" si="1"/>
        <v>2.3842058159091982E-2</v>
      </c>
      <c r="U138" s="76">
        <f>+R138/'סכום נכסי הקרן'!$C$42*100</f>
        <v>4.4235618315189226E-3</v>
      </c>
    </row>
    <row r="139" spans="2:21">
      <c r="B139" t="s">
        <v>733</v>
      </c>
      <c r="C139" t="s">
        <v>734</v>
      </c>
      <c r="D139" t="s">
        <v>103</v>
      </c>
      <c r="E139" s="15"/>
      <c r="F139" t="s">
        <v>510</v>
      </c>
      <c r="G139" t="s">
        <v>422</v>
      </c>
      <c r="H139" t="s">
        <v>706</v>
      </c>
      <c r="I139" t="s">
        <v>152</v>
      </c>
      <c r="J139" t="s">
        <v>311</v>
      </c>
      <c r="K139" s="76">
        <v>3.89</v>
      </c>
      <c r="L139" t="s">
        <v>105</v>
      </c>
      <c r="M139" s="76">
        <v>5.0999999999999996</v>
      </c>
      <c r="N139" s="76">
        <v>1.1200000000000001</v>
      </c>
      <c r="O139" s="76">
        <v>273447.84000000003</v>
      </c>
      <c r="P139" s="76">
        <v>139.35</v>
      </c>
      <c r="Q139" s="76">
        <v>4.17028</v>
      </c>
      <c r="R139" s="76">
        <v>385.21984504</v>
      </c>
      <c r="S139" s="76">
        <v>0.02</v>
      </c>
      <c r="T139" s="76">
        <f t="shared" si="1"/>
        <v>0.20385432890384275</v>
      </c>
      <c r="U139" s="76">
        <f>+R139/'סכום נכסי הקרן'!$C$42*100</f>
        <v>3.7822331550058048E-2</v>
      </c>
    </row>
    <row r="140" spans="2:21">
      <c r="B140" t="s">
        <v>735</v>
      </c>
      <c r="C140" t="s">
        <v>736</v>
      </c>
      <c r="D140" t="s">
        <v>103</v>
      </c>
      <c r="E140" s="15"/>
      <c r="F140" t="s">
        <v>737</v>
      </c>
      <c r="G140" t="s">
        <v>115</v>
      </c>
      <c r="H140" t="s">
        <v>706</v>
      </c>
      <c r="I140" t="s">
        <v>152</v>
      </c>
      <c r="J140" t="s">
        <v>311</v>
      </c>
      <c r="K140" s="76">
        <v>1.89</v>
      </c>
      <c r="L140" t="s">
        <v>105</v>
      </c>
      <c r="M140" s="76">
        <v>4.95</v>
      </c>
      <c r="N140" s="76">
        <v>1.17</v>
      </c>
      <c r="O140" s="76">
        <v>811333.14</v>
      </c>
      <c r="P140" s="76">
        <v>128.75</v>
      </c>
      <c r="Q140" s="76">
        <v>0</v>
      </c>
      <c r="R140" s="76">
        <v>1044.5914177499999</v>
      </c>
      <c r="S140" s="76">
        <v>0.04</v>
      </c>
      <c r="T140" s="76">
        <f t="shared" si="1"/>
        <v>0.55278689606977127</v>
      </c>
      <c r="U140" s="76">
        <f>+R140/'סכום נכסי הקרן'!$C$42*100</f>
        <v>0.1025619096347002</v>
      </c>
    </row>
    <row r="141" spans="2:21">
      <c r="B141" t="s">
        <v>738</v>
      </c>
      <c r="C141" t="s">
        <v>739</v>
      </c>
      <c r="D141" t="s">
        <v>103</v>
      </c>
      <c r="E141" s="15"/>
      <c r="F141" t="s">
        <v>740</v>
      </c>
      <c r="G141" t="s">
        <v>462</v>
      </c>
      <c r="H141" t="s">
        <v>706</v>
      </c>
      <c r="I141" t="s">
        <v>152</v>
      </c>
      <c r="J141" t="s">
        <v>311</v>
      </c>
      <c r="K141" s="76">
        <v>1.71</v>
      </c>
      <c r="L141" t="s">
        <v>105</v>
      </c>
      <c r="M141" s="76">
        <v>5.4</v>
      </c>
      <c r="N141" s="76">
        <v>0.97</v>
      </c>
      <c r="O141" s="76">
        <v>7.39</v>
      </c>
      <c r="P141" s="76">
        <v>129.97</v>
      </c>
      <c r="Q141" s="76">
        <v>0</v>
      </c>
      <c r="R141" s="76">
        <v>9.6047830000000004E-3</v>
      </c>
      <c r="S141" s="76">
        <v>0</v>
      </c>
      <c r="T141" s="76">
        <f t="shared" si="1"/>
        <v>5.0827511041876038E-6</v>
      </c>
      <c r="U141" s="76">
        <f>+R141/'סכום נכסי הקרן'!$C$42*100</f>
        <v>9.4303367744369417E-7</v>
      </c>
    </row>
    <row r="142" spans="2:21">
      <c r="B142" t="s">
        <v>741</v>
      </c>
      <c r="C142" t="s">
        <v>742</v>
      </c>
      <c r="D142" t="s">
        <v>103</v>
      </c>
      <c r="E142" s="15"/>
      <c r="F142" t="s">
        <v>743</v>
      </c>
      <c r="G142" t="s">
        <v>462</v>
      </c>
      <c r="H142" t="s">
        <v>706</v>
      </c>
      <c r="I142" t="s">
        <v>152</v>
      </c>
      <c r="J142" t="s">
        <v>338</v>
      </c>
      <c r="K142" s="76">
        <v>7.83</v>
      </c>
      <c r="L142" t="s">
        <v>105</v>
      </c>
      <c r="M142" s="76">
        <v>5.2</v>
      </c>
      <c r="N142" s="76">
        <v>2.73</v>
      </c>
      <c r="O142" s="76">
        <v>112324.54</v>
      </c>
      <c r="P142" s="76">
        <v>101.43</v>
      </c>
      <c r="Q142" s="76">
        <v>0</v>
      </c>
      <c r="R142" s="76">
        <v>113.930780922</v>
      </c>
      <c r="S142" s="76">
        <v>0.02</v>
      </c>
      <c r="T142" s="76">
        <f t="shared" si="1"/>
        <v>6.0290982371205198E-2</v>
      </c>
      <c r="U142" s="76">
        <f>+R142/'סכום נכסי הקרן'!$C$42*100</f>
        <v>1.1186152077241674E-2</v>
      </c>
    </row>
    <row r="143" spans="2:21">
      <c r="B143" t="s">
        <v>744</v>
      </c>
      <c r="C143" t="s">
        <v>745</v>
      </c>
      <c r="D143" t="s">
        <v>103</v>
      </c>
      <c r="E143" s="15"/>
      <c r="F143" t="s">
        <v>743</v>
      </c>
      <c r="G143" t="s">
        <v>462</v>
      </c>
      <c r="H143" t="s">
        <v>706</v>
      </c>
      <c r="I143" t="s">
        <v>152</v>
      </c>
      <c r="J143" t="s">
        <v>311</v>
      </c>
      <c r="K143" s="76">
        <v>5.74</v>
      </c>
      <c r="L143" t="s">
        <v>105</v>
      </c>
      <c r="M143" s="76">
        <v>2.85</v>
      </c>
      <c r="N143" s="76">
        <v>1.22</v>
      </c>
      <c r="O143" s="76">
        <v>97891.87</v>
      </c>
      <c r="P143" s="76">
        <v>112.1</v>
      </c>
      <c r="Q143" s="76">
        <v>0</v>
      </c>
      <c r="R143" s="76">
        <v>109.73678627</v>
      </c>
      <c r="S143" s="76">
        <v>0.01</v>
      </c>
      <c r="T143" s="76">
        <f t="shared" ref="T143:T206" si="2">+R143/$R$11*100</f>
        <v>5.8071564092998407E-2</v>
      </c>
      <c r="U143" s="76">
        <f>+R143/'סכום נכסי הקרן'!$C$42*100</f>
        <v>1.0774369926634551E-2</v>
      </c>
    </row>
    <row r="144" spans="2:21">
      <c r="B144" t="s">
        <v>746</v>
      </c>
      <c r="C144" t="s">
        <v>747</v>
      </c>
      <c r="D144" t="s">
        <v>103</v>
      </c>
      <c r="E144" s="15"/>
      <c r="F144" t="s">
        <v>743</v>
      </c>
      <c r="G144" t="s">
        <v>462</v>
      </c>
      <c r="H144" t="s">
        <v>706</v>
      </c>
      <c r="I144" t="s">
        <v>152</v>
      </c>
      <c r="J144" t="s">
        <v>311</v>
      </c>
      <c r="K144" s="76">
        <v>7.38</v>
      </c>
      <c r="L144" t="s">
        <v>105</v>
      </c>
      <c r="M144" s="76">
        <v>2.6</v>
      </c>
      <c r="N144" s="76">
        <v>1.69</v>
      </c>
      <c r="O144" s="76">
        <v>1598770.8</v>
      </c>
      <c r="P144" s="76">
        <v>106.77</v>
      </c>
      <c r="Q144" s="76">
        <v>20.784020000000002</v>
      </c>
      <c r="R144" s="76">
        <v>1727.79160316</v>
      </c>
      <c r="S144" s="76">
        <v>0.38</v>
      </c>
      <c r="T144" s="76">
        <f t="shared" si="2"/>
        <v>0.91432931683803376</v>
      </c>
      <c r="U144" s="76">
        <f>+R144/'סכום נכסי הקרן'!$C$42*100</f>
        <v>0.16964107043171206</v>
      </c>
    </row>
    <row r="145" spans="2:21">
      <c r="B145" t="s">
        <v>748</v>
      </c>
      <c r="C145" t="s">
        <v>749</v>
      </c>
      <c r="D145" t="s">
        <v>103</v>
      </c>
      <c r="E145" s="15"/>
      <c r="F145" t="s">
        <v>743</v>
      </c>
      <c r="G145" t="s">
        <v>462</v>
      </c>
      <c r="H145" t="s">
        <v>706</v>
      </c>
      <c r="I145" t="s">
        <v>152</v>
      </c>
      <c r="J145" t="s">
        <v>311</v>
      </c>
      <c r="K145" s="76">
        <v>5.73</v>
      </c>
      <c r="L145" t="s">
        <v>105</v>
      </c>
      <c r="M145" s="76">
        <v>3.7</v>
      </c>
      <c r="N145" s="76">
        <v>1.85</v>
      </c>
      <c r="O145" s="76">
        <v>0.01</v>
      </c>
      <c r="P145" s="76">
        <v>110.92</v>
      </c>
      <c r="Q145" s="76">
        <v>0</v>
      </c>
      <c r="R145" s="76">
        <v>1.1092E-5</v>
      </c>
      <c r="S145" s="76">
        <v>0</v>
      </c>
      <c r="T145" s="76">
        <f t="shared" si="2"/>
        <v>5.8697708472590059E-9</v>
      </c>
      <c r="U145" s="76">
        <f>+R145/'סכום נכסי הקרן'!$C$42*100</f>
        <v>1.0890542295651504E-9</v>
      </c>
    </row>
    <row r="146" spans="2:21">
      <c r="B146" t="s">
        <v>750</v>
      </c>
      <c r="C146" t="s">
        <v>751</v>
      </c>
      <c r="D146" t="s">
        <v>103</v>
      </c>
      <c r="E146" s="15"/>
      <c r="F146" t="s">
        <v>752</v>
      </c>
      <c r="G146" t="s">
        <v>462</v>
      </c>
      <c r="H146" t="s">
        <v>706</v>
      </c>
      <c r="I146" t="s">
        <v>152</v>
      </c>
      <c r="J146" t="s">
        <v>311</v>
      </c>
      <c r="K146" s="76">
        <v>2.09</v>
      </c>
      <c r="L146" t="s">
        <v>105</v>
      </c>
      <c r="M146" s="76">
        <v>4.75</v>
      </c>
      <c r="N146" s="76">
        <v>1.07</v>
      </c>
      <c r="O146" s="76">
        <v>480179.18</v>
      </c>
      <c r="P146" s="76">
        <v>109.44</v>
      </c>
      <c r="Q146" s="76">
        <v>0</v>
      </c>
      <c r="R146" s="76">
        <v>525.50809459200002</v>
      </c>
      <c r="S146" s="76">
        <v>0.27</v>
      </c>
      <c r="T146" s="76">
        <f t="shared" si="2"/>
        <v>0.27809340909076363</v>
      </c>
      <c r="U146" s="76">
        <f>+R146/'סכום נכסי הקרן'!$C$42*100</f>
        <v>5.1596358915086626E-2</v>
      </c>
    </row>
    <row r="147" spans="2:21">
      <c r="B147" t="s">
        <v>753</v>
      </c>
      <c r="C147" t="s">
        <v>754</v>
      </c>
      <c r="D147" t="s">
        <v>103</v>
      </c>
      <c r="E147" s="15"/>
      <c r="F147" t="s">
        <v>752</v>
      </c>
      <c r="G147" t="s">
        <v>462</v>
      </c>
      <c r="H147" t="s">
        <v>706</v>
      </c>
      <c r="I147" t="s">
        <v>152</v>
      </c>
      <c r="J147" t="s">
        <v>311</v>
      </c>
      <c r="K147" s="76">
        <v>3.44</v>
      </c>
      <c r="L147" t="s">
        <v>105</v>
      </c>
      <c r="M147" s="76">
        <v>3.35</v>
      </c>
      <c r="N147" s="76">
        <v>1.05</v>
      </c>
      <c r="O147" s="76">
        <v>90354.7</v>
      </c>
      <c r="P147" s="76">
        <v>107.87</v>
      </c>
      <c r="Q147" s="76">
        <v>0</v>
      </c>
      <c r="R147" s="76">
        <v>97.465614889999998</v>
      </c>
      <c r="S147" s="76">
        <v>0.02</v>
      </c>
      <c r="T147" s="76">
        <f t="shared" si="2"/>
        <v>5.1577788035655908E-2</v>
      </c>
      <c r="U147" s="76">
        <f>+R147/'סכום נכסי הקרן'!$C$42*100</f>
        <v>9.5695402211614326E-3</v>
      </c>
    </row>
    <row r="148" spans="2:21">
      <c r="B148" t="s">
        <v>755</v>
      </c>
      <c r="C148" t="s">
        <v>756</v>
      </c>
      <c r="D148" t="s">
        <v>103</v>
      </c>
      <c r="E148" s="15"/>
      <c r="F148" t="s">
        <v>752</v>
      </c>
      <c r="G148" t="s">
        <v>462</v>
      </c>
      <c r="H148" t="s">
        <v>706</v>
      </c>
      <c r="I148" t="s">
        <v>152</v>
      </c>
      <c r="J148" t="s">
        <v>322</v>
      </c>
      <c r="L148" t="s">
        <v>105</v>
      </c>
      <c r="M148" s="76">
        <v>2.0499999999999998</v>
      </c>
      <c r="N148" s="76">
        <v>0</v>
      </c>
      <c r="O148" s="76">
        <v>641854.53</v>
      </c>
      <c r="P148" s="76">
        <v>102.36</v>
      </c>
      <c r="Q148" s="76">
        <v>0</v>
      </c>
      <c r="R148" s="76">
        <v>657.00229690799995</v>
      </c>
      <c r="S148" s="76">
        <v>0</v>
      </c>
      <c r="T148" s="76">
        <f t="shared" si="2"/>
        <v>0.34767877109383194</v>
      </c>
      <c r="U148" s="76">
        <f>+R148/'סכום נכסי הקרן'!$C$42*100</f>
        <v>6.4506953685690246E-2</v>
      </c>
    </row>
    <row r="149" spans="2:21">
      <c r="B149" t="s">
        <v>757</v>
      </c>
      <c r="C149" t="s">
        <v>758</v>
      </c>
      <c r="D149" t="s">
        <v>103</v>
      </c>
      <c r="E149" s="15"/>
      <c r="F149" t="s">
        <v>672</v>
      </c>
      <c r="G149" t="s">
        <v>462</v>
      </c>
      <c r="H149" t="s">
        <v>706</v>
      </c>
      <c r="I149" t="s">
        <v>152</v>
      </c>
      <c r="J149" t="s">
        <v>311</v>
      </c>
      <c r="K149" s="76">
        <v>0.15</v>
      </c>
      <c r="L149" t="s">
        <v>105</v>
      </c>
      <c r="M149" s="76">
        <v>5</v>
      </c>
      <c r="N149" s="76">
        <v>1.9</v>
      </c>
      <c r="O149" s="76">
        <v>246923.33</v>
      </c>
      <c r="P149" s="76">
        <v>124.76</v>
      </c>
      <c r="Q149" s="76">
        <v>0</v>
      </c>
      <c r="R149" s="76">
        <v>308.06154650799999</v>
      </c>
      <c r="S149" s="76">
        <v>0.09</v>
      </c>
      <c r="T149" s="76">
        <f t="shared" si="2"/>
        <v>0.1630229611300201</v>
      </c>
      <c r="U149" s="76">
        <f>+R149/'סכום נכסי הקרן'!$C$42*100</f>
        <v>3.0246639937875831E-2</v>
      </c>
    </row>
    <row r="150" spans="2:21">
      <c r="B150" t="s">
        <v>759</v>
      </c>
      <c r="C150" t="s">
        <v>760</v>
      </c>
      <c r="D150" t="s">
        <v>103</v>
      </c>
      <c r="E150" s="15"/>
      <c r="F150" t="s">
        <v>761</v>
      </c>
      <c r="G150" t="s">
        <v>462</v>
      </c>
      <c r="H150" t="s">
        <v>706</v>
      </c>
      <c r="I150" t="s">
        <v>152</v>
      </c>
      <c r="J150" t="s">
        <v>311</v>
      </c>
      <c r="K150" s="76">
        <v>4.8</v>
      </c>
      <c r="L150" t="s">
        <v>105</v>
      </c>
      <c r="M150" s="76">
        <v>4.34</v>
      </c>
      <c r="N150" s="76">
        <v>1.7</v>
      </c>
      <c r="O150" s="76">
        <v>0.01</v>
      </c>
      <c r="P150" s="76">
        <v>112</v>
      </c>
      <c r="Q150" s="76">
        <v>0</v>
      </c>
      <c r="R150" s="76">
        <v>1.1199999999999999E-5</v>
      </c>
      <c r="S150" s="76">
        <v>0</v>
      </c>
      <c r="T150" s="76">
        <f t="shared" si="2"/>
        <v>5.9269233221511774E-9</v>
      </c>
      <c r="U150" s="76">
        <f>+R150/'סכום נכסי הקרן'!$C$42*100</f>
        <v>1.0996580752911724E-9</v>
      </c>
    </row>
    <row r="151" spans="2:21">
      <c r="B151" t="s">
        <v>762</v>
      </c>
      <c r="C151" t="s">
        <v>763</v>
      </c>
      <c r="D151" t="s">
        <v>103</v>
      </c>
      <c r="E151" s="15"/>
      <c r="F151" t="s">
        <v>761</v>
      </c>
      <c r="G151" t="s">
        <v>462</v>
      </c>
      <c r="H151" t="s">
        <v>706</v>
      </c>
      <c r="I151" t="s">
        <v>152</v>
      </c>
      <c r="J151" t="s">
        <v>311</v>
      </c>
      <c r="K151" s="76">
        <v>6.79</v>
      </c>
      <c r="L151" t="s">
        <v>105</v>
      </c>
      <c r="M151" s="76">
        <v>3.9</v>
      </c>
      <c r="N151" s="76">
        <v>2.54</v>
      </c>
      <c r="O151" s="76">
        <v>478143.14</v>
      </c>
      <c r="P151" s="76">
        <v>110.65</v>
      </c>
      <c r="Q151" s="76">
        <v>0</v>
      </c>
      <c r="R151" s="76">
        <v>529.06538440999998</v>
      </c>
      <c r="S151" s="76">
        <v>0.03</v>
      </c>
      <c r="T151" s="76">
        <f t="shared" si="2"/>
        <v>0.27997588980379529</v>
      </c>
      <c r="U151" s="76">
        <f>+R151/'סכום נכסי הקרן'!$C$42*100</f>
        <v>5.1945626993168299E-2</v>
      </c>
    </row>
    <row r="152" spans="2:21">
      <c r="B152" t="s">
        <v>764</v>
      </c>
      <c r="C152" t="s">
        <v>765</v>
      </c>
      <c r="D152" t="s">
        <v>103</v>
      </c>
      <c r="E152" s="15"/>
      <c r="F152" t="s">
        <v>699</v>
      </c>
      <c r="G152" t="s">
        <v>130</v>
      </c>
      <c r="H152" t="s">
        <v>702</v>
      </c>
      <c r="I152" t="s">
        <v>153</v>
      </c>
      <c r="J152" t="s">
        <v>311</v>
      </c>
      <c r="K152" s="76">
        <v>0.25</v>
      </c>
      <c r="L152" t="s">
        <v>105</v>
      </c>
      <c r="M152" s="76">
        <v>2.2999999999999998</v>
      </c>
      <c r="N152" s="76">
        <v>2.78</v>
      </c>
      <c r="O152" s="76">
        <v>6061.54</v>
      </c>
      <c r="P152" s="76">
        <v>104.35</v>
      </c>
      <c r="Q152" s="76">
        <v>6.3344699999999996</v>
      </c>
      <c r="R152" s="76">
        <v>12.659686990000001</v>
      </c>
      <c r="S152" s="76">
        <v>0.02</v>
      </c>
      <c r="T152" s="76">
        <f t="shared" si="2"/>
        <v>6.6993744707290045E-3</v>
      </c>
      <c r="U152" s="76">
        <f>+R152/'סכום נכסי הקרן'!$C$42*100</f>
        <v>1.2429756276082231E-3</v>
      </c>
    </row>
    <row r="153" spans="2:21">
      <c r="B153" t="s">
        <v>766</v>
      </c>
      <c r="C153" t="s">
        <v>767</v>
      </c>
      <c r="D153" t="s">
        <v>103</v>
      </c>
      <c r="E153" s="15"/>
      <c r="F153" t="s">
        <v>548</v>
      </c>
      <c r="G153" t="s">
        <v>422</v>
      </c>
      <c r="H153" t="s">
        <v>402</v>
      </c>
      <c r="I153" t="s">
        <v>153</v>
      </c>
      <c r="J153" t="s">
        <v>311</v>
      </c>
      <c r="K153" s="76">
        <v>3.79</v>
      </c>
      <c r="L153" t="s">
        <v>105</v>
      </c>
      <c r="M153" s="76">
        <v>2.85</v>
      </c>
      <c r="N153" s="76">
        <v>1.6</v>
      </c>
      <c r="O153" s="76">
        <v>10.44</v>
      </c>
      <c r="P153" s="76">
        <v>5223600</v>
      </c>
      <c r="Q153" s="76">
        <v>0</v>
      </c>
      <c r="R153" s="76">
        <v>545.34384</v>
      </c>
      <c r="S153" s="76">
        <v>0.23</v>
      </c>
      <c r="T153" s="76">
        <f t="shared" si="2"/>
        <v>0.28859027891852507</v>
      </c>
      <c r="U153" s="76">
        <f>+R153/'סכום נכסי הקרן'!$C$42*100</f>
        <v>5.3543906916633681E-2</v>
      </c>
    </row>
    <row r="154" spans="2:21">
      <c r="B154" t="s">
        <v>768</v>
      </c>
      <c r="C154" t="s">
        <v>769</v>
      </c>
      <c r="D154" t="s">
        <v>103</v>
      </c>
      <c r="E154" s="15"/>
      <c r="F154" t="s">
        <v>770</v>
      </c>
      <c r="G154" t="s">
        <v>462</v>
      </c>
      <c r="H154" t="s">
        <v>402</v>
      </c>
      <c r="I154" t="s">
        <v>153</v>
      </c>
      <c r="J154" t="s">
        <v>311</v>
      </c>
      <c r="K154" s="76">
        <v>3.09</v>
      </c>
      <c r="L154" t="s">
        <v>105</v>
      </c>
      <c r="M154" s="76">
        <v>3.5</v>
      </c>
      <c r="N154" s="76">
        <v>1.24</v>
      </c>
      <c r="O154" s="76">
        <v>16219.24</v>
      </c>
      <c r="P154" s="76">
        <v>106.42</v>
      </c>
      <c r="Q154" s="76">
        <v>0</v>
      </c>
      <c r="R154" s="76">
        <v>17.260515208000001</v>
      </c>
      <c r="S154" s="76">
        <v>0</v>
      </c>
      <c r="T154" s="76">
        <f t="shared" si="2"/>
        <v>9.1340848338071698E-3</v>
      </c>
      <c r="U154" s="76">
        <f>+R154/'סכום נכסי הקרן'!$C$42*100</f>
        <v>1.6947022260860086E-3</v>
      </c>
    </row>
    <row r="155" spans="2:21">
      <c r="B155" t="s">
        <v>771</v>
      </c>
      <c r="C155" t="s">
        <v>772</v>
      </c>
      <c r="D155" t="s">
        <v>103</v>
      </c>
      <c r="E155" s="15"/>
      <c r="F155" t="s">
        <v>770</v>
      </c>
      <c r="G155" t="s">
        <v>462</v>
      </c>
      <c r="H155" t="s">
        <v>402</v>
      </c>
      <c r="I155" t="s">
        <v>153</v>
      </c>
      <c r="J155" t="s">
        <v>311</v>
      </c>
      <c r="K155" s="76">
        <v>1.22</v>
      </c>
      <c r="L155" t="s">
        <v>105</v>
      </c>
      <c r="M155" s="76">
        <v>5.6</v>
      </c>
      <c r="N155" s="76">
        <v>1.56</v>
      </c>
      <c r="O155" s="76">
        <v>4009.99</v>
      </c>
      <c r="P155" s="76">
        <v>111.53</v>
      </c>
      <c r="Q155" s="76">
        <v>0</v>
      </c>
      <c r="R155" s="76">
        <v>4.472341847</v>
      </c>
      <c r="S155" s="76">
        <v>0</v>
      </c>
      <c r="T155" s="76">
        <f t="shared" si="2"/>
        <v>2.3667167140729445E-3</v>
      </c>
      <c r="U155" s="76">
        <f>+R155/'סכום נכסי הקרן'!$C$42*100</f>
        <v>4.3911132388537393E-4</v>
      </c>
    </row>
    <row r="156" spans="2:21">
      <c r="B156" t="s">
        <v>773</v>
      </c>
      <c r="C156" t="s">
        <v>774</v>
      </c>
      <c r="D156" t="s">
        <v>103</v>
      </c>
      <c r="E156" s="15"/>
      <c r="F156" t="s">
        <v>770</v>
      </c>
      <c r="G156" t="s">
        <v>462</v>
      </c>
      <c r="H156" t="s">
        <v>402</v>
      </c>
      <c r="I156" t="s">
        <v>153</v>
      </c>
      <c r="J156" t="s">
        <v>311</v>
      </c>
      <c r="K156" s="76">
        <v>5.1100000000000003</v>
      </c>
      <c r="L156" t="s">
        <v>105</v>
      </c>
      <c r="M156" s="76">
        <v>4.6500000000000004</v>
      </c>
      <c r="N156" s="76">
        <v>2.2200000000000002</v>
      </c>
      <c r="O156" s="76">
        <v>171480.08</v>
      </c>
      <c r="P156" s="76">
        <v>113.65</v>
      </c>
      <c r="Q156" s="76">
        <v>0</v>
      </c>
      <c r="R156" s="76">
        <v>194.88711092</v>
      </c>
      <c r="S156" s="76">
        <v>0.02</v>
      </c>
      <c r="T156" s="76">
        <f t="shared" si="2"/>
        <v>0.10313222883021531</v>
      </c>
      <c r="U156" s="76">
        <f>+R156/'סכום נכסי הקרן'!$C$42*100</f>
        <v>1.9134748686905755E-2</v>
      </c>
    </row>
    <row r="157" spans="2:21">
      <c r="B157" t="s">
        <v>775</v>
      </c>
      <c r="C157" t="s">
        <v>776</v>
      </c>
      <c r="D157" t="s">
        <v>103</v>
      </c>
      <c r="E157" s="15"/>
      <c r="F157" t="s">
        <v>705</v>
      </c>
      <c r="G157" t="s">
        <v>462</v>
      </c>
      <c r="H157" t="s">
        <v>777</v>
      </c>
      <c r="I157" t="s">
        <v>152</v>
      </c>
      <c r="J157" t="s">
        <v>311</v>
      </c>
      <c r="K157" s="76">
        <v>0.25</v>
      </c>
      <c r="L157" t="s">
        <v>105</v>
      </c>
      <c r="M157" s="76">
        <v>5.5</v>
      </c>
      <c r="N157" s="76">
        <v>2.54</v>
      </c>
      <c r="O157" s="76">
        <v>16601.580000000002</v>
      </c>
      <c r="P157" s="76">
        <v>121.81</v>
      </c>
      <c r="Q157" s="76">
        <v>0</v>
      </c>
      <c r="R157" s="76">
        <v>20.222384598000001</v>
      </c>
      <c r="S157" s="76">
        <v>0.03</v>
      </c>
      <c r="T157" s="76">
        <f t="shared" si="2"/>
        <v>1.0701475259231874E-2</v>
      </c>
      <c r="U157" s="76">
        <f>+R157/'סכום נכסי הקרן'!$C$42*100</f>
        <v>1.985509689717369E-3</v>
      </c>
    </row>
    <row r="158" spans="2:21">
      <c r="B158" t="s">
        <v>778</v>
      </c>
      <c r="C158" t="s">
        <v>779</v>
      </c>
      <c r="D158" t="s">
        <v>103</v>
      </c>
      <c r="E158" s="15"/>
      <c r="F158" t="s">
        <v>780</v>
      </c>
      <c r="G158" t="s">
        <v>130</v>
      </c>
      <c r="H158" t="s">
        <v>402</v>
      </c>
      <c r="I158" t="s">
        <v>153</v>
      </c>
      <c r="J158" t="s">
        <v>311</v>
      </c>
      <c r="K158" s="76">
        <v>0.77</v>
      </c>
      <c r="L158" t="s">
        <v>105</v>
      </c>
      <c r="M158" s="76">
        <v>4.2</v>
      </c>
      <c r="N158" s="76">
        <v>2.1</v>
      </c>
      <c r="O158" s="76">
        <v>97287.49</v>
      </c>
      <c r="P158" s="76">
        <v>103.16</v>
      </c>
      <c r="Q158" s="76">
        <v>17.518319999999999</v>
      </c>
      <c r="R158" s="76">
        <v>117.880094684</v>
      </c>
      <c r="S158" s="76">
        <v>0.03</v>
      </c>
      <c r="T158" s="76">
        <f t="shared" si="2"/>
        <v>6.2380918071427559E-2</v>
      </c>
      <c r="U158" s="76">
        <f>+R158/'סכום נכסי הקרן'!$C$42*100</f>
        <v>1.1573910538870412E-2</v>
      </c>
    </row>
    <row r="159" spans="2:21">
      <c r="B159" t="s">
        <v>781</v>
      </c>
      <c r="C159" t="s">
        <v>782</v>
      </c>
      <c r="D159" t="s">
        <v>103</v>
      </c>
      <c r="E159" s="15"/>
      <c r="F159" t="s">
        <v>783</v>
      </c>
      <c r="G159" t="s">
        <v>462</v>
      </c>
      <c r="H159" t="s">
        <v>402</v>
      </c>
      <c r="I159" t="s">
        <v>153</v>
      </c>
      <c r="J159" t="s">
        <v>311</v>
      </c>
      <c r="K159" s="76">
        <v>1.0900000000000001</v>
      </c>
      <c r="L159" t="s">
        <v>105</v>
      </c>
      <c r="M159" s="76">
        <v>5.9</v>
      </c>
      <c r="N159" s="76">
        <v>1.19</v>
      </c>
      <c r="O159" s="76">
        <v>9449.48</v>
      </c>
      <c r="P159" s="76">
        <v>111.65</v>
      </c>
      <c r="Q159" s="76">
        <v>0</v>
      </c>
      <c r="R159" s="76">
        <v>10.55034442</v>
      </c>
      <c r="S159" s="76">
        <v>0</v>
      </c>
      <c r="T159" s="76">
        <f t="shared" si="2"/>
        <v>5.5831323571094238E-3</v>
      </c>
      <c r="U159" s="76">
        <f>+R159/'סכום נכסי הקרן'!$C$42*100</f>
        <v>1.0358724498710859E-3</v>
      </c>
    </row>
    <row r="160" spans="2:21">
      <c r="B160" t="s">
        <v>784</v>
      </c>
      <c r="C160" t="s">
        <v>785</v>
      </c>
      <c r="D160" t="s">
        <v>103</v>
      </c>
      <c r="E160" s="15"/>
      <c r="F160" t="s">
        <v>783</v>
      </c>
      <c r="G160" t="s">
        <v>462</v>
      </c>
      <c r="H160" t="s">
        <v>402</v>
      </c>
      <c r="I160" t="s">
        <v>153</v>
      </c>
      <c r="J160" t="s">
        <v>311</v>
      </c>
      <c r="K160" s="76">
        <v>1.79</v>
      </c>
      <c r="L160" t="s">
        <v>105</v>
      </c>
      <c r="M160" s="76">
        <v>4.8</v>
      </c>
      <c r="N160" s="76">
        <v>1.2</v>
      </c>
      <c r="O160" s="76">
        <v>27796.17</v>
      </c>
      <c r="P160" s="76">
        <v>106.61</v>
      </c>
      <c r="Q160" s="76">
        <v>0</v>
      </c>
      <c r="R160" s="76">
        <v>29.633496836999999</v>
      </c>
      <c r="S160" s="76">
        <v>0.01</v>
      </c>
      <c r="T160" s="76">
        <f t="shared" si="2"/>
        <v>1.56817378142954E-2</v>
      </c>
      <c r="U160" s="76">
        <f>+R160/'סכום נכסי הקרן'!$C$42*100</f>
        <v>2.9095280442787922E-3</v>
      </c>
    </row>
    <row r="161" spans="2:21">
      <c r="B161" t="s">
        <v>786</v>
      </c>
      <c r="C161" t="s">
        <v>787</v>
      </c>
      <c r="D161" t="s">
        <v>103</v>
      </c>
      <c r="E161" s="15"/>
      <c r="F161" t="s">
        <v>783</v>
      </c>
      <c r="G161" t="s">
        <v>462</v>
      </c>
      <c r="H161" t="s">
        <v>402</v>
      </c>
      <c r="I161" t="s">
        <v>153</v>
      </c>
      <c r="J161" t="s">
        <v>311</v>
      </c>
      <c r="K161" s="76">
        <v>4.22</v>
      </c>
      <c r="L161" t="s">
        <v>105</v>
      </c>
      <c r="M161" s="76">
        <v>3.7</v>
      </c>
      <c r="N161" s="76">
        <v>1.94</v>
      </c>
      <c r="O161" s="76">
        <v>456923.49</v>
      </c>
      <c r="P161" s="76">
        <v>108.51</v>
      </c>
      <c r="Q161" s="76">
        <v>0</v>
      </c>
      <c r="R161" s="76">
        <v>495.80767899900002</v>
      </c>
      <c r="S161" s="76">
        <v>0.06</v>
      </c>
      <c r="T161" s="76">
        <f t="shared" si="2"/>
        <v>0.26237625856793018</v>
      </c>
      <c r="U161" s="76">
        <f>+R161/'סכום נכסי הקרן'!$C$42*100</f>
        <v>4.8680260535948559E-2</v>
      </c>
    </row>
    <row r="162" spans="2:21">
      <c r="B162" t="s">
        <v>788</v>
      </c>
      <c r="C162" t="s">
        <v>789</v>
      </c>
      <c r="D162" t="s">
        <v>103</v>
      </c>
      <c r="E162" s="15"/>
      <c r="F162" t="s">
        <v>790</v>
      </c>
      <c r="G162" t="s">
        <v>462</v>
      </c>
      <c r="H162" t="s">
        <v>402</v>
      </c>
      <c r="I162" t="s">
        <v>153</v>
      </c>
      <c r="J162" t="s">
        <v>311</v>
      </c>
      <c r="K162" s="76">
        <v>1.69</v>
      </c>
      <c r="L162" t="s">
        <v>105</v>
      </c>
      <c r="M162" s="76">
        <v>5.5</v>
      </c>
      <c r="N162" s="76">
        <v>1.72</v>
      </c>
      <c r="O162" s="76">
        <v>63342.99</v>
      </c>
      <c r="P162" s="76">
        <v>111.21</v>
      </c>
      <c r="Q162" s="76">
        <v>0</v>
      </c>
      <c r="R162" s="76">
        <v>70.443739179000005</v>
      </c>
      <c r="S162" s="76">
        <v>0.14000000000000001</v>
      </c>
      <c r="T162" s="76">
        <f t="shared" si="2"/>
        <v>3.7278092914245518E-2</v>
      </c>
      <c r="U162" s="76">
        <f>+R162/'סכום נכסי הקרן'!$C$42*100</f>
        <v>6.9164309501689742E-3</v>
      </c>
    </row>
    <row r="163" spans="2:21">
      <c r="B163" t="s">
        <v>791</v>
      </c>
      <c r="C163" t="s">
        <v>792</v>
      </c>
      <c r="D163" t="s">
        <v>103</v>
      </c>
      <c r="E163" s="15"/>
      <c r="F163" t="s">
        <v>790</v>
      </c>
      <c r="G163" t="s">
        <v>462</v>
      </c>
      <c r="H163" t="s">
        <v>402</v>
      </c>
      <c r="I163" t="s">
        <v>153</v>
      </c>
      <c r="J163" t="s">
        <v>311</v>
      </c>
      <c r="K163" s="76">
        <v>1.6</v>
      </c>
      <c r="L163" t="s">
        <v>105</v>
      </c>
      <c r="M163" s="76">
        <v>4.8499999999999996</v>
      </c>
      <c r="N163" s="76">
        <v>1.5</v>
      </c>
      <c r="O163" s="76">
        <v>254435.07</v>
      </c>
      <c r="P163" s="76">
        <v>128.41</v>
      </c>
      <c r="Q163" s="76">
        <v>0</v>
      </c>
      <c r="R163" s="76">
        <v>326.72007338700001</v>
      </c>
      <c r="S163" s="76">
        <v>0.12</v>
      </c>
      <c r="T163" s="76">
        <f t="shared" si="2"/>
        <v>0.17289685917610312</v>
      </c>
      <c r="U163" s="76">
        <f>+R163/'סכום נכסי הקרן'!$C$42*100</f>
        <v>3.2078604201762416E-2</v>
      </c>
    </row>
    <row r="164" spans="2:21">
      <c r="B164" t="s">
        <v>793</v>
      </c>
      <c r="C164" t="s">
        <v>794</v>
      </c>
      <c r="D164" t="s">
        <v>103</v>
      </c>
      <c r="E164" s="15"/>
      <c r="F164" t="s">
        <v>795</v>
      </c>
      <c r="G164" t="s">
        <v>555</v>
      </c>
      <c r="H164" t="s">
        <v>777</v>
      </c>
      <c r="I164" t="s">
        <v>152</v>
      </c>
      <c r="J164" t="s">
        <v>311</v>
      </c>
      <c r="K164" s="76">
        <v>1.46</v>
      </c>
      <c r="L164" t="s">
        <v>105</v>
      </c>
      <c r="M164" s="76">
        <v>4.8</v>
      </c>
      <c r="N164" s="76">
        <v>1.41</v>
      </c>
      <c r="O164" s="76">
        <v>140963.73000000001</v>
      </c>
      <c r="P164" s="76">
        <v>124.08</v>
      </c>
      <c r="Q164" s="76">
        <v>0</v>
      </c>
      <c r="R164" s="76">
        <v>174.90779618400001</v>
      </c>
      <c r="S164" s="76">
        <v>0.02</v>
      </c>
      <c r="T164" s="76">
        <f t="shared" si="2"/>
        <v>9.2559383609733425E-2</v>
      </c>
      <c r="U164" s="76">
        <f>+R164/'סכום נכסי הקרן'!$C$42*100</f>
        <v>1.7173104509385549E-2</v>
      </c>
    </row>
    <row r="165" spans="2:21">
      <c r="B165" t="s">
        <v>796</v>
      </c>
      <c r="C165" t="s">
        <v>797</v>
      </c>
      <c r="D165" t="s">
        <v>103</v>
      </c>
      <c r="E165" s="15"/>
      <c r="F165" t="s">
        <v>795</v>
      </c>
      <c r="G165" t="s">
        <v>555</v>
      </c>
      <c r="H165" t="s">
        <v>777</v>
      </c>
      <c r="I165" t="s">
        <v>152</v>
      </c>
      <c r="J165" t="s">
        <v>311</v>
      </c>
      <c r="K165" s="76">
        <v>1.47</v>
      </c>
      <c r="L165" t="s">
        <v>105</v>
      </c>
      <c r="M165" s="76">
        <v>5.69</v>
      </c>
      <c r="N165" s="76">
        <v>1.44</v>
      </c>
      <c r="O165" s="76">
        <v>97034.08</v>
      </c>
      <c r="P165" s="76">
        <v>127.68</v>
      </c>
      <c r="Q165" s="76">
        <v>3.31656</v>
      </c>
      <c r="R165" s="76">
        <v>127.209673344</v>
      </c>
      <c r="S165" s="76">
        <v>0.03</v>
      </c>
      <c r="T165" s="76">
        <f t="shared" si="2"/>
        <v>6.7318033905873806E-2</v>
      </c>
      <c r="U165" s="76">
        <f>+R165/'סכום נכסי הקרן'!$C$42*100</f>
        <v>1.248992362034659E-2</v>
      </c>
    </row>
    <row r="166" spans="2:21">
      <c r="B166" t="s">
        <v>798</v>
      </c>
      <c r="C166" t="s">
        <v>799</v>
      </c>
      <c r="D166" t="s">
        <v>103</v>
      </c>
      <c r="E166" s="15"/>
      <c r="F166" t="s">
        <v>800</v>
      </c>
      <c r="G166" t="s">
        <v>462</v>
      </c>
      <c r="H166" t="s">
        <v>402</v>
      </c>
      <c r="I166" t="s">
        <v>153</v>
      </c>
      <c r="J166" t="s">
        <v>311</v>
      </c>
      <c r="K166" s="76">
        <v>1.73</v>
      </c>
      <c r="L166" t="s">
        <v>105</v>
      </c>
      <c r="M166" s="76">
        <v>4.8</v>
      </c>
      <c r="N166" s="76">
        <v>0.78</v>
      </c>
      <c r="O166" s="76">
        <v>115502.15</v>
      </c>
      <c r="P166" s="76">
        <v>112.74</v>
      </c>
      <c r="Q166" s="76">
        <v>0</v>
      </c>
      <c r="R166" s="76">
        <v>130.21712391</v>
      </c>
      <c r="S166" s="76">
        <v>7.0000000000000007E-2</v>
      </c>
      <c r="T166" s="76">
        <f t="shared" si="2"/>
        <v>6.890954541478829E-2</v>
      </c>
      <c r="U166" s="76">
        <f>+R166/'סכום נכסי הקרן'!$C$42*100</f>
        <v>1.2785206415073459E-2</v>
      </c>
    </row>
    <row r="167" spans="2:21">
      <c r="B167" t="s">
        <v>801</v>
      </c>
      <c r="C167" t="s">
        <v>802</v>
      </c>
      <c r="D167" t="s">
        <v>103</v>
      </c>
      <c r="E167" s="15"/>
      <c r="F167" t="s">
        <v>800</v>
      </c>
      <c r="G167" t="s">
        <v>462</v>
      </c>
      <c r="H167" t="s">
        <v>402</v>
      </c>
      <c r="I167" t="s">
        <v>153</v>
      </c>
      <c r="J167" t="s">
        <v>311</v>
      </c>
      <c r="K167" s="76">
        <v>6.64</v>
      </c>
      <c r="L167" t="s">
        <v>105</v>
      </c>
      <c r="M167" s="76">
        <v>3.3</v>
      </c>
      <c r="N167" s="76">
        <v>1.56</v>
      </c>
      <c r="O167" s="76">
        <v>0.01</v>
      </c>
      <c r="P167" s="76">
        <v>111.42</v>
      </c>
      <c r="Q167" s="76">
        <v>0</v>
      </c>
      <c r="R167" s="76">
        <v>1.1141999999999999E-5</v>
      </c>
      <c r="S167" s="76">
        <v>0</v>
      </c>
      <c r="T167" s="76">
        <f t="shared" si="2"/>
        <v>5.8962303263757524E-9</v>
      </c>
      <c r="U167" s="76">
        <f>+R167/'סכום נכסי הקרן'!$C$42*100</f>
        <v>1.0939634174012716E-9</v>
      </c>
    </row>
    <row r="168" spans="2:21">
      <c r="B168" t="s">
        <v>803</v>
      </c>
      <c r="C168" t="s">
        <v>804</v>
      </c>
      <c r="D168" t="s">
        <v>103</v>
      </c>
      <c r="E168" s="15"/>
      <c r="F168" t="s">
        <v>800</v>
      </c>
      <c r="G168" t="s">
        <v>462</v>
      </c>
      <c r="H168" t="s">
        <v>402</v>
      </c>
      <c r="I168" t="s">
        <v>153</v>
      </c>
      <c r="J168" t="s">
        <v>311</v>
      </c>
      <c r="K168" s="76">
        <v>4.38</v>
      </c>
      <c r="L168" t="s">
        <v>105</v>
      </c>
      <c r="M168" s="76">
        <v>3.29</v>
      </c>
      <c r="N168" s="76">
        <v>1.1399999999999999</v>
      </c>
      <c r="O168" s="76">
        <v>0.02</v>
      </c>
      <c r="P168" s="76">
        <v>110.77</v>
      </c>
      <c r="Q168" s="76">
        <v>0</v>
      </c>
      <c r="R168" s="76">
        <v>2.2154000000000002E-5</v>
      </c>
      <c r="S168" s="76">
        <v>0</v>
      </c>
      <c r="T168" s="76">
        <f t="shared" si="2"/>
        <v>1.1723666007047965E-8</v>
      </c>
      <c r="U168" s="76">
        <f>+R168/'סכום נכסי הקרן'!$C$42*100</f>
        <v>2.1751629464286285E-9</v>
      </c>
    </row>
    <row r="169" spans="2:21">
      <c r="B169" t="s">
        <v>805</v>
      </c>
      <c r="C169" t="s">
        <v>806</v>
      </c>
      <c r="D169" t="s">
        <v>103</v>
      </c>
      <c r="E169" s="15"/>
      <c r="F169" t="s">
        <v>807</v>
      </c>
      <c r="G169" t="s">
        <v>462</v>
      </c>
      <c r="H169" t="s">
        <v>777</v>
      </c>
      <c r="I169" t="s">
        <v>152</v>
      </c>
      <c r="J169" t="s">
        <v>311</v>
      </c>
      <c r="K169" s="76">
        <v>2.14</v>
      </c>
      <c r="L169" t="s">
        <v>105</v>
      </c>
      <c r="M169" s="76">
        <v>5.4</v>
      </c>
      <c r="N169" s="76">
        <v>2.41</v>
      </c>
      <c r="O169" s="76">
        <v>0.01</v>
      </c>
      <c r="P169" s="76">
        <v>107.46</v>
      </c>
      <c r="Q169" s="76">
        <v>0</v>
      </c>
      <c r="R169" s="76">
        <v>1.0746E-5</v>
      </c>
      <c r="S169" s="76">
        <v>0</v>
      </c>
      <c r="T169" s="76">
        <f t="shared" si="2"/>
        <v>5.6866712517711212E-9</v>
      </c>
      <c r="U169" s="76">
        <f>+R169/'סכום נכסי הקרן'!$C$42*100</f>
        <v>1.055082649739191E-9</v>
      </c>
    </row>
    <row r="170" spans="2:21">
      <c r="B170" t="s">
        <v>808</v>
      </c>
      <c r="C170" t="s">
        <v>809</v>
      </c>
      <c r="D170" t="s">
        <v>103</v>
      </c>
      <c r="E170" s="15"/>
      <c r="F170" t="s">
        <v>807</v>
      </c>
      <c r="G170" t="s">
        <v>462</v>
      </c>
      <c r="H170" t="s">
        <v>777</v>
      </c>
      <c r="I170" t="s">
        <v>152</v>
      </c>
      <c r="J170" t="s">
        <v>311</v>
      </c>
      <c r="K170" s="76">
        <v>1.1299999999999999</v>
      </c>
      <c r="L170" t="s">
        <v>105</v>
      </c>
      <c r="M170" s="76">
        <v>6.4</v>
      </c>
      <c r="N170" s="76">
        <v>2.8</v>
      </c>
      <c r="O170" s="76">
        <v>114.84</v>
      </c>
      <c r="P170" s="76">
        <v>115</v>
      </c>
      <c r="Q170" s="76">
        <v>0</v>
      </c>
      <c r="R170" s="76">
        <v>0.13206599999999999</v>
      </c>
      <c r="S170" s="76">
        <v>0</v>
      </c>
      <c r="T170" s="76">
        <f t="shared" si="2"/>
        <v>6.9887951380644421E-5</v>
      </c>
      <c r="U170" s="76">
        <f>+R170/'סכום נכסי הקרן'!$C$42*100</f>
        <v>1.2966736015303926E-5</v>
      </c>
    </row>
    <row r="171" spans="2:21">
      <c r="B171" t="s">
        <v>810</v>
      </c>
      <c r="C171" t="s">
        <v>811</v>
      </c>
      <c r="D171" t="s">
        <v>103</v>
      </c>
      <c r="E171" s="15"/>
      <c r="F171" t="s">
        <v>812</v>
      </c>
      <c r="G171" t="s">
        <v>115</v>
      </c>
      <c r="H171" t="s">
        <v>777</v>
      </c>
      <c r="I171" t="s">
        <v>152</v>
      </c>
      <c r="J171" t="s">
        <v>311</v>
      </c>
      <c r="K171" s="76">
        <v>1.93</v>
      </c>
      <c r="L171" t="s">
        <v>105</v>
      </c>
      <c r="M171" s="76">
        <v>5</v>
      </c>
      <c r="N171" s="76">
        <v>1.25</v>
      </c>
      <c r="O171" s="76">
        <v>405997.83</v>
      </c>
      <c r="P171" s="76">
        <v>106.2</v>
      </c>
      <c r="Q171" s="76">
        <v>5.0749700000000004</v>
      </c>
      <c r="R171" s="76">
        <v>436.24466546000002</v>
      </c>
      <c r="S171" s="76">
        <v>0.2</v>
      </c>
      <c r="T171" s="76">
        <f t="shared" si="2"/>
        <v>0.23085613231061722</v>
      </c>
      <c r="U171" s="76">
        <f>+R171/'סכום נכסי הקרן'!$C$42*100</f>
        <v>4.2832140104980813E-2</v>
      </c>
    </row>
    <row r="172" spans="2:21">
      <c r="B172" t="s">
        <v>813</v>
      </c>
      <c r="C172" t="s">
        <v>814</v>
      </c>
      <c r="D172" t="s">
        <v>103</v>
      </c>
      <c r="E172" s="15"/>
      <c r="F172" t="s">
        <v>658</v>
      </c>
      <c r="G172" t="s">
        <v>422</v>
      </c>
      <c r="H172" t="s">
        <v>777</v>
      </c>
      <c r="I172" t="s">
        <v>152</v>
      </c>
      <c r="J172" t="s">
        <v>311</v>
      </c>
      <c r="K172" s="76">
        <v>2.66</v>
      </c>
      <c r="L172" t="s">
        <v>105</v>
      </c>
      <c r="M172" s="76">
        <v>2.4</v>
      </c>
      <c r="N172" s="76">
        <v>1.08</v>
      </c>
      <c r="O172" s="76">
        <v>30572.98</v>
      </c>
      <c r="P172" s="76">
        <v>105</v>
      </c>
      <c r="Q172" s="76">
        <v>0</v>
      </c>
      <c r="R172" s="76">
        <v>32.101629000000003</v>
      </c>
      <c r="S172" s="76">
        <v>0.02</v>
      </c>
      <c r="T172" s="76">
        <f t="shared" si="2"/>
        <v>1.698784764278077E-2</v>
      </c>
      <c r="U172" s="76">
        <f>+R172/'סכום נכסי הקרן'!$C$42*100</f>
        <v>3.15185853212958E-3</v>
      </c>
    </row>
    <row r="173" spans="2:21">
      <c r="B173" t="s">
        <v>815</v>
      </c>
      <c r="C173" t="s">
        <v>816</v>
      </c>
      <c r="D173" t="s">
        <v>103</v>
      </c>
      <c r="E173" s="15"/>
      <c r="F173" t="s">
        <v>817</v>
      </c>
      <c r="G173" t="s">
        <v>462</v>
      </c>
      <c r="H173" t="s">
        <v>777</v>
      </c>
      <c r="I173" t="s">
        <v>152</v>
      </c>
      <c r="J173" t="s">
        <v>395</v>
      </c>
      <c r="K173" s="76">
        <v>7.83</v>
      </c>
      <c r="L173" t="s">
        <v>105</v>
      </c>
      <c r="M173" s="76">
        <v>5.5</v>
      </c>
      <c r="N173" s="76">
        <v>2.4500000000000002</v>
      </c>
      <c r="O173" s="76">
        <v>1540450.87</v>
      </c>
      <c r="P173" s="76">
        <v>101.49</v>
      </c>
      <c r="Q173" s="76">
        <v>0</v>
      </c>
      <c r="R173" s="76">
        <v>1563.4035879630001</v>
      </c>
      <c r="S173" s="76">
        <v>0.25</v>
      </c>
      <c r="T173" s="76">
        <f t="shared" si="2"/>
        <v>0.82733689173506564</v>
      </c>
      <c r="U173" s="76">
        <f>+R173/'סכום נכסי הקרן'!$C$42*100</f>
        <v>0.15350083753952734</v>
      </c>
    </row>
    <row r="174" spans="2:21">
      <c r="B174" t="s">
        <v>818</v>
      </c>
      <c r="C174" t="s">
        <v>819</v>
      </c>
      <c r="D174" t="s">
        <v>103</v>
      </c>
      <c r="E174" s="15"/>
      <c r="F174" t="s">
        <v>817</v>
      </c>
      <c r="G174" t="s">
        <v>462</v>
      </c>
      <c r="H174" t="s">
        <v>777</v>
      </c>
      <c r="I174" t="s">
        <v>152</v>
      </c>
      <c r="J174" t="s">
        <v>311</v>
      </c>
      <c r="K174" s="76">
        <v>6.85</v>
      </c>
      <c r="L174" t="s">
        <v>105</v>
      </c>
      <c r="M174" s="76">
        <v>2.4</v>
      </c>
      <c r="N174" s="76">
        <v>1.77</v>
      </c>
      <c r="O174" s="76">
        <v>607673.01</v>
      </c>
      <c r="P174" s="76">
        <v>103.99</v>
      </c>
      <c r="Q174" s="76">
        <v>7.2920800000000003</v>
      </c>
      <c r="R174" s="76">
        <v>639.21124309899994</v>
      </c>
      <c r="S174" s="76">
        <v>0.1</v>
      </c>
      <c r="T174" s="76">
        <f t="shared" si="2"/>
        <v>0.33826393075934902</v>
      </c>
      <c r="U174" s="76">
        <f>+R174/'סכום נכסי הקרן'!$C$42*100</f>
        <v>6.2760161186671798E-2</v>
      </c>
    </row>
    <row r="175" spans="2:21">
      <c r="B175" t="s">
        <v>820</v>
      </c>
      <c r="C175" t="s">
        <v>821</v>
      </c>
      <c r="D175" t="s">
        <v>103</v>
      </c>
      <c r="E175" s="15"/>
      <c r="F175" t="s">
        <v>743</v>
      </c>
      <c r="G175" t="s">
        <v>462</v>
      </c>
      <c r="H175" t="s">
        <v>402</v>
      </c>
      <c r="I175" t="s">
        <v>153</v>
      </c>
      <c r="J175" t="s">
        <v>311</v>
      </c>
      <c r="K175" s="76">
        <v>0.9</v>
      </c>
      <c r="L175" t="s">
        <v>105</v>
      </c>
      <c r="M175" s="76">
        <v>4.6500000000000004</v>
      </c>
      <c r="N175" s="76">
        <v>1.27</v>
      </c>
      <c r="O175" s="76">
        <v>25324.95</v>
      </c>
      <c r="P175" s="76">
        <v>124.6</v>
      </c>
      <c r="Q175" s="76">
        <v>0</v>
      </c>
      <c r="R175" s="76">
        <v>31.554887699999998</v>
      </c>
      <c r="S175" s="76">
        <v>0.02</v>
      </c>
      <c r="T175" s="76">
        <f t="shared" si="2"/>
        <v>1.6698517842588512E-2</v>
      </c>
      <c r="U175" s="76">
        <f>+R175/'סכום נכסי הקרן'!$C$42*100</f>
        <v>3.0981774173402758E-3</v>
      </c>
    </row>
    <row r="176" spans="2:21">
      <c r="B176" t="s">
        <v>822</v>
      </c>
      <c r="C176" t="s">
        <v>823</v>
      </c>
      <c r="D176" t="s">
        <v>103</v>
      </c>
      <c r="E176" s="15"/>
      <c r="F176" t="s">
        <v>743</v>
      </c>
      <c r="G176" t="s">
        <v>462</v>
      </c>
      <c r="H176" t="s">
        <v>402</v>
      </c>
      <c r="I176" t="s">
        <v>153</v>
      </c>
      <c r="J176" t="s">
        <v>311</v>
      </c>
      <c r="K176" s="76">
        <v>0.25</v>
      </c>
      <c r="L176" t="s">
        <v>105</v>
      </c>
      <c r="M176" s="76">
        <v>5.05</v>
      </c>
      <c r="N176" s="76">
        <v>2.25</v>
      </c>
      <c r="O176" s="76">
        <v>39030.78</v>
      </c>
      <c r="P176" s="76">
        <v>124.96</v>
      </c>
      <c r="Q176" s="76">
        <v>0</v>
      </c>
      <c r="R176" s="76">
        <v>48.772862687999996</v>
      </c>
      <c r="S176" s="76">
        <v>0.02</v>
      </c>
      <c r="T176" s="76">
        <f t="shared" si="2"/>
        <v>2.5810090835141446E-2</v>
      </c>
      <c r="U176" s="76">
        <f>+R176/'סכום נכסי הקרן'!$C$42*100</f>
        <v>4.788702884814886E-3</v>
      </c>
    </row>
    <row r="177" spans="2:21">
      <c r="B177" t="s">
        <v>824</v>
      </c>
      <c r="C177" t="s">
        <v>825</v>
      </c>
      <c r="D177" t="s">
        <v>103</v>
      </c>
      <c r="E177" s="15"/>
      <c r="F177" t="s">
        <v>699</v>
      </c>
      <c r="G177" t="s">
        <v>462</v>
      </c>
      <c r="H177" t="s">
        <v>402</v>
      </c>
      <c r="I177" t="s">
        <v>153</v>
      </c>
      <c r="J177" t="s">
        <v>311</v>
      </c>
      <c r="K177" s="76">
        <v>1.77</v>
      </c>
      <c r="L177" t="s">
        <v>105</v>
      </c>
      <c r="M177" s="76">
        <v>4.9000000000000004</v>
      </c>
      <c r="N177" s="76">
        <v>1.38</v>
      </c>
      <c r="O177" s="76">
        <v>0.01</v>
      </c>
      <c r="P177" s="76">
        <v>106.41</v>
      </c>
      <c r="Q177" s="76">
        <v>0</v>
      </c>
      <c r="R177" s="76">
        <v>1.0641E-5</v>
      </c>
      <c r="S177" s="76">
        <v>0</v>
      </c>
      <c r="T177" s="76">
        <f t="shared" si="2"/>
        <v>5.6311063456259542E-9</v>
      </c>
      <c r="U177" s="76">
        <f>+R177/'סכום נכסי הקרן'!$C$42*100</f>
        <v>1.0447733552833363E-9</v>
      </c>
    </row>
    <row r="178" spans="2:21">
      <c r="B178" t="s">
        <v>826</v>
      </c>
      <c r="C178" t="s">
        <v>827</v>
      </c>
      <c r="D178" t="s">
        <v>103</v>
      </c>
      <c r="E178" s="15"/>
      <c r="F178" t="s">
        <v>812</v>
      </c>
      <c r="G178" t="s">
        <v>115</v>
      </c>
      <c r="H178" t="s">
        <v>828</v>
      </c>
      <c r="I178" t="s">
        <v>153</v>
      </c>
      <c r="J178" t="s">
        <v>311</v>
      </c>
      <c r="K178" s="76">
        <v>0.56999999999999995</v>
      </c>
      <c r="L178" t="s">
        <v>105</v>
      </c>
      <c r="M178" s="76">
        <v>5.3</v>
      </c>
      <c r="N178" s="76">
        <v>2.62</v>
      </c>
      <c r="O178" s="76">
        <v>68570.87</v>
      </c>
      <c r="P178" s="76">
        <v>124.4</v>
      </c>
      <c r="Q178" s="76">
        <v>0</v>
      </c>
      <c r="R178" s="76">
        <v>85.302162280000005</v>
      </c>
      <c r="S178" s="76">
        <v>0.14000000000000001</v>
      </c>
      <c r="T178" s="76">
        <f t="shared" si="2"/>
        <v>4.5141015629219336E-2</v>
      </c>
      <c r="U178" s="76">
        <f>+R178/'סכום נכסי הקרן'!$C$42*100</f>
        <v>8.3752867491964349E-3</v>
      </c>
    </row>
    <row r="179" spans="2:21">
      <c r="B179" t="s">
        <v>829</v>
      </c>
      <c r="C179" t="s">
        <v>830</v>
      </c>
      <c r="D179" t="s">
        <v>103</v>
      </c>
      <c r="E179" s="15"/>
      <c r="F179" t="s">
        <v>812</v>
      </c>
      <c r="G179" t="s">
        <v>115</v>
      </c>
      <c r="H179" t="s">
        <v>828</v>
      </c>
      <c r="I179" t="s">
        <v>153</v>
      </c>
      <c r="J179" t="s">
        <v>311</v>
      </c>
      <c r="K179" s="76">
        <v>1.69</v>
      </c>
      <c r="L179" t="s">
        <v>105</v>
      </c>
      <c r="M179" s="76">
        <v>5.3</v>
      </c>
      <c r="N179" s="76">
        <v>1.38</v>
      </c>
      <c r="O179" s="76">
        <v>314508.71999999997</v>
      </c>
      <c r="P179" s="76">
        <v>107.59</v>
      </c>
      <c r="Q179" s="76">
        <v>4.1996399999999996</v>
      </c>
      <c r="R179" s="76">
        <v>342.579571848</v>
      </c>
      <c r="S179" s="76">
        <v>0.19</v>
      </c>
      <c r="T179" s="76">
        <f t="shared" si="2"/>
        <v>0.18128954054272112</v>
      </c>
      <c r="U179" s="76">
        <f>+R179/'סכום נכסי הקרן'!$C$42*100</f>
        <v>3.3635749340396932E-2</v>
      </c>
    </row>
    <row r="180" spans="2:21">
      <c r="B180" t="s">
        <v>838</v>
      </c>
      <c r="C180" t="s">
        <v>839</v>
      </c>
      <c r="D180" t="s">
        <v>103</v>
      </c>
      <c r="E180" s="15"/>
      <c r="F180" t="s">
        <v>840</v>
      </c>
      <c r="G180" t="s">
        <v>841</v>
      </c>
      <c r="H180" t="s">
        <v>834</v>
      </c>
      <c r="I180" t="s">
        <v>154</v>
      </c>
      <c r="J180" t="s">
        <v>311</v>
      </c>
      <c r="K180" s="76">
        <v>5.3</v>
      </c>
      <c r="L180" t="s">
        <v>105</v>
      </c>
      <c r="M180" s="76">
        <v>5.95</v>
      </c>
      <c r="N180" s="76">
        <v>5.76</v>
      </c>
      <c r="O180" s="76">
        <v>771276.6</v>
      </c>
      <c r="P180" s="76">
        <v>95.12</v>
      </c>
      <c r="Q180" s="76">
        <v>0</v>
      </c>
      <c r="R180" s="76">
        <v>733.63830192</v>
      </c>
      <c r="S180" s="76">
        <v>0.08</v>
      </c>
      <c r="T180" s="76">
        <f t="shared" si="2"/>
        <v>0.38823374657794962</v>
      </c>
      <c r="U180" s="76">
        <f>+R180/'סכום נכסי הקרן'!$C$42*100</f>
        <v>7.203136455796709E-2</v>
      </c>
    </row>
    <row r="181" spans="2:21">
      <c r="B181" t="s">
        <v>842</v>
      </c>
      <c r="C181" t="s">
        <v>843</v>
      </c>
      <c r="D181" t="s">
        <v>103</v>
      </c>
      <c r="E181" s="15"/>
      <c r="F181" t="s">
        <v>840</v>
      </c>
      <c r="G181" t="s">
        <v>841</v>
      </c>
      <c r="H181" t="s">
        <v>834</v>
      </c>
      <c r="I181" t="s">
        <v>154</v>
      </c>
      <c r="J181" t="s">
        <v>311</v>
      </c>
      <c r="K181" s="76">
        <v>2.44</v>
      </c>
      <c r="L181" t="s">
        <v>105</v>
      </c>
      <c r="M181" s="76">
        <v>3.85</v>
      </c>
      <c r="N181" s="76">
        <v>2.36</v>
      </c>
      <c r="O181" s="76">
        <v>447635.06</v>
      </c>
      <c r="P181" s="76">
        <v>104.04</v>
      </c>
      <c r="Q181" s="76">
        <v>0</v>
      </c>
      <c r="R181" s="76">
        <v>465.71951642400001</v>
      </c>
      <c r="S181" s="76">
        <v>0.17</v>
      </c>
      <c r="T181" s="76">
        <f t="shared" si="2"/>
        <v>0.24645391638164058</v>
      </c>
      <c r="U181" s="76">
        <f>+R181/'סכום נכסי הקרן'!$C$42*100</f>
        <v>4.5726091701459956E-2</v>
      </c>
    </row>
    <row r="182" spans="2:21">
      <c r="B182" t="s">
        <v>844</v>
      </c>
      <c r="C182" t="s">
        <v>845</v>
      </c>
      <c r="D182" t="s">
        <v>103</v>
      </c>
      <c r="E182" s="15"/>
      <c r="F182" t="s">
        <v>658</v>
      </c>
      <c r="G182" t="s">
        <v>422</v>
      </c>
      <c r="H182" t="s">
        <v>834</v>
      </c>
      <c r="I182" t="s">
        <v>152</v>
      </c>
      <c r="J182" t="s">
        <v>311</v>
      </c>
      <c r="K182" s="76">
        <v>3.48</v>
      </c>
      <c r="L182" t="s">
        <v>105</v>
      </c>
      <c r="M182" s="76">
        <v>3.2</v>
      </c>
      <c r="N182" s="76">
        <v>1.72</v>
      </c>
      <c r="O182" s="76">
        <v>4.34</v>
      </c>
      <c r="P182" s="76">
        <v>5336999</v>
      </c>
      <c r="Q182" s="76">
        <v>0</v>
      </c>
      <c r="R182" s="76">
        <v>231.62575659999999</v>
      </c>
      <c r="S182" s="76">
        <v>0.17</v>
      </c>
      <c r="T182" s="76">
        <f t="shared" si="2"/>
        <v>0.12257393739316537</v>
      </c>
      <c r="U182" s="76">
        <f>+R182/'סכום נכסי הקרן'!$C$42*100</f>
        <v>2.2741886936662285E-2</v>
      </c>
    </row>
    <row r="183" spans="2:21">
      <c r="B183" t="s">
        <v>846</v>
      </c>
      <c r="C183" t="s">
        <v>847</v>
      </c>
      <c r="D183" t="s">
        <v>103</v>
      </c>
      <c r="E183" s="15"/>
      <c r="F183" t="s">
        <v>848</v>
      </c>
      <c r="G183" t="s">
        <v>462</v>
      </c>
      <c r="H183" t="s">
        <v>834</v>
      </c>
      <c r="I183" t="s">
        <v>152</v>
      </c>
      <c r="J183" t="s">
        <v>311</v>
      </c>
      <c r="K183" s="76">
        <v>1.31</v>
      </c>
      <c r="L183" t="s">
        <v>105</v>
      </c>
      <c r="M183" s="76">
        <v>6.15</v>
      </c>
      <c r="N183" s="76">
        <v>2.37</v>
      </c>
      <c r="O183" s="76">
        <v>4279.03</v>
      </c>
      <c r="P183" s="76">
        <v>107.5</v>
      </c>
      <c r="Q183" s="76">
        <v>0</v>
      </c>
      <c r="R183" s="76">
        <v>4.5999572500000001</v>
      </c>
      <c r="S183" s="76">
        <v>0.01</v>
      </c>
      <c r="T183" s="76">
        <f t="shared" si="2"/>
        <v>2.4342494558860176E-3</v>
      </c>
      <c r="U183" s="76">
        <f>+R183/'סכום נכסי הקרן'!$C$42*100</f>
        <v>4.5164108356756028E-4</v>
      </c>
    </row>
    <row r="184" spans="2:21">
      <c r="B184" t="s">
        <v>849</v>
      </c>
      <c r="C184" t="s">
        <v>850</v>
      </c>
      <c r="D184" t="s">
        <v>103</v>
      </c>
      <c r="E184" s="15"/>
      <c r="F184" t="s">
        <v>851</v>
      </c>
      <c r="G184" t="s">
        <v>462</v>
      </c>
      <c r="H184" t="s">
        <v>834</v>
      </c>
      <c r="I184" t="s">
        <v>152</v>
      </c>
      <c r="J184" t="s">
        <v>436</v>
      </c>
      <c r="K184" s="76">
        <v>4.97</v>
      </c>
      <c r="L184" t="s">
        <v>105</v>
      </c>
      <c r="M184" s="76">
        <v>6.75</v>
      </c>
      <c r="N184" s="76">
        <v>6.61</v>
      </c>
      <c r="O184" s="76">
        <v>16944.96</v>
      </c>
      <c r="P184" s="76">
        <v>101.6</v>
      </c>
      <c r="Q184" s="76">
        <v>0</v>
      </c>
      <c r="R184" s="76">
        <v>17.216079359999998</v>
      </c>
      <c r="S184" s="76">
        <v>0</v>
      </c>
      <c r="T184" s="76">
        <f t="shared" si="2"/>
        <v>9.1105698459633504E-3</v>
      </c>
      <c r="U184" s="76">
        <f>+R184/'סכום נכסי הקרן'!$C$42*100</f>
        <v>1.6903393475962215E-3</v>
      </c>
    </row>
    <row r="185" spans="2:21">
      <c r="B185" t="s">
        <v>852</v>
      </c>
      <c r="C185" t="s">
        <v>853</v>
      </c>
      <c r="D185" t="s">
        <v>103</v>
      </c>
      <c r="E185" s="15"/>
      <c r="F185" t="s">
        <v>854</v>
      </c>
      <c r="G185" t="s">
        <v>462</v>
      </c>
      <c r="H185" t="s">
        <v>834</v>
      </c>
      <c r="I185" t="s">
        <v>152</v>
      </c>
      <c r="J185" t="s">
        <v>436</v>
      </c>
      <c r="K185" s="76">
        <v>3.92</v>
      </c>
      <c r="L185" t="s">
        <v>105</v>
      </c>
      <c r="M185" s="76">
        <v>6.75</v>
      </c>
      <c r="N185" s="76">
        <v>7.01</v>
      </c>
      <c r="O185" s="76">
        <v>470693.32</v>
      </c>
      <c r="P185" s="76">
        <v>99.79</v>
      </c>
      <c r="Q185" s="76">
        <v>0</v>
      </c>
      <c r="R185" s="76">
        <v>469.70486402799997</v>
      </c>
      <c r="S185" s="76">
        <v>0.14000000000000001</v>
      </c>
      <c r="T185" s="76">
        <f t="shared" si="2"/>
        <v>0.24856292081566078</v>
      </c>
      <c r="U185" s="76">
        <f>+R185/'סכום נכסי הקרן'!$C$42*100</f>
        <v>4.6117388101065394E-2</v>
      </c>
    </row>
    <row r="186" spans="2:21">
      <c r="B186" t="s">
        <v>855</v>
      </c>
      <c r="C186" t="s">
        <v>856</v>
      </c>
      <c r="D186" t="s">
        <v>103</v>
      </c>
      <c r="E186" s="15"/>
      <c r="F186" t="s">
        <v>857</v>
      </c>
      <c r="G186" t="s">
        <v>126</v>
      </c>
      <c r="H186" t="s">
        <v>828</v>
      </c>
      <c r="I186" t="s">
        <v>153</v>
      </c>
      <c r="J186" t="s">
        <v>311</v>
      </c>
      <c r="K186" s="76">
        <v>0.35</v>
      </c>
      <c r="L186" t="s">
        <v>105</v>
      </c>
      <c r="M186" s="76">
        <v>4.5999999999999996</v>
      </c>
      <c r="N186" s="76">
        <v>2.59</v>
      </c>
      <c r="O186" s="76">
        <v>3170.11</v>
      </c>
      <c r="P186" s="76">
        <v>103.22</v>
      </c>
      <c r="Q186" s="76">
        <v>0</v>
      </c>
      <c r="R186" s="76">
        <v>3.2721875420000002</v>
      </c>
      <c r="S186" s="76">
        <v>0.02</v>
      </c>
      <c r="T186" s="76">
        <f t="shared" si="2"/>
        <v>1.7316075586725304E-3</v>
      </c>
      <c r="U186" s="76">
        <f>+R186/'סכום נכסי הקרן'!$C$42*100</f>
        <v>3.2127566557388153E-4</v>
      </c>
    </row>
    <row r="187" spans="2:21">
      <c r="B187" t="s">
        <v>862</v>
      </c>
      <c r="C187" t="s">
        <v>863</v>
      </c>
      <c r="D187" t="s">
        <v>103</v>
      </c>
      <c r="E187" s="15"/>
      <c r="F187" t="s">
        <v>864</v>
      </c>
      <c r="G187" t="s">
        <v>462</v>
      </c>
      <c r="H187" t="s">
        <v>861</v>
      </c>
      <c r="I187" t="s">
        <v>152</v>
      </c>
      <c r="J187" t="s">
        <v>311</v>
      </c>
      <c r="K187" s="76">
        <v>1.53</v>
      </c>
      <c r="L187" t="s">
        <v>105</v>
      </c>
      <c r="M187" s="76">
        <v>4.5</v>
      </c>
      <c r="N187" s="76">
        <v>1.63</v>
      </c>
      <c r="O187" s="76">
        <v>122660.11</v>
      </c>
      <c r="P187" s="76">
        <v>111.9</v>
      </c>
      <c r="Q187" s="76">
        <v>0</v>
      </c>
      <c r="R187" s="76">
        <v>137.25666308999999</v>
      </c>
      <c r="S187" s="76">
        <v>0.05</v>
      </c>
      <c r="T187" s="76">
        <f t="shared" si="2"/>
        <v>7.2634796213282837E-2</v>
      </c>
      <c r="U187" s="76">
        <f>+R187/'סכום נכסי הקרן'!$C$42*100</f>
        <v>1.3476374817360566E-2</v>
      </c>
    </row>
    <row r="188" spans="2:21">
      <c r="B188" t="s">
        <v>865</v>
      </c>
      <c r="C188" t="s">
        <v>866</v>
      </c>
      <c r="D188" t="s">
        <v>103</v>
      </c>
      <c r="E188" s="15"/>
      <c r="F188" t="s">
        <v>867</v>
      </c>
      <c r="G188" t="s">
        <v>115</v>
      </c>
      <c r="H188" t="s">
        <v>861</v>
      </c>
      <c r="I188" t="s">
        <v>152</v>
      </c>
      <c r="J188" t="s">
        <v>311</v>
      </c>
      <c r="K188" s="76">
        <v>1.23</v>
      </c>
      <c r="L188" t="s">
        <v>105</v>
      </c>
      <c r="M188" s="76">
        <v>4.45</v>
      </c>
      <c r="N188" s="76">
        <v>1.52</v>
      </c>
      <c r="O188" s="76">
        <v>33396.129999999997</v>
      </c>
      <c r="P188" s="76">
        <v>124.93</v>
      </c>
      <c r="Q188" s="76">
        <v>0</v>
      </c>
      <c r="R188" s="76">
        <v>41.721785208999997</v>
      </c>
      <c r="S188" s="76">
        <v>0.05</v>
      </c>
      <c r="T188" s="76">
        <f t="shared" si="2"/>
        <v>2.2078734089018229E-2</v>
      </c>
      <c r="U188" s="76">
        <f>+R188/'סכום נכסי הקרן'!$C$42*100</f>
        <v>4.0964016089857719E-3</v>
      </c>
    </row>
    <row r="189" spans="2:21">
      <c r="B189" t="s">
        <v>868</v>
      </c>
      <c r="C189" t="s">
        <v>869</v>
      </c>
      <c r="D189" t="s">
        <v>103</v>
      </c>
      <c r="E189" s="15"/>
      <c r="F189" t="s">
        <v>867</v>
      </c>
      <c r="G189" t="s">
        <v>115</v>
      </c>
      <c r="H189" t="s">
        <v>861</v>
      </c>
      <c r="I189" t="s">
        <v>152</v>
      </c>
      <c r="J189" t="s">
        <v>311</v>
      </c>
      <c r="K189" s="76">
        <v>3.81</v>
      </c>
      <c r="L189" t="s">
        <v>105</v>
      </c>
      <c r="M189" s="76">
        <v>4.95</v>
      </c>
      <c r="N189" s="76">
        <v>2.77</v>
      </c>
      <c r="O189" s="76">
        <v>4034396.72</v>
      </c>
      <c r="P189" s="76">
        <v>134.15</v>
      </c>
      <c r="Q189" s="76">
        <v>0</v>
      </c>
      <c r="R189" s="76">
        <v>5412.1431998799999</v>
      </c>
      <c r="S189" s="76">
        <v>0.11</v>
      </c>
      <c r="T189" s="76">
        <f t="shared" si="2"/>
        <v>2.8640497994813106</v>
      </c>
      <c r="U189" s="76">
        <f>+R189/'סכום נכסי הקרן'!$C$42*100</f>
        <v>0.53138455128395079</v>
      </c>
    </row>
    <row r="190" spans="2:21">
      <c r="B190" t="s">
        <v>870</v>
      </c>
      <c r="C190" t="s">
        <v>871</v>
      </c>
      <c r="D190" t="s">
        <v>103</v>
      </c>
      <c r="E190" s="15"/>
      <c r="F190" t="s">
        <v>872</v>
      </c>
      <c r="G190" t="s">
        <v>462</v>
      </c>
      <c r="H190" t="s">
        <v>861</v>
      </c>
      <c r="I190" t="s">
        <v>152</v>
      </c>
      <c r="J190" t="s">
        <v>311</v>
      </c>
      <c r="K190" s="76">
        <v>2.2000000000000002</v>
      </c>
      <c r="L190" t="s">
        <v>105</v>
      </c>
      <c r="M190" s="76">
        <v>4.5999999999999996</v>
      </c>
      <c r="N190" s="76">
        <v>1.1399999999999999</v>
      </c>
      <c r="O190" s="76">
        <v>365412.07</v>
      </c>
      <c r="P190" s="76">
        <v>129.72999999999999</v>
      </c>
      <c r="Q190" s="76">
        <v>0</v>
      </c>
      <c r="R190" s="76">
        <v>474.04907841099998</v>
      </c>
      <c r="S190" s="76">
        <v>0.1</v>
      </c>
      <c r="T190" s="76">
        <f t="shared" si="2"/>
        <v>0.25086183381057398</v>
      </c>
      <c r="U190" s="76">
        <f>+R190/'סכום נכסי הקרן'!$C$42*100</f>
        <v>4.6543919389195929E-2</v>
      </c>
    </row>
    <row r="191" spans="2:21">
      <c r="B191" t="s">
        <v>873</v>
      </c>
      <c r="C191" t="s">
        <v>874</v>
      </c>
      <c r="D191" t="s">
        <v>103</v>
      </c>
      <c r="E191" s="15"/>
      <c r="F191" t="s">
        <v>817</v>
      </c>
      <c r="G191" t="s">
        <v>462</v>
      </c>
      <c r="H191" t="s">
        <v>861</v>
      </c>
      <c r="I191" t="s">
        <v>152</v>
      </c>
      <c r="J191" t="s">
        <v>311</v>
      </c>
      <c r="K191" s="76">
        <v>0.25</v>
      </c>
      <c r="L191" t="s">
        <v>105</v>
      </c>
      <c r="M191" s="76">
        <v>5.35</v>
      </c>
      <c r="N191" s="76">
        <v>2.2000000000000002</v>
      </c>
      <c r="O191" s="76">
        <v>199170.54</v>
      </c>
      <c r="P191" s="76">
        <v>125.33</v>
      </c>
      <c r="Q191" s="76">
        <v>0</v>
      </c>
      <c r="R191" s="76">
        <v>249.62043778200001</v>
      </c>
      <c r="S191" s="76">
        <v>0.11</v>
      </c>
      <c r="T191" s="76">
        <f t="shared" si="2"/>
        <v>0.13209653521211812</v>
      </c>
      <c r="U191" s="76">
        <f>+R191/'סכום נכסי הקרן'!$C$42*100</f>
        <v>2.4508672336133394E-2</v>
      </c>
    </row>
    <row r="192" spans="2:21">
      <c r="B192" t="s">
        <v>875</v>
      </c>
      <c r="C192" t="s">
        <v>876</v>
      </c>
      <c r="D192" t="s">
        <v>103</v>
      </c>
      <c r="E192" s="15"/>
      <c r="F192" t="s">
        <v>817</v>
      </c>
      <c r="G192" t="s">
        <v>462</v>
      </c>
      <c r="H192" t="s">
        <v>861</v>
      </c>
      <c r="I192" t="s">
        <v>152</v>
      </c>
      <c r="J192" t="s">
        <v>311</v>
      </c>
      <c r="K192" s="76">
        <v>4.2699999999999996</v>
      </c>
      <c r="L192" t="s">
        <v>105</v>
      </c>
      <c r="M192" s="76">
        <v>4.9000000000000004</v>
      </c>
      <c r="N192" s="76">
        <v>1.55</v>
      </c>
      <c r="O192" s="76">
        <v>197563.37</v>
      </c>
      <c r="P192" s="76">
        <v>113</v>
      </c>
      <c r="Q192" s="76">
        <v>0</v>
      </c>
      <c r="R192" s="76">
        <v>223.2466081</v>
      </c>
      <c r="S192" s="76">
        <v>0.13</v>
      </c>
      <c r="T192" s="76">
        <f t="shared" si="2"/>
        <v>0.11813977929812805</v>
      </c>
      <c r="U192" s="76">
        <f>+R192/'סכום נכסי הקרן'!$C$42*100</f>
        <v>2.1919190658797206E-2</v>
      </c>
    </row>
    <row r="193" spans="2:21">
      <c r="B193" t="s">
        <v>877</v>
      </c>
      <c r="C193" t="s">
        <v>878</v>
      </c>
      <c r="D193" t="s">
        <v>103</v>
      </c>
      <c r="E193" s="15"/>
      <c r="F193" t="s">
        <v>879</v>
      </c>
      <c r="G193" t="s">
        <v>462</v>
      </c>
      <c r="H193" t="s">
        <v>880</v>
      </c>
      <c r="I193" t="s">
        <v>153</v>
      </c>
      <c r="J193" t="s">
        <v>311</v>
      </c>
      <c r="K193" s="76">
        <v>1.1200000000000001</v>
      </c>
      <c r="L193" t="s">
        <v>105</v>
      </c>
      <c r="M193" s="76">
        <v>7.55</v>
      </c>
      <c r="N193" s="76">
        <v>3.22</v>
      </c>
      <c r="O193" s="76">
        <v>69465.19</v>
      </c>
      <c r="P193" s="76">
        <v>114.77</v>
      </c>
      <c r="Q193" s="76">
        <v>0</v>
      </c>
      <c r="R193" s="76">
        <v>79.725198563000006</v>
      </c>
      <c r="S193" s="76">
        <v>7.0000000000000007E-2</v>
      </c>
      <c r="T193" s="76">
        <f t="shared" si="2"/>
        <v>4.2189744529123066E-2</v>
      </c>
      <c r="U193" s="76">
        <f>+R193/'סכום נכסי הקרן'!$C$42*100</f>
        <v>7.8277195003567095E-3</v>
      </c>
    </row>
    <row r="194" spans="2:21">
      <c r="B194" t="s">
        <v>881</v>
      </c>
      <c r="C194" t="s">
        <v>882</v>
      </c>
      <c r="D194" t="s">
        <v>103</v>
      </c>
      <c r="E194" s="15"/>
      <c r="F194" t="s">
        <v>883</v>
      </c>
      <c r="G194" t="s">
        <v>115</v>
      </c>
      <c r="H194" t="s">
        <v>884</v>
      </c>
      <c r="I194" t="s">
        <v>152</v>
      </c>
      <c r="J194" t="s">
        <v>311</v>
      </c>
      <c r="K194" s="76">
        <v>0.69</v>
      </c>
      <c r="L194" t="s">
        <v>105</v>
      </c>
      <c r="M194" s="76">
        <v>4.5</v>
      </c>
      <c r="N194" s="76">
        <v>2.65</v>
      </c>
      <c r="O194" s="76">
        <v>216986.54</v>
      </c>
      <c r="P194" s="76">
        <v>125.44</v>
      </c>
      <c r="Q194" s="76">
        <v>0</v>
      </c>
      <c r="R194" s="76">
        <v>272.18791577600001</v>
      </c>
      <c r="S194" s="76">
        <v>0.08</v>
      </c>
      <c r="T194" s="76">
        <f t="shared" si="2"/>
        <v>0.14403900946611561</v>
      </c>
      <c r="U194" s="76">
        <f>+R194/'סכום נכסי הקרן'!$C$42*100</f>
        <v>2.6724432105334997E-2</v>
      </c>
    </row>
    <row r="195" spans="2:21">
      <c r="B195" t="s">
        <v>885</v>
      </c>
      <c r="C195" t="s">
        <v>886</v>
      </c>
      <c r="D195" t="s">
        <v>103</v>
      </c>
      <c r="E195" s="15"/>
      <c r="F195" t="s">
        <v>883</v>
      </c>
      <c r="G195" t="s">
        <v>115</v>
      </c>
      <c r="H195" t="s">
        <v>884</v>
      </c>
      <c r="I195" t="s">
        <v>152</v>
      </c>
      <c r="J195" t="s">
        <v>311</v>
      </c>
      <c r="K195" s="76">
        <v>4.8899999999999997</v>
      </c>
      <c r="L195" t="s">
        <v>105</v>
      </c>
      <c r="M195" s="76">
        <v>4.95</v>
      </c>
      <c r="N195" s="76">
        <v>5.86</v>
      </c>
      <c r="O195" s="76">
        <v>673073.56</v>
      </c>
      <c r="P195" s="76">
        <v>116.58</v>
      </c>
      <c r="Q195" s="76">
        <v>0</v>
      </c>
      <c r="R195" s="76">
        <v>784.66915624800004</v>
      </c>
      <c r="S195" s="76">
        <v>0.06</v>
      </c>
      <c r="T195" s="76">
        <f t="shared" si="2"/>
        <v>0.41523874306597841</v>
      </c>
      <c r="U195" s="76">
        <f>+R195/'סכום נכסי הקרן'!$C$42*100</f>
        <v>7.7041765544645008E-2</v>
      </c>
    </row>
    <row r="196" spans="2:21">
      <c r="B196" t="s">
        <v>887</v>
      </c>
      <c r="C196" t="s">
        <v>888</v>
      </c>
      <c r="D196" t="s">
        <v>103</v>
      </c>
      <c r="E196" s="15"/>
      <c r="F196" t="s">
        <v>889</v>
      </c>
      <c r="G196" t="s">
        <v>115</v>
      </c>
      <c r="H196" t="s">
        <v>884</v>
      </c>
      <c r="I196" t="s">
        <v>154</v>
      </c>
      <c r="J196" t="s">
        <v>311</v>
      </c>
      <c r="K196" s="76">
        <v>2.4300000000000002</v>
      </c>
      <c r="L196" t="s">
        <v>105</v>
      </c>
      <c r="M196" s="76">
        <v>7.4</v>
      </c>
      <c r="N196" s="76">
        <v>4.34</v>
      </c>
      <c r="O196" s="76">
        <v>584096.46</v>
      </c>
      <c r="P196" s="76">
        <v>110.84</v>
      </c>
      <c r="Q196" s="76">
        <v>0</v>
      </c>
      <c r="R196" s="76">
        <v>647.41251626400003</v>
      </c>
      <c r="S196" s="76">
        <v>0.37</v>
      </c>
      <c r="T196" s="76">
        <f t="shared" si="2"/>
        <v>0.34260395908015007</v>
      </c>
      <c r="U196" s="76">
        <f>+R196/'סכום נכסי הקרן'!$C$42*100</f>
        <v>6.3565392995918318E-2</v>
      </c>
    </row>
    <row r="197" spans="2:21">
      <c r="B197" t="s">
        <v>890</v>
      </c>
      <c r="C197" t="s">
        <v>891</v>
      </c>
      <c r="D197" t="s">
        <v>103</v>
      </c>
      <c r="E197" s="15"/>
      <c r="F197" t="s">
        <v>892</v>
      </c>
      <c r="G197" t="s">
        <v>115</v>
      </c>
      <c r="H197" t="s">
        <v>884</v>
      </c>
      <c r="I197" t="s">
        <v>152</v>
      </c>
      <c r="J197" t="s">
        <v>311</v>
      </c>
      <c r="K197" s="76">
        <v>0.73</v>
      </c>
      <c r="L197" t="s">
        <v>105</v>
      </c>
      <c r="M197" s="76">
        <v>5.6</v>
      </c>
      <c r="N197" s="76">
        <v>1.59</v>
      </c>
      <c r="O197" s="76">
        <v>139473.51999999999</v>
      </c>
      <c r="P197" s="76">
        <v>109.86</v>
      </c>
      <c r="Q197" s="76">
        <v>0</v>
      </c>
      <c r="R197" s="76">
        <v>153.225609072</v>
      </c>
      <c r="S197" s="76">
        <v>0.28999999999999998</v>
      </c>
      <c r="T197" s="76">
        <f t="shared" si="2"/>
        <v>8.1085396067826415E-2</v>
      </c>
      <c r="U197" s="76">
        <f>+R197/'סכום נכסי הקרן'!$C$42*100</f>
        <v>1.5044265924770817E-2</v>
      </c>
    </row>
    <row r="198" spans="2:21">
      <c r="B198" t="s">
        <v>893</v>
      </c>
      <c r="C198" t="s">
        <v>894</v>
      </c>
      <c r="D198" t="s">
        <v>103</v>
      </c>
      <c r="E198" s="15"/>
      <c r="F198" t="s">
        <v>895</v>
      </c>
      <c r="G198" t="s">
        <v>115</v>
      </c>
      <c r="H198" t="s">
        <v>407</v>
      </c>
      <c r="I198" t="s">
        <v>152</v>
      </c>
      <c r="J198" t="s">
        <v>311</v>
      </c>
      <c r="K198" s="76">
        <v>1.93</v>
      </c>
      <c r="L198" t="s">
        <v>105</v>
      </c>
      <c r="M198" s="76">
        <v>4.5</v>
      </c>
      <c r="N198" s="76">
        <v>49.59</v>
      </c>
      <c r="O198" s="76">
        <v>2227.83</v>
      </c>
      <c r="P198" s="76">
        <v>50.6</v>
      </c>
      <c r="Q198" s="76">
        <v>0</v>
      </c>
      <c r="R198" s="76">
        <v>1.12728198</v>
      </c>
      <c r="S198" s="76">
        <v>0</v>
      </c>
      <c r="T198" s="76">
        <f t="shared" si="2"/>
        <v>5.965458801698891E-4</v>
      </c>
      <c r="U198" s="76">
        <f>+R198/'סכום נכסי הקרן'!$C$42*100</f>
        <v>1.1068077968189483E-4</v>
      </c>
    </row>
    <row r="199" spans="2:21">
      <c r="B199" t="s">
        <v>896</v>
      </c>
      <c r="C199" t="s">
        <v>897</v>
      </c>
      <c r="D199" t="s">
        <v>103</v>
      </c>
      <c r="E199" s="15"/>
      <c r="F199" t="s">
        <v>898</v>
      </c>
      <c r="G199" t="s">
        <v>115</v>
      </c>
      <c r="H199" t="s">
        <v>899</v>
      </c>
      <c r="I199" t="s">
        <v>152</v>
      </c>
      <c r="J199" t="s">
        <v>311</v>
      </c>
      <c r="K199" s="76">
        <v>1.22</v>
      </c>
      <c r="L199" t="s">
        <v>105</v>
      </c>
      <c r="M199" s="76">
        <v>6.78</v>
      </c>
      <c r="N199" s="76">
        <v>54.67</v>
      </c>
      <c r="O199" s="76">
        <v>2063061.89</v>
      </c>
      <c r="P199" s="76">
        <v>76.41</v>
      </c>
      <c r="Q199" s="76">
        <v>0</v>
      </c>
      <c r="R199" s="76">
        <v>1576.3855901490001</v>
      </c>
      <c r="S199" s="76">
        <v>0.22</v>
      </c>
      <c r="T199" s="76">
        <f t="shared" si="2"/>
        <v>0.83420683204974611</v>
      </c>
      <c r="U199" s="76">
        <f>+R199/'סכום נכסי הקרן'!$C$42*100</f>
        <v>0.15477545928392755</v>
      </c>
    </row>
    <row r="200" spans="2:21">
      <c r="B200" t="s">
        <v>900</v>
      </c>
      <c r="C200" t="s">
        <v>901</v>
      </c>
      <c r="D200" t="s">
        <v>103</v>
      </c>
      <c r="E200" s="15"/>
      <c r="F200" t="s">
        <v>898</v>
      </c>
      <c r="G200" t="s">
        <v>115</v>
      </c>
      <c r="H200" t="s">
        <v>899</v>
      </c>
      <c r="I200" t="s">
        <v>152</v>
      </c>
      <c r="J200" t="s">
        <v>311</v>
      </c>
      <c r="K200" s="76">
        <v>0.4</v>
      </c>
      <c r="L200" t="s">
        <v>105</v>
      </c>
      <c r="M200" s="76">
        <v>6.33</v>
      </c>
      <c r="N200" s="76">
        <v>118.27</v>
      </c>
      <c r="O200" s="76">
        <v>241151.26</v>
      </c>
      <c r="P200" s="76">
        <v>93</v>
      </c>
      <c r="Q200" s="76">
        <v>0</v>
      </c>
      <c r="R200" s="76">
        <v>224.2706718</v>
      </c>
      <c r="S200" s="76">
        <v>0.08</v>
      </c>
      <c r="T200" s="76">
        <f t="shared" si="2"/>
        <v>0.11868170313981539</v>
      </c>
      <c r="U200" s="76">
        <f>+R200/'סכום נכסי הקרן'!$C$42*100</f>
        <v>2.2019737079986272E-2</v>
      </c>
    </row>
    <row r="201" spans="2:21">
      <c r="B201" t="s">
        <v>902</v>
      </c>
      <c r="C201" t="s">
        <v>903</v>
      </c>
      <c r="D201" t="s">
        <v>103</v>
      </c>
      <c r="E201" s="15"/>
      <c r="F201" t="s">
        <v>904</v>
      </c>
      <c r="G201" t="s">
        <v>462</v>
      </c>
      <c r="H201" t="s">
        <v>905</v>
      </c>
      <c r="I201" t="s">
        <v>152</v>
      </c>
      <c r="J201" t="s">
        <v>311</v>
      </c>
      <c r="K201" s="76">
        <v>1.5</v>
      </c>
      <c r="L201" t="s">
        <v>105</v>
      </c>
      <c r="M201" s="76">
        <v>6</v>
      </c>
      <c r="N201" s="76">
        <v>35.42</v>
      </c>
      <c r="O201" s="76">
        <v>86248.78</v>
      </c>
      <c r="P201" s="76">
        <v>82.71</v>
      </c>
      <c r="Q201" s="76">
        <v>0</v>
      </c>
      <c r="R201" s="76">
        <v>71.336365938</v>
      </c>
      <c r="S201" s="76">
        <v>0.05</v>
      </c>
      <c r="T201" s="76">
        <f t="shared" si="2"/>
        <v>3.7750461696021705E-2</v>
      </c>
      <c r="U201" s="76">
        <f>+R201/'סכום נכסי הקרן'!$C$42*100</f>
        <v>7.0040723987185582E-3</v>
      </c>
    </row>
    <row r="202" spans="2:21">
      <c r="B202" t="s">
        <v>906</v>
      </c>
      <c r="C202" t="s">
        <v>907</v>
      </c>
      <c r="D202" t="s">
        <v>103</v>
      </c>
      <c r="E202" s="15"/>
      <c r="F202" t="s">
        <v>904</v>
      </c>
      <c r="G202" t="s">
        <v>462</v>
      </c>
      <c r="H202" t="s">
        <v>905</v>
      </c>
      <c r="I202" t="s">
        <v>152</v>
      </c>
      <c r="J202" t="s">
        <v>311</v>
      </c>
      <c r="K202" s="76">
        <v>1.98</v>
      </c>
      <c r="L202" t="s">
        <v>105</v>
      </c>
      <c r="M202" s="76">
        <v>6.9</v>
      </c>
      <c r="N202" s="76">
        <v>26.92</v>
      </c>
      <c r="O202" s="76">
        <v>189761.83</v>
      </c>
      <c r="P202" s="76">
        <v>83.56</v>
      </c>
      <c r="Q202" s="76">
        <v>0</v>
      </c>
      <c r="R202" s="76">
        <v>158.56498514800001</v>
      </c>
      <c r="S202" s="76">
        <v>7.0000000000000007E-2</v>
      </c>
      <c r="T202" s="76">
        <f t="shared" si="2"/>
        <v>8.3910938263413962E-2</v>
      </c>
      <c r="U202" s="76">
        <f>+R202/'סכום נכסי הקרן'!$C$42*100</f>
        <v>1.5568505926466343E-2</v>
      </c>
    </row>
    <row r="203" spans="2:21">
      <c r="B203" t="s">
        <v>908</v>
      </c>
      <c r="C203" t="s">
        <v>909</v>
      </c>
      <c r="D203" t="s">
        <v>103</v>
      </c>
      <c r="E203" s="15"/>
      <c r="F203" t="s">
        <v>910</v>
      </c>
      <c r="G203" t="s">
        <v>462</v>
      </c>
      <c r="H203" t="s">
        <v>911</v>
      </c>
      <c r="I203" t="s">
        <v>153</v>
      </c>
      <c r="J203" t="s">
        <v>311</v>
      </c>
      <c r="K203" s="76">
        <v>2.87</v>
      </c>
      <c r="L203" t="s">
        <v>105</v>
      </c>
      <c r="M203" s="76">
        <v>6.8</v>
      </c>
      <c r="N203" s="76">
        <v>20.34</v>
      </c>
      <c r="O203" s="76">
        <v>1677073.83</v>
      </c>
      <c r="P203" s="76">
        <v>71.2</v>
      </c>
      <c r="Q203" s="76">
        <v>0</v>
      </c>
      <c r="R203" s="76">
        <v>1194.07656696</v>
      </c>
      <c r="S203" s="76">
        <v>0.17</v>
      </c>
      <c r="T203" s="76">
        <f t="shared" si="2"/>
        <v>0.63189287974548547</v>
      </c>
      <c r="U203" s="76">
        <f>+R203/'סכום נכסי הקרן'!$C$42*100</f>
        <v>0.11723892315835041</v>
      </c>
    </row>
    <row r="204" spans="2:21">
      <c r="B204" t="s">
        <v>912</v>
      </c>
      <c r="C204" t="s">
        <v>913</v>
      </c>
      <c r="D204" t="s">
        <v>103</v>
      </c>
      <c r="E204" s="15"/>
      <c r="F204" t="s">
        <v>910</v>
      </c>
      <c r="G204" t="s">
        <v>462</v>
      </c>
      <c r="H204" t="s">
        <v>911</v>
      </c>
      <c r="I204" t="s">
        <v>153</v>
      </c>
      <c r="J204" t="s">
        <v>311</v>
      </c>
      <c r="K204" s="76">
        <v>3.53</v>
      </c>
      <c r="L204" t="s">
        <v>105</v>
      </c>
      <c r="M204" s="76">
        <v>6.7</v>
      </c>
      <c r="N204" s="76">
        <v>24.43</v>
      </c>
      <c r="O204" s="76">
        <v>191435.1</v>
      </c>
      <c r="P204" s="76">
        <v>56.62</v>
      </c>
      <c r="Q204" s="76">
        <v>0</v>
      </c>
      <c r="R204" s="76">
        <v>108.39055362000001</v>
      </c>
      <c r="S204" s="76">
        <v>0.06</v>
      </c>
      <c r="T204" s="76">
        <f t="shared" si="2"/>
        <v>5.7359151799219271E-2</v>
      </c>
      <c r="U204" s="76">
        <f>+R204/'סכום נכסי הקרן'!$C$42*100</f>
        <v>1.0642191747635164E-2</v>
      </c>
    </row>
    <row r="205" spans="2:21">
      <c r="B205" t="s">
        <v>914</v>
      </c>
      <c r="C205" t="s">
        <v>915</v>
      </c>
      <c r="D205" t="s">
        <v>103</v>
      </c>
      <c r="E205" s="15"/>
      <c r="F205" t="s">
        <v>910</v>
      </c>
      <c r="G205" t="s">
        <v>462</v>
      </c>
      <c r="H205" t="s">
        <v>911</v>
      </c>
      <c r="I205" t="s">
        <v>153</v>
      </c>
      <c r="J205" t="s">
        <v>311</v>
      </c>
      <c r="K205" s="76">
        <v>2.79</v>
      </c>
      <c r="L205" t="s">
        <v>105</v>
      </c>
      <c r="M205" s="76">
        <v>2.14</v>
      </c>
      <c r="N205" s="76">
        <v>23.2</v>
      </c>
      <c r="O205" s="76">
        <v>2051718.7</v>
      </c>
      <c r="P205" s="76">
        <v>75.849999999999994</v>
      </c>
      <c r="Q205" s="76">
        <v>0</v>
      </c>
      <c r="R205" s="76">
        <v>1556.2286339499999</v>
      </c>
      <c r="S205" s="76">
        <v>0.16</v>
      </c>
      <c r="T205" s="76">
        <f t="shared" si="2"/>
        <v>0.82353998081765389</v>
      </c>
      <c r="U205" s="76">
        <f>+R205/'סכום נכסי הקרן'!$C$42*100</f>
        <v>0.15279637360022033</v>
      </c>
    </row>
    <row r="206" spans="2:21">
      <c r="B206" t="s">
        <v>916</v>
      </c>
      <c r="C206" t="s">
        <v>917</v>
      </c>
      <c r="D206" t="s">
        <v>103</v>
      </c>
      <c r="E206" s="15"/>
      <c r="F206" t="s">
        <v>918</v>
      </c>
      <c r="G206" t="s">
        <v>555</v>
      </c>
      <c r="H206" t="s">
        <v>911</v>
      </c>
      <c r="I206" t="s">
        <v>153</v>
      </c>
      <c r="J206" t="s">
        <v>311</v>
      </c>
      <c r="K206" s="76">
        <v>5.6</v>
      </c>
      <c r="L206" t="s">
        <v>105</v>
      </c>
      <c r="M206" s="76">
        <v>2.6</v>
      </c>
      <c r="N206" s="76">
        <v>14.08</v>
      </c>
      <c r="O206" s="76">
        <v>19963.560000000001</v>
      </c>
      <c r="P206" s="76">
        <v>82</v>
      </c>
      <c r="Q206" s="76">
        <v>0</v>
      </c>
      <c r="R206" s="76">
        <v>16.370119200000001</v>
      </c>
      <c r="S206" s="76">
        <v>0.01</v>
      </c>
      <c r="T206" s="76">
        <f t="shared" si="2"/>
        <v>8.6628965422209641E-3</v>
      </c>
      <c r="U206" s="76">
        <f>+R206/'סכום נכסי הקרן'!$C$42*100</f>
        <v>1.607279801049917E-3</v>
      </c>
    </row>
    <row r="207" spans="2:21">
      <c r="B207" t="s">
        <v>919</v>
      </c>
      <c r="C207" t="s">
        <v>920</v>
      </c>
      <c r="D207" t="s">
        <v>103</v>
      </c>
      <c r="E207" s="15"/>
      <c r="F207" t="s">
        <v>921</v>
      </c>
      <c r="G207" t="s">
        <v>115</v>
      </c>
      <c r="H207" t="s">
        <v>922</v>
      </c>
      <c r="I207" t="s">
        <v>152</v>
      </c>
      <c r="J207" t="s">
        <v>311</v>
      </c>
      <c r="K207" s="76">
        <v>0.65</v>
      </c>
      <c r="L207" t="s">
        <v>105</v>
      </c>
      <c r="M207" s="76">
        <v>6</v>
      </c>
      <c r="N207" s="76">
        <v>5.21</v>
      </c>
      <c r="O207" s="76">
        <v>0.01</v>
      </c>
      <c r="P207" s="76">
        <v>100.54</v>
      </c>
      <c r="Q207" s="76">
        <v>0</v>
      </c>
      <c r="R207" s="76">
        <v>1.0054000000000001E-5</v>
      </c>
      <c r="S207" s="76">
        <v>0</v>
      </c>
      <c r="T207" s="76">
        <f t="shared" ref="T207:T210" si="3">+R207/$R$11*100</f>
        <v>5.3204720607953528E-9</v>
      </c>
      <c r="U207" s="76">
        <f>+R207/'סכום נכסי הקרן'!$C$42*100</f>
        <v>9.8713949008727228E-10</v>
      </c>
    </row>
    <row r="208" spans="2:21">
      <c r="B208" t="s">
        <v>923</v>
      </c>
      <c r="C208" t="s">
        <v>924</v>
      </c>
      <c r="D208" t="s">
        <v>103</v>
      </c>
      <c r="E208" s="15"/>
      <c r="F208" t="s">
        <v>921</v>
      </c>
      <c r="G208" t="s">
        <v>115</v>
      </c>
      <c r="H208" t="s">
        <v>922</v>
      </c>
      <c r="I208" t="s">
        <v>152</v>
      </c>
      <c r="J208" t="s">
        <v>311</v>
      </c>
      <c r="K208" s="76">
        <v>2.17</v>
      </c>
      <c r="L208" t="s">
        <v>105</v>
      </c>
      <c r="M208" s="76">
        <v>6</v>
      </c>
      <c r="N208" s="76">
        <v>14.34</v>
      </c>
      <c r="O208" s="76">
        <v>77398.94</v>
      </c>
      <c r="P208" s="76">
        <v>105.1</v>
      </c>
      <c r="Q208" s="76">
        <v>0</v>
      </c>
      <c r="R208" s="76">
        <v>81.346285940000001</v>
      </c>
      <c r="S208" s="76">
        <v>0.04</v>
      </c>
      <c r="T208" s="76">
        <f t="shared" si="3"/>
        <v>4.3047607081086112E-2</v>
      </c>
      <c r="U208" s="76">
        <f>+R208/'סכום נכסי הקרן'!$C$42*100</f>
        <v>7.9868839490058723E-3</v>
      </c>
    </row>
    <row r="209" spans="2:21">
      <c r="B209" t="s">
        <v>925</v>
      </c>
      <c r="C209" t="s">
        <v>926</v>
      </c>
      <c r="D209" t="s">
        <v>103</v>
      </c>
      <c r="E209" s="15"/>
      <c r="F209" t="s">
        <v>927</v>
      </c>
      <c r="G209" t="s">
        <v>135</v>
      </c>
      <c r="H209" t="s">
        <v>922</v>
      </c>
      <c r="I209" t="s">
        <v>152</v>
      </c>
      <c r="J209" t="s">
        <v>311</v>
      </c>
      <c r="K209" s="76">
        <v>4.45</v>
      </c>
      <c r="L209" t="s">
        <v>105</v>
      </c>
      <c r="M209" s="76">
        <v>2</v>
      </c>
      <c r="N209" s="76">
        <v>2.5499999999999998</v>
      </c>
      <c r="O209" s="76">
        <v>0.02</v>
      </c>
      <c r="P209" s="76">
        <v>97.18</v>
      </c>
      <c r="Q209" s="76">
        <v>0</v>
      </c>
      <c r="R209" s="76">
        <v>1.9436000000000002E-5</v>
      </c>
      <c r="S209" s="76">
        <v>0</v>
      </c>
      <c r="T209" s="76">
        <f t="shared" si="3"/>
        <v>1.0285328722261634E-8</v>
      </c>
      <c r="U209" s="76">
        <f>+R209/'סכום נכסי הקרן'!$C$42*100</f>
        <v>1.9082994956570743E-9</v>
      </c>
    </row>
    <row r="210" spans="2:21">
      <c r="B210" t="s">
        <v>928</v>
      </c>
      <c r="C210" t="s">
        <v>929</v>
      </c>
      <c r="D210" t="s">
        <v>103</v>
      </c>
      <c r="E210" s="15"/>
      <c r="F210" t="s">
        <v>930</v>
      </c>
      <c r="G210" t="s">
        <v>462</v>
      </c>
      <c r="H210" t="s">
        <v>214</v>
      </c>
      <c r="I210" t="s">
        <v>215</v>
      </c>
      <c r="J210" t="s">
        <v>436</v>
      </c>
      <c r="K210" s="76">
        <v>4.6399999999999997</v>
      </c>
      <c r="L210" t="s">
        <v>105</v>
      </c>
      <c r="M210" s="76">
        <v>1</v>
      </c>
      <c r="N210" s="76">
        <v>1.6</v>
      </c>
      <c r="O210" s="76">
        <v>106975.75</v>
      </c>
      <c r="P210" s="76">
        <v>97.72</v>
      </c>
      <c r="Q210" s="76">
        <v>0</v>
      </c>
      <c r="R210" s="76">
        <v>104.53670289999999</v>
      </c>
      <c r="S210" s="76">
        <v>0.04</v>
      </c>
      <c r="T210" s="76">
        <f t="shared" si="3"/>
        <v>5.5319734146321312E-2</v>
      </c>
      <c r="U210" s="76">
        <f>+R210/'סכום נכסי הקרן'!$C$42*100</f>
        <v>1.0263806206098137E-2</v>
      </c>
    </row>
    <row r="211" spans="2:21">
      <c r="B211" s="77" t="s">
        <v>334</v>
      </c>
      <c r="C211" s="15"/>
      <c r="D211" s="15"/>
      <c r="E211" s="15"/>
      <c r="F211" s="15"/>
      <c r="K211" s="78">
        <v>4.08</v>
      </c>
      <c r="N211" s="78">
        <v>2.6</v>
      </c>
      <c r="O211" s="78">
        <f>SUM(O212:O353)</f>
        <v>46240115.610000059</v>
      </c>
      <c r="Q211" s="78">
        <f>SUM(Q212:Q353)</f>
        <v>239.10126000000002</v>
      </c>
      <c r="R211" s="78">
        <f>SUM(R212:R353)</f>
        <v>49531.04807961599</v>
      </c>
      <c r="T211" s="78">
        <f>SUM(T212:T353)</f>
        <v>26.211314645863162</v>
      </c>
      <c r="U211" s="78">
        <f>SUM(U212:U353)</f>
        <v>4.8631443748558061</v>
      </c>
    </row>
    <row r="212" spans="2:21">
      <c r="B212" t="s">
        <v>931</v>
      </c>
      <c r="C212" t="s">
        <v>932</v>
      </c>
      <c r="D212" t="s">
        <v>103</v>
      </c>
      <c r="E212" s="15"/>
      <c r="F212" t="s">
        <v>425</v>
      </c>
      <c r="G212" t="s">
        <v>422</v>
      </c>
      <c r="H212" t="s">
        <v>398</v>
      </c>
      <c r="I212" t="s">
        <v>152</v>
      </c>
      <c r="J212" t="s">
        <v>311</v>
      </c>
      <c r="K212" s="76">
        <v>6.95</v>
      </c>
      <c r="L212" t="s">
        <v>105</v>
      </c>
      <c r="M212" s="76">
        <v>2.98</v>
      </c>
      <c r="N212" s="76">
        <v>2.11</v>
      </c>
      <c r="O212" s="76">
        <v>2809279.51</v>
      </c>
      <c r="P212" s="76">
        <v>107.03</v>
      </c>
      <c r="Q212" s="76">
        <v>0</v>
      </c>
      <c r="R212" s="76">
        <v>3006.771859553</v>
      </c>
      <c r="S212" s="76">
        <v>0.11</v>
      </c>
      <c r="T212" s="76">
        <f t="shared" ref="T212:T275" si="4">+R212/$R$11*100</f>
        <v>1.5911523445332629</v>
      </c>
      <c r="U212" s="76">
        <f>+R212/'סכום נכסי הקרן'!$C$42*100</f>
        <v>0.29521615677818858</v>
      </c>
    </row>
    <row r="213" spans="2:21">
      <c r="B213" t="s">
        <v>933</v>
      </c>
      <c r="C213" t="s">
        <v>934</v>
      </c>
      <c r="D213" t="s">
        <v>103</v>
      </c>
      <c r="E213" s="15"/>
      <c r="F213" t="s">
        <v>425</v>
      </c>
      <c r="G213" t="s">
        <v>422</v>
      </c>
      <c r="H213" t="s">
        <v>398</v>
      </c>
      <c r="I213" t="s">
        <v>152</v>
      </c>
      <c r="J213" t="s">
        <v>311</v>
      </c>
      <c r="K213" s="76">
        <v>4.46</v>
      </c>
      <c r="L213" t="s">
        <v>105</v>
      </c>
      <c r="M213" s="76">
        <v>2.4700000000000002</v>
      </c>
      <c r="N213" s="76">
        <v>1.29</v>
      </c>
      <c r="O213" s="76">
        <v>1485242.82</v>
      </c>
      <c r="P213" s="76">
        <v>106.09</v>
      </c>
      <c r="Q213" s="76">
        <v>0</v>
      </c>
      <c r="R213" s="76">
        <v>1575.694107738</v>
      </c>
      <c r="S213" s="76">
        <v>0.04</v>
      </c>
      <c r="T213" s="76">
        <f t="shared" si="4"/>
        <v>0.83384090676147715</v>
      </c>
      <c r="U213" s="76">
        <f>+R213/'סכום נכסי הקרן'!$C$42*100</f>
        <v>0.15470756694310808</v>
      </c>
    </row>
    <row r="214" spans="2:21">
      <c r="B214" t="s">
        <v>935</v>
      </c>
      <c r="C214" t="s">
        <v>936</v>
      </c>
      <c r="D214" t="s">
        <v>103</v>
      </c>
      <c r="E214" s="15"/>
      <c r="F214" t="s">
        <v>425</v>
      </c>
      <c r="G214" t="s">
        <v>422</v>
      </c>
      <c r="H214" t="s">
        <v>398</v>
      </c>
      <c r="I214" t="s">
        <v>152</v>
      </c>
      <c r="J214" t="s">
        <v>311</v>
      </c>
      <c r="K214" s="76">
        <v>2.59</v>
      </c>
      <c r="L214" t="s">
        <v>105</v>
      </c>
      <c r="M214" s="76">
        <v>2.74</v>
      </c>
      <c r="N214" s="76">
        <v>0.71</v>
      </c>
      <c r="O214" s="76">
        <v>1182786.93</v>
      </c>
      <c r="P214" s="76">
        <v>106.24</v>
      </c>
      <c r="Q214" s="76">
        <v>0</v>
      </c>
      <c r="R214" s="76">
        <v>1256.592834432</v>
      </c>
      <c r="S214" s="76">
        <v>0.06</v>
      </c>
      <c r="T214" s="76">
        <f t="shared" si="4"/>
        <v>0.66497583721813169</v>
      </c>
      <c r="U214" s="76">
        <f>+R214/'סכום נכסי הקרן'!$C$42*100</f>
        <v>0.12337700515501539</v>
      </c>
    </row>
    <row r="215" spans="2:21">
      <c r="B215" t="s">
        <v>937</v>
      </c>
      <c r="C215" t="s">
        <v>938</v>
      </c>
      <c r="D215" t="s">
        <v>103</v>
      </c>
      <c r="E215" s="15"/>
      <c r="F215" t="s">
        <v>441</v>
      </c>
      <c r="G215" t="s">
        <v>422</v>
      </c>
      <c r="H215" t="s">
        <v>398</v>
      </c>
      <c r="I215" t="s">
        <v>152</v>
      </c>
      <c r="J215" t="s">
        <v>311</v>
      </c>
      <c r="K215" s="76">
        <v>1.1499999999999999</v>
      </c>
      <c r="L215" t="s">
        <v>105</v>
      </c>
      <c r="M215" s="76">
        <v>1.81</v>
      </c>
      <c r="N215" s="76">
        <v>0.28999999999999998</v>
      </c>
      <c r="O215" s="76">
        <v>178004.1</v>
      </c>
      <c r="P215" s="76">
        <v>101.9</v>
      </c>
      <c r="Q215" s="76">
        <v>0</v>
      </c>
      <c r="R215" s="76">
        <v>181.38617790000001</v>
      </c>
      <c r="S215" s="76">
        <v>0.03</v>
      </c>
      <c r="T215" s="76">
        <f t="shared" si="4"/>
        <v>9.5987675724229699E-2</v>
      </c>
      <c r="U215" s="76">
        <f>+R215/'סכום נכסי הקרן'!$C$42*100</f>
        <v>1.7809176363744305E-2</v>
      </c>
    </row>
    <row r="216" spans="2:21">
      <c r="B216" t="s">
        <v>939</v>
      </c>
      <c r="C216" t="s">
        <v>940</v>
      </c>
      <c r="D216" t="s">
        <v>103</v>
      </c>
      <c r="E216" s="15"/>
      <c r="F216" t="s">
        <v>441</v>
      </c>
      <c r="G216" t="s">
        <v>422</v>
      </c>
      <c r="H216" t="s">
        <v>398</v>
      </c>
      <c r="I216" t="s">
        <v>152</v>
      </c>
      <c r="J216" t="s">
        <v>311</v>
      </c>
      <c r="K216" s="76">
        <v>1.1299999999999999</v>
      </c>
      <c r="L216" t="s">
        <v>105</v>
      </c>
      <c r="M216" s="76">
        <v>5.9</v>
      </c>
      <c r="N216" s="76">
        <v>0.23</v>
      </c>
      <c r="O216" s="76">
        <v>685065.96</v>
      </c>
      <c r="P216" s="76">
        <v>108.57</v>
      </c>
      <c r="Q216" s="76">
        <v>0</v>
      </c>
      <c r="R216" s="76">
        <v>743.77611277200003</v>
      </c>
      <c r="S216" s="76">
        <v>0.06</v>
      </c>
      <c r="T216" s="76">
        <f t="shared" si="4"/>
        <v>0.39359857046850999</v>
      </c>
      <c r="U216" s="76">
        <f>+R216/'סכום נכסי הקרן'!$C$42*100</f>
        <v>7.3026732912357825E-2</v>
      </c>
    </row>
    <row r="217" spans="2:21">
      <c r="B217" t="s">
        <v>941</v>
      </c>
      <c r="C217" t="s">
        <v>942</v>
      </c>
      <c r="D217" t="s">
        <v>103</v>
      </c>
      <c r="E217" s="15"/>
      <c r="F217" t="s">
        <v>943</v>
      </c>
      <c r="G217" t="s">
        <v>944</v>
      </c>
      <c r="H217" t="s">
        <v>219</v>
      </c>
      <c r="I217" t="s">
        <v>153</v>
      </c>
      <c r="J217" t="s">
        <v>311</v>
      </c>
      <c r="K217" s="76">
        <v>1.69</v>
      </c>
      <c r="L217" t="s">
        <v>105</v>
      </c>
      <c r="M217" s="76">
        <v>4.84</v>
      </c>
      <c r="N217" s="76">
        <v>0.44</v>
      </c>
      <c r="O217" s="76">
        <v>66283.12</v>
      </c>
      <c r="P217" s="76">
        <v>108.87</v>
      </c>
      <c r="Q217" s="76">
        <v>0</v>
      </c>
      <c r="R217" s="76">
        <v>72.162432744</v>
      </c>
      <c r="S217" s="76">
        <v>0.01</v>
      </c>
      <c r="T217" s="76">
        <f t="shared" si="4"/>
        <v>3.8187607644069588E-2</v>
      </c>
      <c r="U217" s="76">
        <f>+R217/'סכום נכסי הקרן'!$C$42*100</f>
        <v>7.0851787410353331E-3</v>
      </c>
    </row>
    <row r="218" spans="2:21">
      <c r="B218" t="s">
        <v>945</v>
      </c>
      <c r="C218" t="s">
        <v>946</v>
      </c>
      <c r="D218" t="s">
        <v>103</v>
      </c>
      <c r="E218" s="15"/>
      <c r="F218" t="s">
        <v>450</v>
      </c>
      <c r="G218" t="s">
        <v>422</v>
      </c>
      <c r="H218" t="s">
        <v>223</v>
      </c>
      <c r="I218" t="s">
        <v>152</v>
      </c>
      <c r="J218" t="s">
        <v>311</v>
      </c>
      <c r="K218" s="76">
        <v>2.23</v>
      </c>
      <c r="L218" t="s">
        <v>105</v>
      </c>
      <c r="M218" s="76">
        <v>1.95</v>
      </c>
      <c r="N218" s="76">
        <v>0.68</v>
      </c>
      <c r="O218" s="76">
        <v>76808.59</v>
      </c>
      <c r="P218" s="76">
        <v>104.26</v>
      </c>
      <c r="Q218" s="76">
        <v>0</v>
      </c>
      <c r="R218" s="76">
        <v>80.080635934</v>
      </c>
      <c r="S218" s="76">
        <v>0.01</v>
      </c>
      <c r="T218" s="76">
        <f t="shared" si="4"/>
        <v>4.2377838283028782E-2</v>
      </c>
      <c r="U218" s="76">
        <f>+R218/'סכום נכסי הקרן'!$C$42*100</f>
        <v>7.8626176767210322E-3</v>
      </c>
    </row>
    <row r="219" spans="2:21">
      <c r="B219" t="s">
        <v>947</v>
      </c>
      <c r="C219" t="s">
        <v>948</v>
      </c>
      <c r="D219" t="s">
        <v>103</v>
      </c>
      <c r="E219" s="15"/>
      <c r="F219" t="s">
        <v>441</v>
      </c>
      <c r="G219" t="s">
        <v>422</v>
      </c>
      <c r="H219" t="s">
        <v>223</v>
      </c>
      <c r="I219" t="s">
        <v>152</v>
      </c>
      <c r="J219" t="s">
        <v>311</v>
      </c>
      <c r="K219" s="76">
        <v>1.92</v>
      </c>
      <c r="L219" t="s">
        <v>105</v>
      </c>
      <c r="M219" s="76">
        <v>6.1</v>
      </c>
      <c r="N219" s="76">
        <v>0.56000000000000005</v>
      </c>
      <c r="O219" s="76">
        <v>322594.09999999998</v>
      </c>
      <c r="P219" s="76">
        <v>114.02</v>
      </c>
      <c r="Q219" s="76">
        <v>0</v>
      </c>
      <c r="R219" s="76">
        <v>367.82179281999998</v>
      </c>
      <c r="S219" s="76">
        <v>0.02</v>
      </c>
      <c r="T219" s="76">
        <f t="shared" si="4"/>
        <v>0.19464746091609972</v>
      </c>
      <c r="U219" s="76">
        <f>+R219/'סכום נכסי הקרן'!$C$42*100</f>
        <v>3.6114125423445505E-2</v>
      </c>
    </row>
    <row r="220" spans="2:21">
      <c r="B220" t="s">
        <v>949</v>
      </c>
      <c r="C220" t="s">
        <v>950</v>
      </c>
      <c r="D220" t="s">
        <v>103</v>
      </c>
      <c r="E220" s="15"/>
      <c r="F220" t="s">
        <v>486</v>
      </c>
      <c r="G220" t="s">
        <v>462</v>
      </c>
      <c r="H220" t="s">
        <v>478</v>
      </c>
      <c r="I220" t="s">
        <v>152</v>
      </c>
      <c r="J220" t="s">
        <v>311</v>
      </c>
      <c r="K220" s="76">
        <v>5.55</v>
      </c>
      <c r="L220" t="s">
        <v>105</v>
      </c>
      <c r="M220" s="76">
        <v>3.39</v>
      </c>
      <c r="N220" s="76">
        <v>2.19</v>
      </c>
      <c r="O220" s="76">
        <v>51710.68</v>
      </c>
      <c r="P220" s="76">
        <v>109.29</v>
      </c>
      <c r="Q220" s="76">
        <v>0</v>
      </c>
      <c r="R220" s="76">
        <v>56.514602171999996</v>
      </c>
      <c r="S220" s="76">
        <v>0.01</v>
      </c>
      <c r="T220" s="76">
        <f t="shared" si="4"/>
        <v>2.9906938719225219E-2</v>
      </c>
      <c r="U220" s="76">
        <f>+R220/'סכום נכסי הקרן'!$C$42*100</f>
        <v>5.5488159509203428E-3</v>
      </c>
    </row>
    <row r="221" spans="2:21">
      <c r="B221" t="s">
        <v>951</v>
      </c>
      <c r="C221" t="s">
        <v>952</v>
      </c>
      <c r="D221" t="s">
        <v>103</v>
      </c>
      <c r="E221" s="15"/>
      <c r="F221" t="s">
        <v>496</v>
      </c>
      <c r="G221" t="s">
        <v>135</v>
      </c>
      <c r="H221" t="s">
        <v>478</v>
      </c>
      <c r="I221" t="s">
        <v>152</v>
      </c>
      <c r="J221" t="s">
        <v>311</v>
      </c>
      <c r="K221" s="76">
        <v>6.19</v>
      </c>
      <c r="L221" t="s">
        <v>105</v>
      </c>
      <c r="M221" s="76">
        <v>3.65</v>
      </c>
      <c r="N221" s="76">
        <v>2.25</v>
      </c>
      <c r="O221" s="76">
        <v>827618.62</v>
      </c>
      <c r="P221" s="76">
        <v>110.23</v>
      </c>
      <c r="Q221" s="76">
        <v>0</v>
      </c>
      <c r="R221" s="76">
        <v>912.284004826</v>
      </c>
      <c r="S221" s="76">
        <v>0.05</v>
      </c>
      <c r="T221" s="76">
        <f t="shared" si="4"/>
        <v>0.48277119148470515</v>
      </c>
      <c r="U221" s="76">
        <f>+R221/'סכום נכסי הקרן'!$C$42*100</f>
        <v>8.9571470791596608E-2</v>
      </c>
    </row>
    <row r="222" spans="2:21">
      <c r="B222" t="s">
        <v>953</v>
      </c>
      <c r="C222" t="s">
        <v>954</v>
      </c>
      <c r="D222" t="s">
        <v>103</v>
      </c>
      <c r="E222" s="15"/>
      <c r="F222" t="s">
        <v>496</v>
      </c>
      <c r="G222" t="s">
        <v>135</v>
      </c>
      <c r="H222" t="s">
        <v>478</v>
      </c>
      <c r="I222" t="s">
        <v>152</v>
      </c>
      <c r="J222" t="s">
        <v>311</v>
      </c>
      <c r="K222" s="76">
        <v>3.09</v>
      </c>
      <c r="L222" t="s">
        <v>105</v>
      </c>
      <c r="M222" s="76">
        <v>1.51</v>
      </c>
      <c r="N222" s="76">
        <v>0.96</v>
      </c>
      <c r="O222" s="76">
        <v>272745.3</v>
      </c>
      <c r="P222" s="76">
        <v>101.79</v>
      </c>
      <c r="Q222" s="76">
        <v>0</v>
      </c>
      <c r="R222" s="76">
        <v>277.62744086999999</v>
      </c>
      <c r="S222" s="76">
        <v>0.04</v>
      </c>
      <c r="T222" s="76">
        <f t="shared" si="4"/>
        <v>0.14691754947870983</v>
      </c>
      <c r="U222" s="76">
        <f>+R222/'סכום נכסי הקרן'!$C$42*100</f>
        <v>2.7258505113849821E-2</v>
      </c>
    </row>
    <row r="223" spans="2:21">
      <c r="B223" t="s">
        <v>955</v>
      </c>
      <c r="C223" t="s">
        <v>956</v>
      </c>
      <c r="D223" t="s">
        <v>103</v>
      </c>
      <c r="E223" s="15"/>
      <c r="F223" t="s">
        <v>496</v>
      </c>
      <c r="G223" t="s">
        <v>135</v>
      </c>
      <c r="H223" t="s">
        <v>478</v>
      </c>
      <c r="I223" t="s">
        <v>152</v>
      </c>
      <c r="J223" t="s">
        <v>395</v>
      </c>
      <c r="L223" t="s">
        <v>105</v>
      </c>
      <c r="M223" s="76">
        <v>3.65</v>
      </c>
      <c r="N223" s="76">
        <v>0</v>
      </c>
      <c r="O223" s="76">
        <v>609761.80000000005</v>
      </c>
      <c r="P223" s="76">
        <v>109.91</v>
      </c>
      <c r="Q223" s="76">
        <v>0</v>
      </c>
      <c r="R223" s="76">
        <v>670.18919438</v>
      </c>
      <c r="S223" s="76">
        <v>0</v>
      </c>
      <c r="T223" s="76">
        <f t="shared" si="4"/>
        <v>0.35465713985933317</v>
      </c>
      <c r="U223" s="76">
        <f>+R223/'סכום נכסי הקרן'!$C$42*100</f>
        <v>6.5801692819004678E-2</v>
      </c>
    </row>
    <row r="224" spans="2:21">
      <c r="B224" t="s">
        <v>957</v>
      </c>
      <c r="C224" t="s">
        <v>958</v>
      </c>
      <c r="D224" t="s">
        <v>103</v>
      </c>
      <c r="E224" s="15"/>
      <c r="F224" t="s">
        <v>421</v>
      </c>
      <c r="G224" t="s">
        <v>422</v>
      </c>
      <c r="H224" t="s">
        <v>478</v>
      </c>
      <c r="I224" t="s">
        <v>152</v>
      </c>
      <c r="J224" t="s">
        <v>311</v>
      </c>
      <c r="K224" s="76">
        <v>3.27</v>
      </c>
      <c r="L224" t="s">
        <v>105</v>
      </c>
      <c r="M224" s="76">
        <v>1.55</v>
      </c>
      <c r="N224" s="76">
        <v>0.86</v>
      </c>
      <c r="O224" s="76">
        <v>65057.31</v>
      </c>
      <c r="P224" s="76">
        <v>102.33</v>
      </c>
      <c r="Q224" s="76">
        <v>0</v>
      </c>
      <c r="R224" s="76">
        <v>66.573145323000006</v>
      </c>
      <c r="S224" s="76">
        <v>0.01</v>
      </c>
      <c r="T224" s="76">
        <f t="shared" si="4"/>
        <v>3.5229814968200747E-2</v>
      </c>
      <c r="U224" s="76">
        <f>+R224/'סכום נכסי הקרן'!$C$42*100</f>
        <v>6.5364015046401533E-3</v>
      </c>
    </row>
    <row r="225" spans="2:21">
      <c r="B225" t="s">
        <v>959</v>
      </c>
      <c r="C225" t="s">
        <v>960</v>
      </c>
      <c r="D225" t="s">
        <v>103</v>
      </c>
      <c r="E225" s="15"/>
      <c r="F225" t="s">
        <v>510</v>
      </c>
      <c r="G225" t="s">
        <v>422</v>
      </c>
      <c r="H225" t="s">
        <v>478</v>
      </c>
      <c r="I225" t="s">
        <v>152</v>
      </c>
      <c r="J225" t="s">
        <v>311</v>
      </c>
      <c r="K225" s="76">
        <v>2.94</v>
      </c>
      <c r="L225" t="s">
        <v>105</v>
      </c>
      <c r="M225" s="76">
        <v>6.4</v>
      </c>
      <c r="N225" s="76">
        <v>0.8</v>
      </c>
      <c r="O225" s="76">
        <v>77099.16</v>
      </c>
      <c r="P225" s="76">
        <v>119.55</v>
      </c>
      <c r="Q225" s="76">
        <v>0</v>
      </c>
      <c r="R225" s="76">
        <v>92.172045780000005</v>
      </c>
      <c r="S225" s="76">
        <v>0.02</v>
      </c>
      <c r="T225" s="76">
        <f t="shared" si="4"/>
        <v>4.8776486409273935E-2</v>
      </c>
      <c r="U225" s="76">
        <f>+R225/'סכום נכסי הקרן'!$C$42*100</f>
        <v>9.0497977194718433E-3</v>
      </c>
    </row>
    <row r="226" spans="2:21">
      <c r="B226" t="s">
        <v>961</v>
      </c>
      <c r="C226" t="s">
        <v>962</v>
      </c>
      <c r="D226" t="s">
        <v>103</v>
      </c>
      <c r="E226" s="15"/>
      <c r="F226" t="s">
        <v>510</v>
      </c>
      <c r="G226" t="s">
        <v>422</v>
      </c>
      <c r="H226" t="s">
        <v>478</v>
      </c>
      <c r="I226" t="s">
        <v>152</v>
      </c>
      <c r="J226" t="s">
        <v>311</v>
      </c>
      <c r="K226" s="76">
        <v>0.92</v>
      </c>
      <c r="L226" t="s">
        <v>105</v>
      </c>
      <c r="M226" s="76">
        <v>6.1</v>
      </c>
      <c r="N226" s="76">
        <v>0.36</v>
      </c>
      <c r="O226" s="76">
        <v>6371.27</v>
      </c>
      <c r="P226" s="76">
        <v>108.79</v>
      </c>
      <c r="Q226" s="76">
        <v>0</v>
      </c>
      <c r="R226" s="76">
        <v>6.9313046329999999</v>
      </c>
      <c r="S226" s="76">
        <v>0</v>
      </c>
      <c r="T226" s="76">
        <f t="shared" si="4"/>
        <v>3.6679742037734123E-3</v>
      </c>
      <c r="U226" s="76">
        <f>+R226/'סכום נכסי הקרן'!$C$42*100</f>
        <v>6.8054152785549705E-4</v>
      </c>
    </row>
    <row r="227" spans="2:21">
      <c r="B227" t="s">
        <v>963</v>
      </c>
      <c r="C227" t="s">
        <v>964</v>
      </c>
      <c r="D227" t="s">
        <v>103</v>
      </c>
      <c r="E227" s="15"/>
      <c r="F227" t="s">
        <v>522</v>
      </c>
      <c r="G227" t="s">
        <v>462</v>
      </c>
      <c r="H227" t="s">
        <v>478</v>
      </c>
      <c r="I227" t="s">
        <v>152</v>
      </c>
      <c r="J227" t="s">
        <v>311</v>
      </c>
      <c r="K227" s="76">
        <v>3.9</v>
      </c>
      <c r="L227" t="s">
        <v>105</v>
      </c>
      <c r="M227" s="76">
        <v>4.5999999999999996</v>
      </c>
      <c r="N227" s="76">
        <v>1.42</v>
      </c>
      <c r="O227" s="76">
        <v>27099.25</v>
      </c>
      <c r="P227" s="76">
        <v>114.22</v>
      </c>
      <c r="Q227" s="76">
        <v>0</v>
      </c>
      <c r="R227" s="76">
        <v>30.952763350000001</v>
      </c>
      <c r="S227" s="76">
        <v>0.01</v>
      </c>
      <c r="T227" s="76">
        <f t="shared" si="4"/>
        <v>1.6379879909298328E-2</v>
      </c>
      <c r="U227" s="76">
        <f>+R227/'סכום נכסי הקרן'!$C$42*100</f>
        <v>3.0390585866432273E-3</v>
      </c>
    </row>
    <row r="228" spans="2:21">
      <c r="B228" t="s">
        <v>965</v>
      </c>
      <c r="C228" t="s">
        <v>966</v>
      </c>
      <c r="D228" t="s">
        <v>103</v>
      </c>
      <c r="E228" s="15"/>
      <c r="F228" t="s">
        <v>527</v>
      </c>
      <c r="G228" t="s">
        <v>967</v>
      </c>
      <c r="H228" t="s">
        <v>487</v>
      </c>
      <c r="I228" t="s">
        <v>153</v>
      </c>
      <c r="J228" t="s">
        <v>311</v>
      </c>
      <c r="K228" s="76">
        <v>4.4000000000000004</v>
      </c>
      <c r="L228" t="s">
        <v>105</v>
      </c>
      <c r="M228" s="76">
        <v>4.8</v>
      </c>
      <c r="N228" s="76">
        <v>1.4</v>
      </c>
      <c r="O228" s="76">
        <v>689138.67</v>
      </c>
      <c r="P228" s="76">
        <v>115.58</v>
      </c>
      <c r="Q228" s="76">
        <v>42.35604</v>
      </c>
      <c r="R228" s="76">
        <v>838.86251478600002</v>
      </c>
      <c r="S228" s="76">
        <v>0.03</v>
      </c>
      <c r="T228" s="76">
        <f t="shared" si="4"/>
        <v>0.44391730383602951</v>
      </c>
      <c r="U228" s="76">
        <f>+R228/'סכום נכסי הקרן'!$C$42*100</f>
        <v>8.2362673075311213E-2</v>
      </c>
    </row>
    <row r="229" spans="2:21">
      <c r="B229" t="s">
        <v>968</v>
      </c>
      <c r="C229" t="s">
        <v>969</v>
      </c>
      <c r="D229" t="s">
        <v>103</v>
      </c>
      <c r="E229" s="15"/>
      <c r="F229" t="s">
        <v>421</v>
      </c>
      <c r="G229" t="s">
        <v>422</v>
      </c>
      <c r="H229" t="s">
        <v>478</v>
      </c>
      <c r="I229" t="s">
        <v>152</v>
      </c>
      <c r="J229" t="s">
        <v>311</v>
      </c>
      <c r="K229" s="76">
        <v>2.78</v>
      </c>
      <c r="L229" t="s">
        <v>105</v>
      </c>
      <c r="M229" s="76">
        <v>2.15</v>
      </c>
      <c r="N229" s="76">
        <v>0.84</v>
      </c>
      <c r="O229" s="76">
        <v>9995.02</v>
      </c>
      <c r="P229" s="76">
        <v>103.83</v>
      </c>
      <c r="Q229" s="76">
        <v>0</v>
      </c>
      <c r="R229" s="76">
        <v>10.377829266000001</v>
      </c>
      <c r="S229" s="76">
        <v>0</v>
      </c>
      <c r="T229" s="76">
        <f t="shared" si="4"/>
        <v>5.4918391348177187E-3</v>
      </c>
      <c r="U229" s="76">
        <f>+R229/'סכום נכסי הקרן'!$C$42*100</f>
        <v>1.0189342639598182E-3</v>
      </c>
    </row>
    <row r="230" spans="2:21">
      <c r="B230" t="s">
        <v>970</v>
      </c>
      <c r="C230" t="s">
        <v>971</v>
      </c>
      <c r="D230" t="s">
        <v>103</v>
      </c>
      <c r="E230" s="15"/>
      <c r="F230" t="s">
        <v>972</v>
      </c>
      <c r="G230" t="s">
        <v>531</v>
      </c>
      <c r="H230" t="s">
        <v>487</v>
      </c>
      <c r="I230" t="s">
        <v>153</v>
      </c>
      <c r="J230" t="s">
        <v>311</v>
      </c>
      <c r="K230" s="76">
        <v>5.05</v>
      </c>
      <c r="L230" t="s">
        <v>105</v>
      </c>
      <c r="M230" s="76">
        <v>3.39</v>
      </c>
      <c r="N230" s="76">
        <v>1.78</v>
      </c>
      <c r="O230" s="76">
        <v>529654.98</v>
      </c>
      <c r="P230" s="76">
        <v>110.03</v>
      </c>
      <c r="Q230" s="76">
        <v>0</v>
      </c>
      <c r="R230" s="76">
        <v>582.77937449399997</v>
      </c>
      <c r="S230" s="76">
        <v>7.0000000000000007E-2</v>
      </c>
      <c r="T230" s="76">
        <f t="shared" si="4"/>
        <v>0.30840077378188963</v>
      </c>
      <c r="U230" s="76">
        <f>+R230/'סכום נכסי הקרן'!$C$42*100</f>
        <v>5.7219468328166559E-2</v>
      </c>
    </row>
    <row r="231" spans="2:21">
      <c r="B231" t="s">
        <v>973</v>
      </c>
      <c r="C231" t="s">
        <v>974</v>
      </c>
      <c r="D231" t="s">
        <v>103</v>
      </c>
      <c r="E231" s="15"/>
      <c r="F231" t="s">
        <v>975</v>
      </c>
      <c r="G231" t="s">
        <v>944</v>
      </c>
      <c r="H231" t="s">
        <v>478</v>
      </c>
      <c r="I231" t="s">
        <v>152</v>
      </c>
      <c r="J231" t="s">
        <v>311</v>
      </c>
      <c r="K231" s="76">
        <v>1.71</v>
      </c>
      <c r="L231" t="s">
        <v>105</v>
      </c>
      <c r="M231" s="76">
        <v>4.0999999999999996</v>
      </c>
      <c r="N231" s="76">
        <v>0.6</v>
      </c>
      <c r="O231" s="76">
        <v>645842.29</v>
      </c>
      <c r="P231" s="76">
        <v>107.09</v>
      </c>
      <c r="Q231" s="76">
        <v>0</v>
      </c>
      <c r="R231" s="76">
        <v>691.63250836099996</v>
      </c>
      <c r="S231" s="76">
        <v>0.05</v>
      </c>
      <c r="T231" s="76">
        <f t="shared" si="4"/>
        <v>0.3660047182288152</v>
      </c>
      <c r="U231" s="76">
        <f>+R231/'סכום נכסי הקרן'!$C$42*100</f>
        <v>6.790707794223777E-2</v>
      </c>
    </row>
    <row r="232" spans="2:21">
      <c r="B232" t="s">
        <v>976</v>
      </c>
      <c r="C232" t="s">
        <v>977</v>
      </c>
      <c r="D232" t="s">
        <v>103</v>
      </c>
      <c r="E232" s="15"/>
      <c r="F232" t="s">
        <v>975</v>
      </c>
      <c r="G232" t="s">
        <v>944</v>
      </c>
      <c r="H232" t="s">
        <v>478</v>
      </c>
      <c r="I232" t="s">
        <v>152</v>
      </c>
      <c r="J232" t="s">
        <v>311</v>
      </c>
      <c r="K232" s="76">
        <v>5.03</v>
      </c>
      <c r="L232" t="s">
        <v>105</v>
      </c>
      <c r="M232" s="76">
        <v>1.05</v>
      </c>
      <c r="N232" s="76">
        <v>0.96</v>
      </c>
      <c r="O232" s="76">
        <v>283369.34000000003</v>
      </c>
      <c r="P232" s="76">
        <v>100.8</v>
      </c>
      <c r="Q232" s="76">
        <v>0</v>
      </c>
      <c r="R232" s="76">
        <v>285.63629472000002</v>
      </c>
      <c r="S232" s="76">
        <v>0.06</v>
      </c>
      <c r="T232" s="76">
        <f t="shared" si="4"/>
        <v>0.15115575150257282</v>
      </c>
      <c r="U232" s="76">
        <f>+R232/'סכום נכסי הקרן'!$C$42*100</f>
        <v>2.8044844471883695E-2</v>
      </c>
    </row>
    <row r="233" spans="2:21">
      <c r="B233" t="s">
        <v>978</v>
      </c>
      <c r="C233" t="s">
        <v>979</v>
      </c>
      <c r="D233" t="s">
        <v>103</v>
      </c>
      <c r="E233" s="15"/>
      <c r="F233" t="s">
        <v>548</v>
      </c>
      <c r="G233" t="s">
        <v>422</v>
      </c>
      <c r="H233" t="s">
        <v>549</v>
      </c>
      <c r="I233" t="s">
        <v>153</v>
      </c>
      <c r="J233" t="s">
        <v>311</v>
      </c>
      <c r="K233" s="76">
        <v>2.64</v>
      </c>
      <c r="L233" t="s">
        <v>105</v>
      </c>
      <c r="M233" s="76">
        <v>0.97</v>
      </c>
      <c r="N233" s="76">
        <v>0.72</v>
      </c>
      <c r="O233" s="76">
        <v>869956.47</v>
      </c>
      <c r="P233" s="76">
        <v>100.69</v>
      </c>
      <c r="Q233" s="76">
        <v>0</v>
      </c>
      <c r="R233" s="76">
        <v>875.959169643</v>
      </c>
      <c r="S233" s="76">
        <v>0.2</v>
      </c>
      <c r="T233" s="76">
        <f t="shared" si="4"/>
        <v>0.46354846712582831</v>
      </c>
      <c r="U233" s="76">
        <f>+R233/'סכום נכסי הקרן'!$C$42*100</f>
        <v>8.60049620110067E-2</v>
      </c>
    </row>
    <row r="234" spans="2:21">
      <c r="B234" t="s">
        <v>980</v>
      </c>
      <c r="C234" t="s">
        <v>981</v>
      </c>
      <c r="D234" t="s">
        <v>103</v>
      </c>
      <c r="E234" s="15"/>
      <c r="F234" t="s">
        <v>558</v>
      </c>
      <c r="G234" t="s">
        <v>462</v>
      </c>
      <c r="H234" t="s">
        <v>545</v>
      </c>
      <c r="I234" t="s">
        <v>152</v>
      </c>
      <c r="J234" t="s">
        <v>982</v>
      </c>
      <c r="K234" s="76">
        <v>7.25</v>
      </c>
      <c r="L234" t="s">
        <v>105</v>
      </c>
      <c r="M234" s="76">
        <v>2.36</v>
      </c>
      <c r="N234" s="76">
        <v>1.67</v>
      </c>
      <c r="O234" s="76">
        <v>962781.79</v>
      </c>
      <c r="P234" s="76">
        <v>105.25</v>
      </c>
      <c r="Q234" s="76">
        <v>0</v>
      </c>
      <c r="R234" s="76">
        <v>1013.327833975</v>
      </c>
      <c r="S234" s="76">
        <v>0.14000000000000001</v>
      </c>
      <c r="T234" s="76">
        <f t="shared" si="4"/>
        <v>0.53624253322958615</v>
      </c>
      <c r="U234" s="76">
        <f>+R234/'סכום נכסי הקרן'!$C$42*100</f>
        <v>9.9492333531064403E-2</v>
      </c>
    </row>
    <row r="235" spans="2:21">
      <c r="B235" t="s">
        <v>983</v>
      </c>
      <c r="C235" t="s">
        <v>984</v>
      </c>
      <c r="D235" t="s">
        <v>103</v>
      </c>
      <c r="E235" s="15"/>
      <c r="F235" t="s">
        <v>558</v>
      </c>
      <c r="G235" t="s">
        <v>462</v>
      </c>
      <c r="H235" t="s">
        <v>545</v>
      </c>
      <c r="I235" t="s">
        <v>152</v>
      </c>
      <c r="J235" t="s">
        <v>311</v>
      </c>
      <c r="K235" s="76">
        <v>5.63</v>
      </c>
      <c r="L235" t="s">
        <v>105</v>
      </c>
      <c r="M235" s="76">
        <v>3.85</v>
      </c>
      <c r="N235" s="76">
        <v>2.2799999999999998</v>
      </c>
      <c r="O235" s="76">
        <v>77400.3</v>
      </c>
      <c r="P235" s="76">
        <v>111.33</v>
      </c>
      <c r="Q235" s="76">
        <v>0</v>
      </c>
      <c r="R235" s="76">
        <v>86.169753990000004</v>
      </c>
      <c r="S235" s="76">
        <v>0.01</v>
      </c>
      <c r="T235" s="76">
        <f t="shared" si="4"/>
        <v>4.5600136123871482E-2</v>
      </c>
      <c r="U235" s="76">
        <f>+R235/'סכום נכסי הקרן'!$C$42*100</f>
        <v>8.4604701625854688E-3</v>
      </c>
    </row>
    <row r="236" spans="2:21">
      <c r="B236" t="s">
        <v>985</v>
      </c>
      <c r="C236" t="s">
        <v>986</v>
      </c>
      <c r="D236" t="s">
        <v>103</v>
      </c>
      <c r="E236" s="15"/>
      <c r="F236" t="s">
        <v>563</v>
      </c>
      <c r="G236" t="s">
        <v>462</v>
      </c>
      <c r="H236" t="s">
        <v>549</v>
      </c>
      <c r="I236" t="s">
        <v>153</v>
      </c>
      <c r="J236" t="s">
        <v>311</v>
      </c>
      <c r="K236" s="76">
        <v>0.08</v>
      </c>
      <c r="L236" t="s">
        <v>105</v>
      </c>
      <c r="M236" s="76">
        <v>6.41</v>
      </c>
      <c r="N236" s="76">
        <v>0.31</v>
      </c>
      <c r="O236" s="76">
        <v>11951.27</v>
      </c>
      <c r="P236" s="76">
        <v>103.18</v>
      </c>
      <c r="Q236" s="76">
        <v>0</v>
      </c>
      <c r="R236" s="76">
        <v>12.331320386</v>
      </c>
      <c r="S236" s="76">
        <v>0.01</v>
      </c>
      <c r="T236" s="76">
        <f t="shared" si="4"/>
        <v>6.5256062847055063E-3</v>
      </c>
      <c r="U236" s="76">
        <f>+R236/'סכום נכסי הקרן'!$C$42*100</f>
        <v>1.2107353608453179E-3</v>
      </c>
    </row>
    <row r="237" spans="2:21">
      <c r="B237" t="s">
        <v>987</v>
      </c>
      <c r="C237" t="s">
        <v>988</v>
      </c>
      <c r="D237" t="s">
        <v>103</v>
      </c>
      <c r="E237" s="15"/>
      <c r="F237" t="s">
        <v>568</v>
      </c>
      <c r="G237" t="s">
        <v>462</v>
      </c>
      <c r="H237" t="s">
        <v>545</v>
      </c>
      <c r="I237" t="s">
        <v>152</v>
      </c>
      <c r="J237" t="s">
        <v>989</v>
      </c>
      <c r="K237" s="76">
        <v>0.25</v>
      </c>
      <c r="L237" t="s">
        <v>105</v>
      </c>
      <c r="M237" s="76">
        <v>0.8</v>
      </c>
      <c r="N237" s="76">
        <v>0.78</v>
      </c>
      <c r="O237" s="76">
        <v>48170.03</v>
      </c>
      <c r="P237" s="76">
        <v>100.21</v>
      </c>
      <c r="Q237" s="76">
        <v>0</v>
      </c>
      <c r="R237" s="76">
        <v>48.271187062999999</v>
      </c>
      <c r="S237" s="76">
        <v>0.02</v>
      </c>
      <c r="T237" s="76">
        <f t="shared" si="4"/>
        <v>2.5544609320680083E-2</v>
      </c>
      <c r="U237" s="76">
        <f>+R237/'סכום נכסי הקרן'!$C$42*100</f>
        <v>4.7394464872963149E-3</v>
      </c>
    </row>
    <row r="238" spans="2:21">
      <c r="B238" t="s">
        <v>990</v>
      </c>
      <c r="C238" t="s">
        <v>991</v>
      </c>
      <c r="D238" t="s">
        <v>103</v>
      </c>
      <c r="E238" s="15"/>
      <c r="F238" t="s">
        <v>581</v>
      </c>
      <c r="G238" t="s">
        <v>462</v>
      </c>
      <c r="H238" t="s">
        <v>545</v>
      </c>
      <c r="I238" t="s">
        <v>152</v>
      </c>
      <c r="J238" t="s">
        <v>311</v>
      </c>
      <c r="K238" s="76">
        <v>3.65</v>
      </c>
      <c r="L238" t="s">
        <v>105</v>
      </c>
      <c r="M238" s="76">
        <v>5.05</v>
      </c>
      <c r="N238" s="76">
        <v>2.17</v>
      </c>
      <c r="O238" s="76">
        <v>134968.09</v>
      </c>
      <c r="P238" s="76">
        <v>111.86</v>
      </c>
      <c r="Q238" s="76">
        <v>0</v>
      </c>
      <c r="R238" s="76">
        <v>150.97530547400001</v>
      </c>
      <c r="S238" s="76">
        <v>0.03</v>
      </c>
      <c r="T238" s="76">
        <f t="shared" si="4"/>
        <v>7.9894558846674027E-2</v>
      </c>
      <c r="U238" s="76">
        <f>+R238/'סכום נכסי הקרן'!$C$42*100</f>
        <v>1.4823322663753184E-2</v>
      </c>
    </row>
    <row r="239" spans="2:21">
      <c r="B239" t="s">
        <v>992</v>
      </c>
      <c r="C239" t="s">
        <v>993</v>
      </c>
      <c r="D239" t="s">
        <v>103</v>
      </c>
      <c r="E239" s="15"/>
      <c r="F239" t="s">
        <v>581</v>
      </c>
      <c r="G239" t="s">
        <v>462</v>
      </c>
      <c r="H239" t="s">
        <v>545</v>
      </c>
      <c r="I239" t="s">
        <v>152</v>
      </c>
      <c r="J239" t="s">
        <v>311</v>
      </c>
      <c r="K239" s="76">
        <v>5.14</v>
      </c>
      <c r="L239" t="s">
        <v>105</v>
      </c>
      <c r="M239" s="76">
        <v>4.3499999999999996</v>
      </c>
      <c r="N239" s="76">
        <v>3.12</v>
      </c>
      <c r="O239" s="76">
        <v>76724.460000000006</v>
      </c>
      <c r="P239" s="76">
        <v>108.22</v>
      </c>
      <c r="Q239" s="76">
        <v>0</v>
      </c>
      <c r="R239" s="76">
        <v>83.031210611999995</v>
      </c>
      <c r="S239" s="76">
        <v>0.01</v>
      </c>
      <c r="T239" s="76">
        <f t="shared" si="4"/>
        <v>4.3939251664527605E-2</v>
      </c>
      <c r="U239" s="76">
        <f>+R239/'סכום נכסי הקרן'!$C$42*100</f>
        <v>8.1523161830971344E-3</v>
      </c>
    </row>
    <row r="240" spans="2:21">
      <c r="B240" t="s">
        <v>994</v>
      </c>
      <c r="C240" t="s">
        <v>995</v>
      </c>
      <c r="D240" t="s">
        <v>103</v>
      </c>
      <c r="E240" s="15"/>
      <c r="F240" t="s">
        <v>544</v>
      </c>
      <c r="G240" t="s">
        <v>531</v>
      </c>
      <c r="H240" t="s">
        <v>545</v>
      </c>
      <c r="I240" t="s">
        <v>152</v>
      </c>
      <c r="J240" t="s">
        <v>311</v>
      </c>
      <c r="K240" s="76">
        <v>8.4499999999999993</v>
      </c>
      <c r="L240" t="s">
        <v>105</v>
      </c>
      <c r="M240" s="76">
        <v>4.3600000000000003</v>
      </c>
      <c r="N240" s="76">
        <v>2.72</v>
      </c>
      <c r="O240" s="76">
        <v>757083.08</v>
      </c>
      <c r="P240" s="76">
        <v>115.85</v>
      </c>
      <c r="Q240" s="76">
        <v>0</v>
      </c>
      <c r="R240" s="76">
        <v>877.08074818</v>
      </c>
      <c r="S240" s="76">
        <v>0.25</v>
      </c>
      <c r="T240" s="76">
        <f t="shared" si="4"/>
        <v>0.4641419948033792</v>
      </c>
      <c r="U240" s="76">
        <f>+R240/'סכום נכסי הקרן'!$C$42*100</f>
        <v>8.6115082805228615E-2</v>
      </c>
    </row>
    <row r="241" spans="2:21">
      <c r="B241" t="s">
        <v>996</v>
      </c>
      <c r="C241" t="s">
        <v>997</v>
      </c>
      <c r="D241" t="s">
        <v>103</v>
      </c>
      <c r="E241" s="15"/>
      <c r="F241" t="s">
        <v>544</v>
      </c>
      <c r="G241" t="s">
        <v>531</v>
      </c>
      <c r="H241" t="s">
        <v>545</v>
      </c>
      <c r="I241" t="s">
        <v>152</v>
      </c>
      <c r="J241" t="s">
        <v>311</v>
      </c>
      <c r="K241" s="76">
        <v>9.89</v>
      </c>
      <c r="L241" t="s">
        <v>105</v>
      </c>
      <c r="M241" s="76">
        <v>3.95</v>
      </c>
      <c r="N241" s="76">
        <v>2.92</v>
      </c>
      <c r="O241" s="76">
        <v>256081.19</v>
      </c>
      <c r="P241" s="76">
        <v>111.75</v>
      </c>
      <c r="Q241" s="76">
        <v>0</v>
      </c>
      <c r="R241" s="76">
        <v>286.17072982500002</v>
      </c>
      <c r="S241" s="76">
        <v>0.11</v>
      </c>
      <c r="T241" s="76">
        <f t="shared" si="4"/>
        <v>0.15143856899257291</v>
      </c>
      <c r="U241" s="76">
        <f>+R241/'סכום נכסי הקרן'!$C$42*100</f>
        <v>2.8097317318216936E-2</v>
      </c>
    </row>
    <row r="242" spans="2:21">
      <c r="B242" t="s">
        <v>998</v>
      </c>
      <c r="C242" t="s">
        <v>999</v>
      </c>
      <c r="D242" t="s">
        <v>103</v>
      </c>
      <c r="E242" s="15"/>
      <c r="F242" t="s">
        <v>544</v>
      </c>
      <c r="G242" t="s">
        <v>531</v>
      </c>
      <c r="H242" t="s">
        <v>545</v>
      </c>
      <c r="I242" t="s">
        <v>152</v>
      </c>
      <c r="J242" t="s">
        <v>311</v>
      </c>
      <c r="K242" s="76">
        <v>9.24</v>
      </c>
      <c r="L242" t="s">
        <v>105</v>
      </c>
      <c r="M242" s="76">
        <v>3.95</v>
      </c>
      <c r="N242" s="76">
        <v>2.85</v>
      </c>
      <c r="O242" s="76">
        <v>914386.54</v>
      </c>
      <c r="P242" s="76">
        <v>111.72</v>
      </c>
      <c r="Q242" s="76">
        <v>0</v>
      </c>
      <c r="R242" s="76">
        <v>1021.5526424879999</v>
      </c>
      <c r="S242" s="76">
        <v>0.38</v>
      </c>
      <c r="T242" s="76">
        <f t="shared" si="4"/>
        <v>0.5405950162113653</v>
      </c>
      <c r="U242" s="76">
        <f>+R242/'סכום נכסי הקרן'!$C$42*100</f>
        <v>0.10029987612919333</v>
      </c>
    </row>
    <row r="243" spans="2:21">
      <c r="B243" t="s">
        <v>1000</v>
      </c>
      <c r="C243" t="s">
        <v>1001</v>
      </c>
      <c r="D243" t="s">
        <v>103</v>
      </c>
      <c r="E243" s="15"/>
      <c r="F243" t="s">
        <v>530</v>
      </c>
      <c r="G243" t="s">
        <v>531</v>
      </c>
      <c r="H243" t="s">
        <v>549</v>
      </c>
      <c r="I243" t="s">
        <v>153</v>
      </c>
      <c r="J243" t="s">
        <v>311</v>
      </c>
      <c r="K243" s="76">
        <v>6.07</v>
      </c>
      <c r="L243" t="s">
        <v>105</v>
      </c>
      <c r="M243" s="76">
        <v>3.92</v>
      </c>
      <c r="N243" s="76">
        <v>2.23</v>
      </c>
      <c r="O243" s="76">
        <v>772341.93</v>
      </c>
      <c r="P243" s="76">
        <v>111.38</v>
      </c>
      <c r="Q243" s="76">
        <v>0</v>
      </c>
      <c r="R243" s="76">
        <v>860.23444163399995</v>
      </c>
      <c r="S243" s="76">
        <v>0.08</v>
      </c>
      <c r="T243" s="76">
        <f t="shared" si="4"/>
        <v>0.45522710487841522</v>
      </c>
      <c r="U243" s="76">
        <f>+R243/'סכום נכסי הקרן'!$C$42*100</f>
        <v>8.446104914164472E-2</v>
      </c>
    </row>
    <row r="244" spans="2:21">
      <c r="B244" t="s">
        <v>1002</v>
      </c>
      <c r="C244" t="s">
        <v>1003</v>
      </c>
      <c r="D244" t="s">
        <v>103</v>
      </c>
      <c r="E244" s="15"/>
      <c r="F244" t="s">
        <v>972</v>
      </c>
      <c r="G244" t="s">
        <v>531</v>
      </c>
      <c r="H244" t="s">
        <v>549</v>
      </c>
      <c r="I244" t="s">
        <v>153</v>
      </c>
      <c r="J244" t="s">
        <v>311</v>
      </c>
      <c r="K244" s="76">
        <v>6.14</v>
      </c>
      <c r="L244" t="s">
        <v>105</v>
      </c>
      <c r="M244" s="76">
        <v>3.29</v>
      </c>
      <c r="N244" s="76">
        <v>2.2400000000000002</v>
      </c>
      <c r="O244" s="76">
        <v>1589359.27</v>
      </c>
      <c r="P244" s="76">
        <v>107.31</v>
      </c>
      <c r="Q244" s="76">
        <v>0</v>
      </c>
      <c r="R244" s="76">
        <v>1705.5414326370001</v>
      </c>
      <c r="S244" s="76">
        <v>0.18</v>
      </c>
      <c r="T244" s="76">
        <f t="shared" si="4"/>
        <v>0.90255475839208654</v>
      </c>
      <c r="U244" s="76">
        <f>+R244/'סכום נכסי הקרן'!$C$42*100</f>
        <v>0.16745646510204934</v>
      </c>
    </row>
    <row r="245" spans="2:21">
      <c r="B245" t="s">
        <v>1004</v>
      </c>
      <c r="C245" t="s">
        <v>1005</v>
      </c>
      <c r="D245" t="s">
        <v>103</v>
      </c>
      <c r="E245" s="15"/>
      <c r="F245" t="s">
        <v>972</v>
      </c>
      <c r="G245" t="s">
        <v>531</v>
      </c>
      <c r="H245" t="s">
        <v>549</v>
      </c>
      <c r="I245" t="s">
        <v>153</v>
      </c>
      <c r="J245" t="s">
        <v>311</v>
      </c>
      <c r="K245" s="76">
        <v>5.03</v>
      </c>
      <c r="L245" t="s">
        <v>105</v>
      </c>
      <c r="M245" s="76">
        <v>3.58</v>
      </c>
      <c r="N245" s="76">
        <v>1.82</v>
      </c>
      <c r="O245" s="76">
        <v>239196.5</v>
      </c>
      <c r="P245" s="76">
        <v>110.93</v>
      </c>
      <c r="Q245" s="76">
        <v>0</v>
      </c>
      <c r="R245" s="76">
        <v>265.34067744999999</v>
      </c>
      <c r="S245" s="76">
        <v>0.02</v>
      </c>
      <c r="T245" s="76">
        <f t="shared" si="4"/>
        <v>0.14041552227623197</v>
      </c>
      <c r="U245" s="76">
        <f>+R245/'סכום נכסי הקרן'!$C$42*100</f>
        <v>2.6052144523314537E-2</v>
      </c>
    </row>
    <row r="246" spans="2:21">
      <c r="B246" t="s">
        <v>1006</v>
      </c>
      <c r="C246" t="s">
        <v>1007</v>
      </c>
      <c r="D246" t="s">
        <v>103</v>
      </c>
      <c r="E246" s="15"/>
      <c r="F246" t="s">
        <v>601</v>
      </c>
      <c r="G246" t="s">
        <v>462</v>
      </c>
      <c r="H246" t="s">
        <v>545</v>
      </c>
      <c r="I246" t="s">
        <v>152</v>
      </c>
      <c r="J246" t="s">
        <v>311</v>
      </c>
      <c r="K246" s="76">
        <v>5.83</v>
      </c>
      <c r="L246" t="s">
        <v>105</v>
      </c>
      <c r="M246" s="76">
        <v>3.5</v>
      </c>
      <c r="N246" s="76">
        <v>2.62</v>
      </c>
      <c r="O246" s="76">
        <v>140335.35</v>
      </c>
      <c r="P246" s="76">
        <v>106.19</v>
      </c>
      <c r="Q246" s="76">
        <v>0</v>
      </c>
      <c r="R246" s="76">
        <v>149.02210816499999</v>
      </c>
      <c r="S246" s="76">
        <v>0.01</v>
      </c>
      <c r="T246" s="76">
        <f t="shared" si="4"/>
        <v>7.8860947178506613E-2</v>
      </c>
      <c r="U246" s="76">
        <f>+R246/'סכום נכסי הקרן'!$C$42*100</f>
        <v>1.4631550414335431E-2</v>
      </c>
    </row>
    <row r="247" spans="2:21">
      <c r="B247" t="s">
        <v>1008</v>
      </c>
      <c r="C247" t="s">
        <v>1009</v>
      </c>
      <c r="D247" t="s">
        <v>103</v>
      </c>
      <c r="E247" s="15"/>
      <c r="F247" t="s">
        <v>622</v>
      </c>
      <c r="G247" t="s">
        <v>531</v>
      </c>
      <c r="H247" t="s">
        <v>549</v>
      </c>
      <c r="I247" t="s">
        <v>153</v>
      </c>
      <c r="J247" t="s">
        <v>311</v>
      </c>
      <c r="K247" s="76">
        <v>5.97</v>
      </c>
      <c r="L247" t="s">
        <v>105</v>
      </c>
      <c r="M247" s="76">
        <v>4.0999999999999996</v>
      </c>
      <c r="N247" s="76">
        <v>2.1</v>
      </c>
      <c r="O247" s="76">
        <v>119705.87</v>
      </c>
      <c r="P247" s="76">
        <v>113.62</v>
      </c>
      <c r="Q247" s="76">
        <v>0</v>
      </c>
      <c r="R247" s="76">
        <v>136.009809494</v>
      </c>
      <c r="S247" s="76">
        <v>0.04</v>
      </c>
      <c r="T247" s="76">
        <f t="shared" si="4"/>
        <v>7.1974974279582798E-2</v>
      </c>
      <c r="U247" s="76">
        <f>+R247/'סכום נכסי הקרן'!$C$42*100</f>
        <v>1.335395404722242E-2</v>
      </c>
    </row>
    <row r="248" spans="2:21">
      <c r="B248" t="s">
        <v>1010</v>
      </c>
      <c r="C248" t="s">
        <v>1011</v>
      </c>
      <c r="D248" t="s">
        <v>103</v>
      </c>
      <c r="E248" s="15"/>
      <c r="F248" t="s">
        <v>622</v>
      </c>
      <c r="G248" t="s">
        <v>531</v>
      </c>
      <c r="H248" t="s">
        <v>549</v>
      </c>
      <c r="I248" t="s">
        <v>153</v>
      </c>
      <c r="J248" t="s">
        <v>311</v>
      </c>
      <c r="K248" s="76">
        <v>5.59</v>
      </c>
      <c r="L248" t="s">
        <v>105</v>
      </c>
      <c r="M248" s="76">
        <v>4.05</v>
      </c>
      <c r="N248" s="76">
        <v>2.0099999999999998</v>
      </c>
      <c r="O248" s="76">
        <v>406118.89</v>
      </c>
      <c r="P248" s="76">
        <v>105.15</v>
      </c>
      <c r="Q248" s="76">
        <v>11.97259</v>
      </c>
      <c r="R248" s="76">
        <v>439.00660283500002</v>
      </c>
      <c r="S248" s="76">
        <v>0.18</v>
      </c>
      <c r="T248" s="76">
        <f t="shared" si="4"/>
        <v>0.23231772079652871</v>
      </c>
      <c r="U248" s="76">
        <f>+R248/'סכום נכסי הקרן'!$C$42*100</f>
        <v>4.3103317492290391E-2</v>
      </c>
    </row>
    <row r="249" spans="2:21">
      <c r="B249" t="s">
        <v>1012</v>
      </c>
      <c r="C249" t="s">
        <v>1013</v>
      </c>
      <c r="D249" t="s">
        <v>103</v>
      </c>
      <c r="E249" s="15"/>
      <c r="F249" t="s">
        <v>1014</v>
      </c>
      <c r="G249" t="s">
        <v>462</v>
      </c>
      <c r="H249" t="s">
        <v>549</v>
      </c>
      <c r="I249" t="s">
        <v>153</v>
      </c>
      <c r="J249" t="s">
        <v>311</v>
      </c>
      <c r="K249" s="76">
        <v>5.62</v>
      </c>
      <c r="L249" t="s">
        <v>105</v>
      </c>
      <c r="M249" s="76">
        <v>5.0999999999999996</v>
      </c>
      <c r="N249" s="76">
        <v>2.4900000000000002</v>
      </c>
      <c r="O249" s="76">
        <v>432716.56</v>
      </c>
      <c r="P249" s="76">
        <v>116.3</v>
      </c>
      <c r="Q249" s="76">
        <v>0</v>
      </c>
      <c r="R249" s="76">
        <v>503.24935928000002</v>
      </c>
      <c r="S249" s="76">
        <v>0.33</v>
      </c>
      <c r="T249" s="76">
        <f t="shared" si="4"/>
        <v>0.26631431824770263</v>
      </c>
      <c r="U249" s="76">
        <f>+R249/'סכום נכסי הקרן'!$C$42*100</f>
        <v>4.9410912662264342E-2</v>
      </c>
    </row>
    <row r="250" spans="2:21">
      <c r="B250" t="s">
        <v>1015</v>
      </c>
      <c r="C250" t="s">
        <v>1016</v>
      </c>
      <c r="D250" t="s">
        <v>103</v>
      </c>
      <c r="E250" s="15"/>
      <c r="F250" t="s">
        <v>1014</v>
      </c>
      <c r="G250" t="s">
        <v>462</v>
      </c>
      <c r="H250" t="s">
        <v>549</v>
      </c>
      <c r="I250" t="s">
        <v>153</v>
      </c>
      <c r="J250" t="s">
        <v>311</v>
      </c>
      <c r="K250" s="76">
        <v>6.51</v>
      </c>
      <c r="L250" t="s">
        <v>105</v>
      </c>
      <c r="M250" s="76">
        <v>2.75</v>
      </c>
      <c r="N250" s="76">
        <v>2.33</v>
      </c>
      <c r="O250" s="76">
        <v>239047.67</v>
      </c>
      <c r="P250" s="76">
        <v>103.51</v>
      </c>
      <c r="Q250" s="76">
        <v>0</v>
      </c>
      <c r="R250" s="76">
        <v>247.43824321700001</v>
      </c>
      <c r="S250" s="76">
        <v>0.2</v>
      </c>
      <c r="T250" s="76">
        <f t="shared" si="4"/>
        <v>0.13094174058169222</v>
      </c>
      <c r="U250" s="76">
        <f>+R250/'סכום נכסי הקרן'!$C$42*100</f>
        <v>2.4294416275842435E-2</v>
      </c>
    </row>
    <row r="251" spans="2:21">
      <c r="B251" t="s">
        <v>1017</v>
      </c>
      <c r="C251" t="s">
        <v>1018</v>
      </c>
      <c r="D251" t="s">
        <v>103</v>
      </c>
      <c r="E251" s="15"/>
      <c r="F251" t="s">
        <v>1019</v>
      </c>
      <c r="G251" t="s">
        <v>126</v>
      </c>
      <c r="H251" t="s">
        <v>545</v>
      </c>
      <c r="I251" t="s">
        <v>152</v>
      </c>
      <c r="J251" t="s">
        <v>311</v>
      </c>
      <c r="K251" s="76">
        <v>1.62</v>
      </c>
      <c r="L251" t="s">
        <v>105</v>
      </c>
      <c r="M251" s="76">
        <v>2.2000000000000002</v>
      </c>
      <c r="N251" s="76">
        <v>0.76</v>
      </c>
      <c r="O251" s="76">
        <v>401058.59</v>
      </c>
      <c r="P251" s="76">
        <v>102.53</v>
      </c>
      <c r="Q251" s="76">
        <v>2.3317199999999998</v>
      </c>
      <c r="R251" s="76">
        <v>413.53709232699998</v>
      </c>
      <c r="S251" s="76">
        <v>0.01</v>
      </c>
      <c r="T251" s="76">
        <f t="shared" si="4"/>
        <v>0.21883952116852509</v>
      </c>
      <c r="U251" s="76">
        <f>+R251/'סכום נכסי הקרן'!$C$42*100</f>
        <v>4.0602625268733636E-2</v>
      </c>
    </row>
    <row r="252" spans="2:21">
      <c r="B252" t="s">
        <v>1020</v>
      </c>
      <c r="C252" t="s">
        <v>1021</v>
      </c>
      <c r="D252" t="s">
        <v>103</v>
      </c>
      <c r="E252" s="15"/>
      <c r="F252" t="s">
        <v>1019</v>
      </c>
      <c r="G252" t="s">
        <v>126</v>
      </c>
      <c r="H252" t="s">
        <v>545</v>
      </c>
      <c r="I252" t="s">
        <v>152</v>
      </c>
      <c r="J252" t="s">
        <v>376</v>
      </c>
      <c r="K252" s="76">
        <v>6.31</v>
      </c>
      <c r="L252" t="s">
        <v>105</v>
      </c>
      <c r="M252" s="76">
        <v>1.76</v>
      </c>
      <c r="N252" s="76">
        <v>1.36</v>
      </c>
      <c r="O252" s="76">
        <v>1113343.08</v>
      </c>
      <c r="P252" s="76">
        <v>102.7</v>
      </c>
      <c r="Q252" s="76">
        <v>0</v>
      </c>
      <c r="R252" s="76">
        <v>1143.4033431600001</v>
      </c>
      <c r="S252" s="76">
        <v>0.08</v>
      </c>
      <c r="T252" s="76">
        <f t="shared" si="4"/>
        <v>0.60507713760719917</v>
      </c>
      <c r="U252" s="76">
        <f>+R252/'סכום נכסי הקרן'!$C$42*100</f>
        <v>0.11226363568043016</v>
      </c>
    </row>
    <row r="253" spans="2:21">
      <c r="B253" t="s">
        <v>1022</v>
      </c>
      <c r="C253" t="s">
        <v>1023</v>
      </c>
      <c r="D253" t="s">
        <v>103</v>
      </c>
      <c r="E253" s="15"/>
      <c r="F253" t="s">
        <v>1024</v>
      </c>
      <c r="G253" t="s">
        <v>126</v>
      </c>
      <c r="H253" t="s">
        <v>545</v>
      </c>
      <c r="I253" t="s">
        <v>152</v>
      </c>
      <c r="J253" t="s">
        <v>311</v>
      </c>
      <c r="K253" s="76">
        <v>3.2</v>
      </c>
      <c r="L253" t="s">
        <v>105</v>
      </c>
      <c r="M253" s="76">
        <v>4.25</v>
      </c>
      <c r="N253" s="76">
        <v>2.76</v>
      </c>
      <c r="O253" s="76">
        <v>1357800.49</v>
      </c>
      <c r="P253" s="76">
        <v>105.2</v>
      </c>
      <c r="Q253" s="76">
        <v>0</v>
      </c>
      <c r="R253" s="76">
        <v>1428.4061154799999</v>
      </c>
      <c r="S253" s="76">
        <v>0.14000000000000001</v>
      </c>
      <c r="T253" s="76">
        <f t="shared" si="4"/>
        <v>0.75589763565551615</v>
      </c>
      <c r="U253" s="76">
        <f>+R253/'סכום נכסי הקרן'!$C$42*100</f>
        <v>0.14024627854311403</v>
      </c>
    </row>
    <row r="254" spans="2:21">
      <c r="B254" t="s">
        <v>1025</v>
      </c>
      <c r="C254" t="s">
        <v>1026</v>
      </c>
      <c r="D254" t="s">
        <v>103</v>
      </c>
      <c r="E254" s="15"/>
      <c r="F254" t="s">
        <v>548</v>
      </c>
      <c r="G254" t="s">
        <v>422</v>
      </c>
      <c r="H254" t="s">
        <v>632</v>
      </c>
      <c r="I254" t="s">
        <v>153</v>
      </c>
      <c r="J254" t="s">
        <v>311</v>
      </c>
      <c r="K254" s="76">
        <v>2.13</v>
      </c>
      <c r="L254" t="s">
        <v>105</v>
      </c>
      <c r="M254" s="76">
        <v>1.51</v>
      </c>
      <c r="N254" s="76">
        <v>0.74</v>
      </c>
      <c r="O254" s="76">
        <v>273163.34000000003</v>
      </c>
      <c r="P254" s="76">
        <v>101.74</v>
      </c>
      <c r="Q254" s="76">
        <v>0</v>
      </c>
      <c r="R254" s="76">
        <v>277.91638211600002</v>
      </c>
      <c r="S254" s="76">
        <v>0.05</v>
      </c>
      <c r="T254" s="76">
        <f t="shared" si="4"/>
        <v>0.14707045417599993</v>
      </c>
      <c r="U254" s="76">
        <f>+R254/'סכום נכסי הקרן'!$C$42*100</f>
        <v>2.7286874450854162E-2</v>
      </c>
    </row>
    <row r="255" spans="2:21">
      <c r="B255" t="s">
        <v>1027</v>
      </c>
      <c r="C255" t="s">
        <v>1028</v>
      </c>
      <c r="D255" t="s">
        <v>103</v>
      </c>
      <c r="E255" s="15"/>
      <c r="F255" t="s">
        <v>1029</v>
      </c>
      <c r="G255" t="s">
        <v>115</v>
      </c>
      <c r="H255" t="s">
        <v>645</v>
      </c>
      <c r="I255" t="s">
        <v>152</v>
      </c>
      <c r="J255" t="s">
        <v>311</v>
      </c>
      <c r="K255" s="76">
        <v>3.05</v>
      </c>
      <c r="L255" t="s">
        <v>105</v>
      </c>
      <c r="M255" s="76">
        <v>5.0999999999999996</v>
      </c>
      <c r="N255" s="76">
        <v>1.37</v>
      </c>
      <c r="O255" s="76">
        <v>0.02</v>
      </c>
      <c r="P255" s="76">
        <v>113.02</v>
      </c>
      <c r="Q255" s="76">
        <v>0</v>
      </c>
      <c r="R255" s="76">
        <v>2.2603999999999999E-5</v>
      </c>
      <c r="S255" s="76">
        <v>0</v>
      </c>
      <c r="T255" s="76">
        <f t="shared" si="4"/>
        <v>1.196180131909868E-8</v>
      </c>
      <c r="U255" s="76">
        <f>+R255/'סכום נכסי הקרן'!$C$42*100</f>
        <v>2.2193456369537203E-9</v>
      </c>
    </row>
    <row r="256" spans="2:21">
      <c r="B256" t="s">
        <v>1030</v>
      </c>
      <c r="C256" t="s">
        <v>1031</v>
      </c>
      <c r="D256" t="s">
        <v>103</v>
      </c>
      <c r="E256" s="15"/>
      <c r="F256" t="s">
        <v>635</v>
      </c>
      <c r="G256" t="s">
        <v>126</v>
      </c>
      <c r="H256" t="s">
        <v>632</v>
      </c>
      <c r="I256" t="s">
        <v>153</v>
      </c>
      <c r="J256" t="s">
        <v>311</v>
      </c>
      <c r="K256" s="76">
        <v>4.38</v>
      </c>
      <c r="L256" t="s">
        <v>105</v>
      </c>
      <c r="M256" s="76">
        <v>3.75</v>
      </c>
      <c r="N256" s="76">
        <v>1.77</v>
      </c>
      <c r="O256" s="76">
        <v>0.01</v>
      </c>
      <c r="P256" s="76">
        <v>109.87</v>
      </c>
      <c r="Q256" s="76">
        <v>0</v>
      </c>
      <c r="R256" s="76">
        <v>1.0987E-5</v>
      </c>
      <c r="S256" s="76">
        <v>0</v>
      </c>
      <c r="T256" s="76">
        <f t="shared" si="4"/>
        <v>5.8142059411138388E-9</v>
      </c>
      <c r="U256" s="76">
        <f>+R256/'סכום נכסי הקרן'!$C$42*100</f>
        <v>1.0787449351092957E-9</v>
      </c>
    </row>
    <row r="257" spans="2:21">
      <c r="B257" t="s">
        <v>1032</v>
      </c>
      <c r="C257" t="s">
        <v>1033</v>
      </c>
      <c r="D257" t="s">
        <v>103</v>
      </c>
      <c r="E257" s="15"/>
      <c r="F257" t="s">
        <v>1034</v>
      </c>
      <c r="G257" t="s">
        <v>135</v>
      </c>
      <c r="H257" t="s">
        <v>632</v>
      </c>
      <c r="I257" t="s">
        <v>153</v>
      </c>
      <c r="J257" t="s">
        <v>311</v>
      </c>
      <c r="K257" s="76">
        <v>0.99</v>
      </c>
      <c r="L257" t="s">
        <v>105</v>
      </c>
      <c r="M257" s="76">
        <v>6.5</v>
      </c>
      <c r="N257" s="76">
        <v>0.84</v>
      </c>
      <c r="O257" s="76">
        <v>169792.28</v>
      </c>
      <c r="P257" s="76">
        <v>105.62</v>
      </c>
      <c r="Q257" s="76">
        <v>5.5182500000000001</v>
      </c>
      <c r="R257" s="76">
        <v>184.85285613600001</v>
      </c>
      <c r="S257" s="76">
        <v>0.04</v>
      </c>
      <c r="T257" s="76">
        <f t="shared" si="4"/>
        <v>9.7822205732028128E-2</v>
      </c>
      <c r="U257" s="76">
        <f>+R257/'סכום נכסי הקרן'!$C$42*100</f>
        <v>1.8149547856302659E-2</v>
      </c>
    </row>
    <row r="258" spans="2:21">
      <c r="B258" t="s">
        <v>1035</v>
      </c>
      <c r="C258" t="s">
        <v>1036</v>
      </c>
      <c r="D258" t="s">
        <v>103</v>
      </c>
      <c r="E258" s="15"/>
      <c r="F258" t="s">
        <v>1037</v>
      </c>
      <c r="G258" t="s">
        <v>126</v>
      </c>
      <c r="H258" t="s">
        <v>632</v>
      </c>
      <c r="I258" t="s">
        <v>153</v>
      </c>
      <c r="J258" t="s">
        <v>311</v>
      </c>
      <c r="K258" s="76">
        <v>5.29</v>
      </c>
      <c r="L258" t="s">
        <v>105</v>
      </c>
      <c r="M258" s="76">
        <v>5</v>
      </c>
      <c r="N258" s="76">
        <v>1.9</v>
      </c>
      <c r="O258" s="76">
        <v>9074.5</v>
      </c>
      <c r="P258" s="76">
        <v>117.49</v>
      </c>
      <c r="Q258" s="76">
        <v>0</v>
      </c>
      <c r="R258" s="76">
        <v>10.661630049999999</v>
      </c>
      <c r="S258" s="76">
        <v>0</v>
      </c>
      <c r="T258" s="76">
        <f t="shared" si="4"/>
        <v>5.6420235531690023E-3</v>
      </c>
      <c r="U258" s="76">
        <f>+R258/'סכום נכסי הקרן'!$C$42*100</f>
        <v>1.0467988910937078E-3</v>
      </c>
    </row>
    <row r="259" spans="2:21">
      <c r="B259" t="s">
        <v>1038</v>
      </c>
      <c r="C259" t="s">
        <v>1039</v>
      </c>
      <c r="D259" t="s">
        <v>103</v>
      </c>
      <c r="E259" s="15"/>
      <c r="F259" t="s">
        <v>1037</v>
      </c>
      <c r="G259" t="s">
        <v>126</v>
      </c>
      <c r="H259" t="s">
        <v>632</v>
      </c>
      <c r="I259" t="s">
        <v>153</v>
      </c>
      <c r="J259" t="s">
        <v>311</v>
      </c>
      <c r="K259" s="76">
        <v>6.54</v>
      </c>
      <c r="L259" t="s">
        <v>105</v>
      </c>
      <c r="M259" s="76">
        <v>2.2000000000000002</v>
      </c>
      <c r="N259" s="76">
        <v>1.49</v>
      </c>
      <c r="O259" s="76">
        <v>446975.83</v>
      </c>
      <c r="P259" s="76">
        <v>104.72</v>
      </c>
      <c r="Q259" s="76">
        <v>4.9174499999999997</v>
      </c>
      <c r="R259" s="76">
        <v>472.99053917600003</v>
      </c>
      <c r="S259" s="76">
        <v>0.12</v>
      </c>
      <c r="T259" s="76">
        <f t="shared" si="4"/>
        <v>0.2503016658749192</v>
      </c>
      <c r="U259" s="76">
        <f>+R259/'סכום נכסי הקרן'!$C$42*100</f>
        <v>4.6439988030465548E-2</v>
      </c>
    </row>
    <row r="260" spans="2:21">
      <c r="B260" t="s">
        <v>1040</v>
      </c>
      <c r="C260" t="s">
        <v>1041</v>
      </c>
      <c r="D260" t="s">
        <v>103</v>
      </c>
      <c r="E260" s="15"/>
      <c r="F260" t="s">
        <v>1037</v>
      </c>
      <c r="G260" t="s">
        <v>126</v>
      </c>
      <c r="H260" t="s">
        <v>632</v>
      </c>
      <c r="I260" t="s">
        <v>153</v>
      </c>
      <c r="J260" t="s">
        <v>311</v>
      </c>
      <c r="K260" s="76">
        <v>2.13</v>
      </c>
      <c r="L260" t="s">
        <v>105</v>
      </c>
      <c r="M260" s="76">
        <v>7.6</v>
      </c>
      <c r="N260" s="76">
        <v>1.08</v>
      </c>
      <c r="O260" s="76">
        <v>72456.350000000006</v>
      </c>
      <c r="P260" s="76">
        <v>116.28</v>
      </c>
      <c r="Q260" s="76">
        <v>0</v>
      </c>
      <c r="R260" s="76">
        <v>84.252243780000001</v>
      </c>
      <c r="S260" s="76">
        <v>0.06</v>
      </c>
      <c r="T260" s="76">
        <f t="shared" si="4"/>
        <v>4.458540969671862E-2</v>
      </c>
      <c r="U260" s="76">
        <f>+R260/'סכום נכסי הקרן'!$C$42*100</f>
        <v>8.2722018066140601E-3</v>
      </c>
    </row>
    <row r="261" spans="2:21">
      <c r="B261" t="s">
        <v>1042</v>
      </c>
      <c r="C261" t="s">
        <v>1043</v>
      </c>
      <c r="D261" t="s">
        <v>103</v>
      </c>
      <c r="E261" s="15"/>
      <c r="F261" t="s">
        <v>652</v>
      </c>
      <c r="G261" t="s">
        <v>135</v>
      </c>
      <c r="H261" t="s">
        <v>632</v>
      </c>
      <c r="I261" t="s">
        <v>153</v>
      </c>
      <c r="J261" t="s">
        <v>311</v>
      </c>
      <c r="K261" s="76">
        <v>0.94</v>
      </c>
      <c r="L261" t="s">
        <v>105</v>
      </c>
      <c r="M261" s="76">
        <v>6.9</v>
      </c>
      <c r="N261" s="76">
        <v>0.97</v>
      </c>
      <c r="O261" s="76">
        <v>7782.32</v>
      </c>
      <c r="P261" s="76">
        <v>105.67</v>
      </c>
      <c r="Q261" s="76">
        <v>0.88595000000000002</v>
      </c>
      <c r="R261" s="76">
        <v>9.1095275440000005</v>
      </c>
      <c r="S261" s="76">
        <v>0</v>
      </c>
      <c r="T261" s="76">
        <f t="shared" si="4"/>
        <v>4.8206670762778701E-3</v>
      </c>
      <c r="U261" s="76">
        <f>+R261/'סכום נכסי הקרן'!$C$42*100</f>
        <v>8.9440763623633603E-4</v>
      </c>
    </row>
    <row r="262" spans="2:21">
      <c r="B262" t="s">
        <v>1044</v>
      </c>
      <c r="C262" t="s">
        <v>1045</v>
      </c>
      <c r="D262" t="s">
        <v>103</v>
      </c>
      <c r="E262" s="15"/>
      <c r="F262" t="s">
        <v>683</v>
      </c>
      <c r="G262" t="s">
        <v>135</v>
      </c>
      <c r="H262" t="s">
        <v>645</v>
      </c>
      <c r="I262" t="s">
        <v>152</v>
      </c>
      <c r="J262" t="s">
        <v>436</v>
      </c>
      <c r="L262" t="s">
        <v>105</v>
      </c>
      <c r="M262" s="76">
        <v>2.16</v>
      </c>
      <c r="N262" s="76">
        <v>0</v>
      </c>
      <c r="O262" s="76">
        <v>0.02</v>
      </c>
      <c r="P262" s="76">
        <v>39500300</v>
      </c>
      <c r="Q262" s="76">
        <v>0</v>
      </c>
      <c r="R262" s="76">
        <v>7.9000599999999999</v>
      </c>
      <c r="S262" s="76">
        <v>0</v>
      </c>
      <c r="T262" s="76">
        <f t="shared" si="4"/>
        <v>4.1806294518208602E-3</v>
      </c>
      <c r="U262" s="76">
        <f>+R262/'סכום נכסי הקרן'!$C$42*100</f>
        <v>7.7565756913256976E-4</v>
      </c>
    </row>
    <row r="263" spans="2:21">
      <c r="B263" t="s">
        <v>1046</v>
      </c>
      <c r="C263" t="s">
        <v>1047</v>
      </c>
      <c r="D263" t="s">
        <v>103</v>
      </c>
      <c r="E263" s="15"/>
      <c r="F263" t="s">
        <v>655</v>
      </c>
      <c r="G263" t="s">
        <v>126</v>
      </c>
      <c r="H263" t="s">
        <v>645</v>
      </c>
      <c r="I263" t="s">
        <v>152</v>
      </c>
      <c r="J263" t="s">
        <v>311</v>
      </c>
      <c r="K263" s="76">
        <v>4.25</v>
      </c>
      <c r="L263" t="s">
        <v>105</v>
      </c>
      <c r="M263" s="76">
        <v>5.89</v>
      </c>
      <c r="N263" s="76">
        <v>1.92</v>
      </c>
      <c r="O263" s="76">
        <v>84139.21</v>
      </c>
      <c r="P263" s="76">
        <v>119.32</v>
      </c>
      <c r="Q263" s="76">
        <v>0</v>
      </c>
      <c r="R263" s="76">
        <v>100.394905372</v>
      </c>
      <c r="S263" s="76">
        <v>0.02</v>
      </c>
      <c r="T263" s="76">
        <f t="shared" si="4"/>
        <v>5.3127938042363154E-2</v>
      </c>
      <c r="U263" s="76">
        <f>+R263/'סכום נכסי הקרן'!$C$42*100</f>
        <v>9.8571489652154402E-3</v>
      </c>
    </row>
    <row r="264" spans="2:21">
      <c r="B264" t="s">
        <v>1048</v>
      </c>
      <c r="C264" t="s">
        <v>1049</v>
      </c>
      <c r="D264" t="s">
        <v>103</v>
      </c>
      <c r="E264" s="15"/>
      <c r="F264" t="s">
        <v>655</v>
      </c>
      <c r="G264" t="s">
        <v>126</v>
      </c>
      <c r="H264" t="s">
        <v>645</v>
      </c>
      <c r="I264" t="s">
        <v>152</v>
      </c>
      <c r="J264" t="s">
        <v>311</v>
      </c>
      <c r="K264" s="76">
        <v>0.16</v>
      </c>
      <c r="L264" t="s">
        <v>105</v>
      </c>
      <c r="M264" s="76">
        <v>5.85</v>
      </c>
      <c r="N264" s="76">
        <v>1.1599999999999999</v>
      </c>
      <c r="O264" s="76">
        <v>57542.71</v>
      </c>
      <c r="P264" s="76">
        <v>102.73</v>
      </c>
      <c r="Q264" s="76">
        <v>0</v>
      </c>
      <c r="R264" s="76">
        <v>59.113625982999999</v>
      </c>
      <c r="S264" s="76">
        <v>0.06</v>
      </c>
      <c r="T264" s="76">
        <f t="shared" si="4"/>
        <v>3.128231504424684E-2</v>
      </c>
      <c r="U264" s="76">
        <f>+R264/'סכום נכסי הקרן'!$C$42*100</f>
        <v>5.8039978724953598E-3</v>
      </c>
    </row>
    <row r="265" spans="2:21">
      <c r="B265" t="s">
        <v>1050</v>
      </c>
      <c r="C265" t="s">
        <v>1051</v>
      </c>
      <c r="D265" t="s">
        <v>103</v>
      </c>
      <c r="E265" s="15"/>
      <c r="F265" t="s">
        <v>1052</v>
      </c>
      <c r="G265" t="s">
        <v>130</v>
      </c>
      <c r="H265" t="s">
        <v>632</v>
      </c>
      <c r="I265" t="s">
        <v>153</v>
      </c>
      <c r="J265" t="s">
        <v>311</v>
      </c>
      <c r="K265" s="76">
        <v>4.2300000000000004</v>
      </c>
      <c r="L265" t="s">
        <v>105</v>
      </c>
      <c r="M265" s="76">
        <v>2.4500000000000002</v>
      </c>
      <c r="N265" s="76">
        <v>1.73</v>
      </c>
      <c r="O265" s="76">
        <v>40287.07</v>
      </c>
      <c r="P265" s="76">
        <v>104.15</v>
      </c>
      <c r="Q265" s="76">
        <v>0</v>
      </c>
      <c r="R265" s="76">
        <v>41.958983404999998</v>
      </c>
      <c r="S265" s="76">
        <v>0.02</v>
      </c>
      <c r="T265" s="76">
        <f t="shared" si="4"/>
        <v>2.2204256903290066E-2</v>
      </c>
      <c r="U265" s="76">
        <f>+R265/'סכום נכסי הקרן'!$C$42*100</f>
        <v>4.1196906189568351E-3</v>
      </c>
    </row>
    <row r="266" spans="2:21">
      <c r="B266" t="s">
        <v>1053</v>
      </c>
      <c r="C266" t="s">
        <v>1054</v>
      </c>
      <c r="D266" t="s">
        <v>103</v>
      </c>
      <c r="E266" s="15"/>
      <c r="F266" t="s">
        <v>661</v>
      </c>
      <c r="G266" t="s">
        <v>462</v>
      </c>
      <c r="H266" t="s">
        <v>632</v>
      </c>
      <c r="I266" t="s">
        <v>153</v>
      </c>
      <c r="J266" t="s">
        <v>311</v>
      </c>
      <c r="K266" s="76">
        <v>1.44</v>
      </c>
      <c r="L266" t="s">
        <v>105</v>
      </c>
      <c r="M266" s="76">
        <v>7.2</v>
      </c>
      <c r="N266" s="76">
        <v>0.91</v>
      </c>
      <c r="O266" s="76">
        <v>49287.26</v>
      </c>
      <c r="P266" s="76">
        <v>111.13</v>
      </c>
      <c r="Q266" s="76">
        <v>0</v>
      </c>
      <c r="R266" s="76">
        <v>54.772932038</v>
      </c>
      <c r="S266" s="76">
        <v>0.02</v>
      </c>
      <c r="T266" s="76">
        <f t="shared" si="4"/>
        <v>2.8985265028448545E-2</v>
      </c>
      <c r="U266" s="76">
        <f>+R266/'סכום נכסי הקרן'!$C$42*100</f>
        <v>5.3778122341929715E-3</v>
      </c>
    </row>
    <row r="267" spans="2:21">
      <c r="B267" t="s">
        <v>1055</v>
      </c>
      <c r="C267" t="s">
        <v>1056</v>
      </c>
      <c r="D267" t="s">
        <v>103</v>
      </c>
      <c r="E267" s="15"/>
      <c r="F267" t="s">
        <v>1057</v>
      </c>
      <c r="G267" t="s">
        <v>462</v>
      </c>
      <c r="H267" t="s">
        <v>632</v>
      </c>
      <c r="I267" t="s">
        <v>153</v>
      </c>
      <c r="J267" t="s">
        <v>311</v>
      </c>
      <c r="K267" s="76">
        <v>2.94</v>
      </c>
      <c r="L267" t="s">
        <v>105</v>
      </c>
      <c r="M267" s="76">
        <v>4.45</v>
      </c>
      <c r="N267" s="76">
        <v>2.79</v>
      </c>
      <c r="O267" s="76">
        <v>1492666.3</v>
      </c>
      <c r="P267" s="76">
        <v>106.1</v>
      </c>
      <c r="Q267" s="76">
        <v>0</v>
      </c>
      <c r="R267" s="76">
        <v>1583.7189443</v>
      </c>
      <c r="S267" s="76">
        <v>0.11</v>
      </c>
      <c r="T267" s="76">
        <f t="shared" si="4"/>
        <v>0.83808756667002793</v>
      </c>
      <c r="U267" s="76">
        <f>+R267/'סכום נכסי הקרן'!$C$42*100</f>
        <v>0.15549547554384874</v>
      </c>
    </row>
    <row r="268" spans="2:21">
      <c r="B268" t="s">
        <v>1058</v>
      </c>
      <c r="C268" t="s">
        <v>1059</v>
      </c>
      <c r="D268" t="s">
        <v>103</v>
      </c>
      <c r="E268" s="15"/>
      <c r="F268" t="s">
        <v>672</v>
      </c>
      <c r="G268" t="s">
        <v>462</v>
      </c>
      <c r="H268" t="s">
        <v>632</v>
      </c>
      <c r="I268" t="s">
        <v>153</v>
      </c>
      <c r="J268" t="s">
        <v>311</v>
      </c>
      <c r="K268" s="76">
        <v>3.83</v>
      </c>
      <c r="L268" t="s">
        <v>105</v>
      </c>
      <c r="M268" s="76">
        <v>7.05</v>
      </c>
      <c r="N268" s="76">
        <v>1.91</v>
      </c>
      <c r="O268" s="76">
        <v>6870.81</v>
      </c>
      <c r="P268" s="76">
        <v>122.4</v>
      </c>
      <c r="Q268" s="76">
        <v>0</v>
      </c>
      <c r="R268" s="76">
        <v>8.4098714399999999</v>
      </c>
      <c r="S268" s="76">
        <v>0</v>
      </c>
      <c r="T268" s="76">
        <f t="shared" si="4"/>
        <v>4.4504163548240282E-3</v>
      </c>
      <c r="U268" s="76">
        <f>+R268/'סכום נכסי הקרן'!$C$42*100</f>
        <v>8.2571277153183932E-4</v>
      </c>
    </row>
    <row r="269" spans="2:21">
      <c r="B269" t="s">
        <v>1060</v>
      </c>
      <c r="C269" t="s">
        <v>1061</v>
      </c>
      <c r="D269" t="s">
        <v>103</v>
      </c>
      <c r="E269" s="15"/>
      <c r="F269" t="s">
        <v>672</v>
      </c>
      <c r="G269" t="s">
        <v>462</v>
      </c>
      <c r="H269" t="s">
        <v>632</v>
      </c>
      <c r="I269" t="s">
        <v>153</v>
      </c>
      <c r="J269" t="s">
        <v>311</v>
      </c>
      <c r="K269" s="76">
        <v>5.88</v>
      </c>
      <c r="L269" t="s">
        <v>105</v>
      </c>
      <c r="M269" s="76">
        <v>3.95</v>
      </c>
      <c r="N269" s="76">
        <v>2.74</v>
      </c>
      <c r="O269" s="76">
        <v>1322.31</v>
      </c>
      <c r="P269" s="76">
        <v>108.27</v>
      </c>
      <c r="Q269" s="76">
        <v>0</v>
      </c>
      <c r="R269" s="76">
        <v>1.4316650369999999</v>
      </c>
      <c r="S269" s="76">
        <v>0</v>
      </c>
      <c r="T269" s="76">
        <f t="shared" si="4"/>
        <v>7.5762222297354729E-4</v>
      </c>
      <c r="U269" s="76">
        <f>+R269/'סכום נכסי הקרן'!$C$42*100</f>
        <v>1.4056625170081119E-4</v>
      </c>
    </row>
    <row r="270" spans="2:21">
      <c r="B270" t="s">
        <v>1062</v>
      </c>
      <c r="C270" t="s">
        <v>1063</v>
      </c>
      <c r="D270" t="s">
        <v>103</v>
      </c>
      <c r="E270" s="15"/>
      <c r="F270" t="s">
        <v>1064</v>
      </c>
      <c r="G270" t="s">
        <v>462</v>
      </c>
      <c r="H270" t="s">
        <v>645</v>
      </c>
      <c r="I270" t="s">
        <v>152</v>
      </c>
      <c r="J270" t="s">
        <v>311</v>
      </c>
      <c r="K270" s="76">
        <v>3.62</v>
      </c>
      <c r="L270" t="s">
        <v>105</v>
      </c>
      <c r="M270" s="76">
        <v>5.8</v>
      </c>
      <c r="N270" s="76">
        <v>4.5199999999999996</v>
      </c>
      <c r="O270" s="76">
        <v>462946.12</v>
      </c>
      <c r="P270" s="76">
        <v>106.77</v>
      </c>
      <c r="Q270" s="76">
        <v>0</v>
      </c>
      <c r="R270" s="76">
        <v>494.287572324</v>
      </c>
      <c r="S270" s="76">
        <v>0.1</v>
      </c>
      <c r="T270" s="76">
        <f t="shared" si="4"/>
        <v>0.26157183395148237</v>
      </c>
      <c r="U270" s="76">
        <f>+R270/'סכום נכסי הקרן'!$C$42*100</f>
        <v>4.8531010751978222E-2</v>
      </c>
    </row>
    <row r="271" spans="2:21">
      <c r="B271" t="s">
        <v>1065</v>
      </c>
      <c r="C271" t="s">
        <v>1066</v>
      </c>
      <c r="D271" t="s">
        <v>103</v>
      </c>
      <c r="E271" s="15"/>
      <c r="F271" t="s">
        <v>675</v>
      </c>
      <c r="G271" t="s">
        <v>135</v>
      </c>
      <c r="H271" t="s">
        <v>645</v>
      </c>
      <c r="I271" t="s">
        <v>152</v>
      </c>
      <c r="J271" t="s">
        <v>311</v>
      </c>
      <c r="K271" s="76">
        <v>4.2</v>
      </c>
      <c r="L271" t="s">
        <v>105</v>
      </c>
      <c r="M271" s="76">
        <v>4.1399999999999997</v>
      </c>
      <c r="N271" s="76">
        <v>1.76</v>
      </c>
      <c r="O271" s="76">
        <v>885300.66</v>
      </c>
      <c r="P271" s="76">
        <v>111.3</v>
      </c>
      <c r="Q271" s="76">
        <v>0</v>
      </c>
      <c r="R271" s="76">
        <v>985.33963458000005</v>
      </c>
      <c r="S271" s="76">
        <v>0.11</v>
      </c>
      <c r="T271" s="76">
        <f t="shared" si="4"/>
        <v>0.5214314696814395</v>
      </c>
      <c r="U271" s="76">
        <f>+R271/'סכום נכסי הקרן'!$C$42*100</f>
        <v>9.6744346970566983E-2</v>
      </c>
    </row>
    <row r="272" spans="2:21">
      <c r="B272" t="s">
        <v>1067</v>
      </c>
      <c r="C272" t="s">
        <v>1068</v>
      </c>
      <c r="D272" t="s">
        <v>103</v>
      </c>
      <c r="E272" s="15"/>
      <c r="F272" t="s">
        <v>675</v>
      </c>
      <c r="G272" t="s">
        <v>135</v>
      </c>
      <c r="H272" t="s">
        <v>645</v>
      </c>
      <c r="I272" t="s">
        <v>152</v>
      </c>
      <c r="J272" t="s">
        <v>436</v>
      </c>
      <c r="L272" t="s">
        <v>105</v>
      </c>
      <c r="M272" s="76">
        <v>3.55</v>
      </c>
      <c r="N272" s="76">
        <v>0</v>
      </c>
      <c r="O272" s="76">
        <v>16.05</v>
      </c>
      <c r="P272" s="76">
        <v>498726.8</v>
      </c>
      <c r="Q272" s="76">
        <v>0</v>
      </c>
      <c r="R272" s="76">
        <v>80.045651399999997</v>
      </c>
      <c r="S272" s="76">
        <v>0</v>
      </c>
      <c r="T272" s="76">
        <f t="shared" si="4"/>
        <v>4.2359324832093134E-2</v>
      </c>
      <c r="U272" s="76">
        <f>+R272/'סכום נכסי הקרן'!$C$42*100</f>
        <v>7.8591827637457274E-3</v>
      </c>
    </row>
    <row r="273" spans="2:21">
      <c r="B273" t="s">
        <v>1069</v>
      </c>
      <c r="C273" t="s">
        <v>1070</v>
      </c>
      <c r="D273" t="s">
        <v>103</v>
      </c>
      <c r="E273" s="15"/>
      <c r="F273" t="s">
        <v>1071</v>
      </c>
      <c r="G273" t="s">
        <v>841</v>
      </c>
      <c r="H273" t="s">
        <v>645</v>
      </c>
      <c r="I273" t="s">
        <v>152</v>
      </c>
      <c r="J273" t="s">
        <v>311</v>
      </c>
      <c r="K273" s="76">
        <v>3.56</v>
      </c>
      <c r="L273" t="s">
        <v>105</v>
      </c>
      <c r="M273" s="76">
        <v>2.8</v>
      </c>
      <c r="N273" s="76">
        <v>1.74</v>
      </c>
      <c r="O273" s="76">
        <v>5539.85</v>
      </c>
      <c r="P273" s="76">
        <v>104.5</v>
      </c>
      <c r="Q273" s="76">
        <v>0</v>
      </c>
      <c r="R273" s="76">
        <v>5.7891432500000004</v>
      </c>
      <c r="S273" s="76">
        <v>0.01</v>
      </c>
      <c r="T273" s="76">
        <f t="shared" si="4"/>
        <v>3.0635542985445602E-3</v>
      </c>
      <c r="U273" s="76">
        <f>+R273/'סכום נכסי הקרן'!$C$42*100</f>
        <v>5.6839983248927535E-4</v>
      </c>
    </row>
    <row r="274" spans="2:21">
      <c r="B274" t="s">
        <v>1072</v>
      </c>
      <c r="C274" t="s">
        <v>1073</v>
      </c>
      <c r="D274" t="s">
        <v>103</v>
      </c>
      <c r="E274" s="15"/>
      <c r="F274" t="s">
        <v>1074</v>
      </c>
      <c r="G274" t="s">
        <v>462</v>
      </c>
      <c r="H274" t="s">
        <v>645</v>
      </c>
      <c r="I274" t="s">
        <v>152</v>
      </c>
      <c r="J274" t="s">
        <v>311</v>
      </c>
      <c r="K274" s="76">
        <v>2.61</v>
      </c>
      <c r="L274" t="s">
        <v>105</v>
      </c>
      <c r="M274" s="76">
        <v>5.0999999999999996</v>
      </c>
      <c r="N274" s="76">
        <v>2.33</v>
      </c>
      <c r="O274" s="76">
        <v>560325.61</v>
      </c>
      <c r="P274" s="76">
        <v>107.36</v>
      </c>
      <c r="Q274" s="76">
        <v>14.988770000000001</v>
      </c>
      <c r="R274" s="76">
        <v>616.55434489599998</v>
      </c>
      <c r="S274" s="76">
        <v>7.0000000000000007E-2</v>
      </c>
      <c r="T274" s="76">
        <f t="shared" si="4"/>
        <v>0.32627413626229856</v>
      </c>
      <c r="U274" s="76">
        <f>+R274/'סכום נכסי הקרן'!$C$42*100</f>
        <v>6.053562180542367E-2</v>
      </c>
    </row>
    <row r="275" spans="2:21">
      <c r="B275" t="s">
        <v>1075</v>
      </c>
      <c r="C275" t="s">
        <v>1076</v>
      </c>
      <c r="D275" t="s">
        <v>103</v>
      </c>
      <c r="E275" s="15"/>
      <c r="F275" t="s">
        <v>695</v>
      </c>
      <c r="G275" t="s">
        <v>696</v>
      </c>
      <c r="H275" t="s">
        <v>645</v>
      </c>
      <c r="I275" t="s">
        <v>152</v>
      </c>
      <c r="J275" t="s">
        <v>311</v>
      </c>
      <c r="K275" s="76">
        <v>5.82</v>
      </c>
      <c r="L275" t="s">
        <v>105</v>
      </c>
      <c r="M275" s="76">
        <v>5.09</v>
      </c>
      <c r="N275" s="76">
        <v>2.19</v>
      </c>
      <c r="O275" s="76">
        <v>2574.98</v>
      </c>
      <c r="P275" s="76">
        <v>117</v>
      </c>
      <c r="Q275" s="76">
        <v>0.39054</v>
      </c>
      <c r="R275" s="76">
        <v>3.4032665999999998</v>
      </c>
      <c r="S275" s="76">
        <v>0</v>
      </c>
      <c r="T275" s="76">
        <f t="shared" si="4"/>
        <v>1.8009732306284057E-3</v>
      </c>
      <c r="U275" s="76">
        <f>+R275/'סכום נכסי הקרן'!$C$42*100</f>
        <v>3.3414549991595829E-4</v>
      </c>
    </row>
    <row r="276" spans="2:21">
      <c r="B276" t="s">
        <v>1077</v>
      </c>
      <c r="C276" t="s">
        <v>1078</v>
      </c>
      <c r="D276" t="s">
        <v>103</v>
      </c>
      <c r="E276" s="15"/>
      <c r="F276" t="s">
        <v>1079</v>
      </c>
      <c r="G276" t="s">
        <v>1080</v>
      </c>
      <c r="H276" t="s">
        <v>645</v>
      </c>
      <c r="I276" t="s">
        <v>152</v>
      </c>
      <c r="J276" t="s">
        <v>311</v>
      </c>
      <c r="K276" s="76">
        <v>4.22</v>
      </c>
      <c r="L276" t="s">
        <v>105</v>
      </c>
      <c r="M276" s="76">
        <v>3.35</v>
      </c>
      <c r="N276" s="76">
        <v>1.78</v>
      </c>
      <c r="O276" s="76">
        <v>38969.279999999999</v>
      </c>
      <c r="P276" s="76">
        <v>106.7</v>
      </c>
      <c r="Q276" s="76">
        <v>5.6054899999999996</v>
      </c>
      <c r="R276" s="76">
        <v>47.185711759999997</v>
      </c>
      <c r="S276" s="76">
        <v>0.01</v>
      </c>
      <c r="T276" s="76">
        <f t="shared" ref="T276:T339" si="5">+R276/$R$11*100</f>
        <v>2.4970187098450631E-2</v>
      </c>
      <c r="U276" s="76">
        <f>+R276/'סכום נכסי הקרן'!$C$42*100</f>
        <v>4.6328704442183608E-3</v>
      </c>
    </row>
    <row r="277" spans="2:21">
      <c r="B277" t="s">
        <v>1081</v>
      </c>
      <c r="C277" t="s">
        <v>1082</v>
      </c>
      <c r="D277" t="s">
        <v>103</v>
      </c>
      <c r="E277" s="15"/>
      <c r="F277" t="s">
        <v>1083</v>
      </c>
      <c r="G277" t="s">
        <v>462</v>
      </c>
      <c r="H277" t="s">
        <v>702</v>
      </c>
      <c r="I277" t="s">
        <v>153</v>
      </c>
      <c r="J277" t="s">
        <v>395</v>
      </c>
      <c r="K277" s="76">
        <v>5.37</v>
      </c>
      <c r="L277" t="s">
        <v>105</v>
      </c>
      <c r="M277" s="76">
        <v>3.95</v>
      </c>
      <c r="N277" s="76">
        <v>3.67</v>
      </c>
      <c r="O277" s="76">
        <v>41964.959999999999</v>
      </c>
      <c r="P277" s="76">
        <v>102</v>
      </c>
      <c r="Q277" s="76">
        <v>0</v>
      </c>
      <c r="R277" s="76">
        <v>42.804259199999997</v>
      </c>
      <c r="S277" s="76">
        <v>0.01</v>
      </c>
      <c r="T277" s="76">
        <f t="shared" si="5"/>
        <v>2.2651568048203938E-2</v>
      </c>
      <c r="U277" s="76">
        <f>+R277/'סכום נכסי הקרן'!$C$42*100</f>
        <v>4.2026829719764699E-3</v>
      </c>
    </row>
    <row r="278" spans="2:21">
      <c r="B278" t="s">
        <v>1084</v>
      </c>
      <c r="C278" t="s">
        <v>1085</v>
      </c>
      <c r="D278" t="s">
        <v>103</v>
      </c>
      <c r="E278" s="15"/>
      <c r="F278" t="s">
        <v>1083</v>
      </c>
      <c r="G278" t="s">
        <v>462</v>
      </c>
      <c r="H278" t="s">
        <v>702</v>
      </c>
      <c r="I278" t="s">
        <v>153</v>
      </c>
      <c r="J278" t="s">
        <v>1086</v>
      </c>
      <c r="K278" s="76">
        <v>2.82</v>
      </c>
      <c r="L278" t="s">
        <v>105</v>
      </c>
      <c r="M278" s="76">
        <v>6.35</v>
      </c>
      <c r="N278" s="76">
        <v>4.6900000000000004</v>
      </c>
      <c r="O278" s="76">
        <v>1992468.77</v>
      </c>
      <c r="P278" s="76">
        <v>106.96</v>
      </c>
      <c r="Q278" s="76">
        <v>0</v>
      </c>
      <c r="R278" s="76">
        <v>2131.144596392</v>
      </c>
      <c r="S278" s="76">
        <v>0.3</v>
      </c>
      <c r="T278" s="76">
        <f t="shared" si="5"/>
        <v>1.1277795188600181</v>
      </c>
      <c r="U278" s="76">
        <f>+R278/'סכום נכסי הקרן'!$C$42*100</f>
        <v>0.20924378259246515</v>
      </c>
    </row>
    <row r="279" spans="2:21">
      <c r="B279" t="s">
        <v>1087</v>
      </c>
      <c r="C279" t="s">
        <v>1088</v>
      </c>
      <c r="D279" t="s">
        <v>103</v>
      </c>
      <c r="E279" s="15"/>
      <c r="F279" t="s">
        <v>705</v>
      </c>
      <c r="G279" t="s">
        <v>462</v>
      </c>
      <c r="H279" t="s">
        <v>702</v>
      </c>
      <c r="I279" t="s">
        <v>153</v>
      </c>
      <c r="J279" t="s">
        <v>311</v>
      </c>
      <c r="K279" s="76">
        <v>2.12</v>
      </c>
      <c r="L279" t="s">
        <v>105</v>
      </c>
      <c r="M279" s="76">
        <v>5</v>
      </c>
      <c r="N279" s="76">
        <v>1.62</v>
      </c>
      <c r="O279" s="76">
        <v>134920.94</v>
      </c>
      <c r="P279" s="76">
        <v>108.54</v>
      </c>
      <c r="Q279" s="76">
        <v>0</v>
      </c>
      <c r="R279" s="76">
        <v>146.443188276</v>
      </c>
      <c r="S279" s="76">
        <v>7.0000000000000007E-2</v>
      </c>
      <c r="T279" s="76">
        <f t="shared" si="5"/>
        <v>7.7496209639571462E-2</v>
      </c>
      <c r="U279" s="76">
        <f>+R279/'סכום נכסי הקרן'!$C$42*100</f>
        <v>1.437834237134723E-2</v>
      </c>
    </row>
    <row r="280" spans="2:21">
      <c r="B280" t="s">
        <v>1089</v>
      </c>
      <c r="C280" t="s">
        <v>1090</v>
      </c>
      <c r="D280" t="s">
        <v>103</v>
      </c>
      <c r="E280" s="15"/>
      <c r="F280" t="s">
        <v>705</v>
      </c>
      <c r="G280" t="s">
        <v>462</v>
      </c>
      <c r="H280" t="s">
        <v>702</v>
      </c>
      <c r="I280" t="s">
        <v>153</v>
      </c>
      <c r="J280" t="s">
        <v>311</v>
      </c>
      <c r="K280" s="76">
        <v>2.99</v>
      </c>
      <c r="L280" t="s">
        <v>105</v>
      </c>
      <c r="M280" s="76">
        <v>4.6500000000000004</v>
      </c>
      <c r="N280" s="76">
        <v>1.95</v>
      </c>
      <c r="O280" s="76">
        <v>40829.370000000003</v>
      </c>
      <c r="P280" s="76">
        <v>109.46</v>
      </c>
      <c r="Q280" s="76">
        <v>0</v>
      </c>
      <c r="R280" s="76">
        <v>44.691828401999999</v>
      </c>
      <c r="S280" s="76">
        <v>0.02</v>
      </c>
      <c r="T280" s="76">
        <f t="shared" si="5"/>
        <v>2.365045000583859E-2</v>
      </c>
      <c r="U280" s="76">
        <f>+R280/'סכום נכסי הקרן'!$C$42*100</f>
        <v>4.3880116073023818E-3</v>
      </c>
    </row>
    <row r="281" spans="2:21">
      <c r="B281" t="s">
        <v>1091</v>
      </c>
      <c r="C281" t="s">
        <v>1092</v>
      </c>
      <c r="D281" t="s">
        <v>103</v>
      </c>
      <c r="E281" s="15"/>
      <c r="F281" t="s">
        <v>717</v>
      </c>
      <c r="G281" t="s">
        <v>462</v>
      </c>
      <c r="H281" t="s">
        <v>702</v>
      </c>
      <c r="I281" t="s">
        <v>153</v>
      </c>
      <c r="J281" t="s">
        <v>311</v>
      </c>
      <c r="K281" s="76">
        <v>3.21</v>
      </c>
      <c r="L281" t="s">
        <v>105</v>
      </c>
      <c r="M281" s="76">
        <v>3.9</v>
      </c>
      <c r="N281" s="76">
        <v>1.85</v>
      </c>
      <c r="O281" s="76">
        <v>69156.740000000005</v>
      </c>
      <c r="P281" s="76">
        <v>106.72</v>
      </c>
      <c r="Q281" s="76">
        <v>1.34856</v>
      </c>
      <c r="R281" s="76">
        <v>75.152632928000003</v>
      </c>
      <c r="S281" s="76">
        <v>0.02</v>
      </c>
      <c r="T281" s="76">
        <f t="shared" si="5"/>
        <v>3.9769990430538381E-2</v>
      </c>
      <c r="U281" s="76">
        <f>+R281/'סכום נכסי הקרן'!$C$42*100</f>
        <v>7.3787678284525432E-3</v>
      </c>
    </row>
    <row r="282" spans="2:21">
      <c r="B282" t="s">
        <v>1093</v>
      </c>
      <c r="C282" t="s">
        <v>1094</v>
      </c>
      <c r="D282" t="s">
        <v>103</v>
      </c>
      <c r="E282" s="15"/>
      <c r="F282" t="s">
        <v>720</v>
      </c>
      <c r="G282" t="s">
        <v>462</v>
      </c>
      <c r="H282" t="s">
        <v>706</v>
      </c>
      <c r="I282" t="s">
        <v>152</v>
      </c>
      <c r="J282" t="s">
        <v>311</v>
      </c>
      <c r="K282" s="76">
        <v>6.3</v>
      </c>
      <c r="L282" t="s">
        <v>105</v>
      </c>
      <c r="M282" s="76">
        <v>4.9000000000000004</v>
      </c>
      <c r="N282" s="76">
        <v>2.99</v>
      </c>
      <c r="O282" s="76">
        <v>497767.18</v>
      </c>
      <c r="P282" s="76">
        <v>112.45</v>
      </c>
      <c r="Q282" s="76">
        <v>23.045559999999998</v>
      </c>
      <c r="R282" s="76">
        <v>582.78475390999995</v>
      </c>
      <c r="S282" s="76">
        <v>0.09</v>
      </c>
      <c r="T282" s="76">
        <f t="shared" si="5"/>
        <v>0.30840362051279585</v>
      </c>
      <c r="U282" s="76">
        <f>+R282/'סכום נכסי הקרן'!$C$42*100</f>
        <v>5.7219996499438409E-2</v>
      </c>
    </row>
    <row r="283" spans="2:21">
      <c r="B283" t="s">
        <v>1095</v>
      </c>
      <c r="C283" t="s">
        <v>1096</v>
      </c>
      <c r="D283" t="s">
        <v>103</v>
      </c>
      <c r="E283" s="15"/>
      <c r="F283" t="s">
        <v>727</v>
      </c>
      <c r="G283" t="s">
        <v>462</v>
      </c>
      <c r="H283" t="s">
        <v>706</v>
      </c>
      <c r="I283" t="s">
        <v>152</v>
      </c>
      <c r="J283" t="s">
        <v>311</v>
      </c>
      <c r="K283" s="76">
        <v>3.76</v>
      </c>
      <c r="L283" t="s">
        <v>105</v>
      </c>
      <c r="M283" s="76">
        <v>4.2</v>
      </c>
      <c r="N283" s="76">
        <v>2.3199999999999998</v>
      </c>
      <c r="O283" s="76">
        <v>187967.79</v>
      </c>
      <c r="P283" s="76">
        <v>108.9</v>
      </c>
      <c r="Q283" s="76">
        <v>0</v>
      </c>
      <c r="R283" s="76">
        <v>204.69692330999999</v>
      </c>
      <c r="S283" s="76">
        <v>0.02</v>
      </c>
      <c r="T283" s="76">
        <f t="shared" si="5"/>
        <v>0.10832347935166341</v>
      </c>
      <c r="U283" s="76">
        <f>+R283/'סכום נכסי הקרן'!$C$42*100</f>
        <v>2.0097912920098156E-2</v>
      </c>
    </row>
    <row r="284" spans="2:21">
      <c r="B284" t="s">
        <v>1097</v>
      </c>
      <c r="C284" t="s">
        <v>1098</v>
      </c>
      <c r="D284" t="s">
        <v>103</v>
      </c>
      <c r="E284" s="15"/>
      <c r="F284" t="s">
        <v>730</v>
      </c>
      <c r="G284" t="s">
        <v>462</v>
      </c>
      <c r="H284" t="s">
        <v>702</v>
      </c>
      <c r="I284" t="s">
        <v>153</v>
      </c>
      <c r="J284" t="s">
        <v>311</v>
      </c>
      <c r="K284" s="76">
        <v>4.8099999999999996</v>
      </c>
      <c r="L284" t="s">
        <v>105</v>
      </c>
      <c r="M284" s="76">
        <v>3.5</v>
      </c>
      <c r="N284" s="76">
        <v>2.0299999999999998</v>
      </c>
      <c r="O284" s="76">
        <v>219300.3</v>
      </c>
      <c r="P284" s="76">
        <v>108.51</v>
      </c>
      <c r="Q284" s="76">
        <v>0</v>
      </c>
      <c r="R284" s="76">
        <v>237.96275553000001</v>
      </c>
      <c r="S284" s="76">
        <v>0.2</v>
      </c>
      <c r="T284" s="76">
        <f t="shared" si="5"/>
        <v>0.12592741121018894</v>
      </c>
      <c r="U284" s="76">
        <f>+R284/'סכום נכסי הקרן'!$C$42*100</f>
        <v>2.3364077297955681E-2</v>
      </c>
    </row>
    <row r="285" spans="2:21">
      <c r="B285" t="s">
        <v>1099</v>
      </c>
      <c r="C285" t="s">
        <v>1100</v>
      </c>
      <c r="D285" t="s">
        <v>103</v>
      </c>
      <c r="E285" s="15"/>
      <c r="F285" t="s">
        <v>1101</v>
      </c>
      <c r="G285" t="s">
        <v>462</v>
      </c>
      <c r="H285" t="s">
        <v>702</v>
      </c>
      <c r="I285" t="s">
        <v>153</v>
      </c>
      <c r="J285" t="s">
        <v>311</v>
      </c>
      <c r="K285" s="76">
        <v>1.21</v>
      </c>
      <c r="L285" t="s">
        <v>105</v>
      </c>
      <c r="M285" s="76">
        <v>5.45</v>
      </c>
      <c r="N285" s="76">
        <v>1.22</v>
      </c>
      <c r="O285" s="76">
        <v>66268.02</v>
      </c>
      <c r="P285" s="76">
        <v>106.6</v>
      </c>
      <c r="Q285" s="76">
        <v>0</v>
      </c>
      <c r="R285" s="76">
        <v>70.641709320000004</v>
      </c>
      <c r="S285" s="76">
        <v>7.0000000000000007E-2</v>
      </c>
      <c r="T285" s="76">
        <f t="shared" si="5"/>
        <v>3.7382856650476096E-2</v>
      </c>
      <c r="U285" s="76">
        <f>+R285/'סכום נכסי הקרן'!$C$42*100</f>
        <v>6.9358684023312234E-3</v>
      </c>
    </row>
    <row r="286" spans="2:21">
      <c r="B286" t="s">
        <v>1102</v>
      </c>
      <c r="C286" t="s">
        <v>1103</v>
      </c>
      <c r="D286" t="s">
        <v>103</v>
      </c>
      <c r="E286" s="15"/>
      <c r="F286" t="s">
        <v>1101</v>
      </c>
      <c r="G286" t="s">
        <v>462</v>
      </c>
      <c r="H286" t="s">
        <v>702</v>
      </c>
      <c r="I286" t="s">
        <v>153</v>
      </c>
      <c r="J286" t="s">
        <v>311</v>
      </c>
      <c r="K286" s="76">
        <v>1.99</v>
      </c>
      <c r="L286" t="s">
        <v>105</v>
      </c>
      <c r="M286" s="76">
        <v>3.5</v>
      </c>
      <c r="N286" s="76">
        <v>1.91</v>
      </c>
      <c r="O286" s="76">
        <v>68464.479999999996</v>
      </c>
      <c r="P286" s="76">
        <v>104.08</v>
      </c>
      <c r="Q286" s="76">
        <v>0</v>
      </c>
      <c r="R286" s="76">
        <v>71.257830784000006</v>
      </c>
      <c r="S286" s="76">
        <v>0.05</v>
      </c>
      <c r="T286" s="76">
        <f t="shared" si="5"/>
        <v>3.7708901710677839E-2</v>
      </c>
      <c r="U286" s="76">
        <f>+R286/'סכום נכסי הקרן'!$C$42*100</f>
        <v>6.9963615222640631E-3</v>
      </c>
    </row>
    <row r="287" spans="2:21">
      <c r="B287" t="s">
        <v>1104</v>
      </c>
      <c r="C287" t="s">
        <v>1105</v>
      </c>
      <c r="D287" t="s">
        <v>103</v>
      </c>
      <c r="E287" s="15"/>
      <c r="F287" t="s">
        <v>737</v>
      </c>
      <c r="G287" t="s">
        <v>115</v>
      </c>
      <c r="H287" t="s">
        <v>706</v>
      </c>
      <c r="I287" t="s">
        <v>152</v>
      </c>
      <c r="J287" t="s">
        <v>311</v>
      </c>
      <c r="K287" s="76">
        <v>4.3</v>
      </c>
      <c r="L287" t="s">
        <v>105</v>
      </c>
      <c r="M287" s="76">
        <v>4.0999999999999996</v>
      </c>
      <c r="N287" s="76">
        <v>2.16</v>
      </c>
      <c r="O287" s="76">
        <v>106975.75</v>
      </c>
      <c r="P287" s="76">
        <v>110.04</v>
      </c>
      <c r="Q287" s="76">
        <v>0</v>
      </c>
      <c r="R287" s="76">
        <v>117.7161153</v>
      </c>
      <c r="S287" s="76">
        <v>0.02</v>
      </c>
      <c r="T287" s="76">
        <f t="shared" si="5"/>
        <v>6.2294141889697063E-2</v>
      </c>
      <c r="U287" s="76">
        <f>+R287/'סכום נכסי הקרן'!$C$42*100</f>
        <v>1.1557810426924263E-2</v>
      </c>
    </row>
    <row r="288" spans="2:21">
      <c r="B288" t="s">
        <v>1106</v>
      </c>
      <c r="C288" t="s">
        <v>1107</v>
      </c>
      <c r="D288" t="s">
        <v>103</v>
      </c>
      <c r="E288" s="15"/>
      <c r="F288" t="s">
        <v>737</v>
      </c>
      <c r="G288" t="s">
        <v>115</v>
      </c>
      <c r="H288" t="s">
        <v>706</v>
      </c>
      <c r="I288" t="s">
        <v>152</v>
      </c>
      <c r="J288" t="s">
        <v>311</v>
      </c>
      <c r="K288" s="76">
        <v>0.25</v>
      </c>
      <c r="L288" t="s">
        <v>105</v>
      </c>
      <c r="M288" s="76">
        <v>6.25</v>
      </c>
      <c r="N288" s="76">
        <v>0.76</v>
      </c>
      <c r="O288" s="76">
        <v>20766.189999999999</v>
      </c>
      <c r="P288" s="76">
        <v>102.93</v>
      </c>
      <c r="Q288" s="76">
        <v>0</v>
      </c>
      <c r="R288" s="76">
        <v>21.374639367</v>
      </c>
      <c r="S288" s="76">
        <v>0.01</v>
      </c>
      <c r="T288" s="76">
        <f t="shared" si="5"/>
        <v>1.1311236479182411E-2</v>
      </c>
      <c r="U288" s="76">
        <f>+R288/'סכום נכסי הקרן'!$C$42*100</f>
        <v>2.0986423916391204E-3</v>
      </c>
    </row>
    <row r="289" spans="2:21">
      <c r="B289" t="s">
        <v>1108</v>
      </c>
      <c r="C289" t="s">
        <v>1109</v>
      </c>
      <c r="D289" t="s">
        <v>103</v>
      </c>
      <c r="E289" s="15"/>
      <c r="F289" t="s">
        <v>1110</v>
      </c>
      <c r="G289" t="s">
        <v>462</v>
      </c>
      <c r="H289" t="s">
        <v>706</v>
      </c>
      <c r="I289" t="s">
        <v>152</v>
      </c>
      <c r="J289" t="s">
        <v>311</v>
      </c>
      <c r="K289" s="76">
        <v>3.13</v>
      </c>
      <c r="L289" t="s">
        <v>105</v>
      </c>
      <c r="M289" s="76">
        <v>3.8</v>
      </c>
      <c r="N289" s="76">
        <v>1.6</v>
      </c>
      <c r="O289" s="76">
        <v>50987.32</v>
      </c>
      <c r="P289" s="76">
        <v>107.03</v>
      </c>
      <c r="Q289" s="76">
        <v>9.34877</v>
      </c>
      <c r="R289" s="76">
        <v>63.920498596000002</v>
      </c>
      <c r="S289" s="76">
        <v>0.02</v>
      </c>
      <c r="T289" s="76">
        <f t="shared" si="5"/>
        <v>3.382606195465751E-2</v>
      </c>
      <c r="U289" s="76">
        <f>+R289/'סכום נכסי הקרן'!$C$42*100</f>
        <v>6.2759546837258444E-3</v>
      </c>
    </row>
    <row r="290" spans="2:21">
      <c r="B290" t="s">
        <v>1111</v>
      </c>
      <c r="C290" t="s">
        <v>1112</v>
      </c>
      <c r="D290" t="s">
        <v>103</v>
      </c>
      <c r="E290" s="15"/>
      <c r="F290" t="s">
        <v>1110</v>
      </c>
      <c r="G290" t="s">
        <v>462</v>
      </c>
      <c r="H290" t="s">
        <v>706</v>
      </c>
      <c r="I290" t="s">
        <v>152</v>
      </c>
      <c r="J290" t="s">
        <v>311</v>
      </c>
      <c r="K290" s="76">
        <v>0.73</v>
      </c>
      <c r="L290" t="s">
        <v>105</v>
      </c>
      <c r="M290" s="76">
        <v>3.61</v>
      </c>
      <c r="N290" s="76">
        <v>0.94</v>
      </c>
      <c r="O290" s="76">
        <v>63251.3</v>
      </c>
      <c r="P290" s="76">
        <v>102.25</v>
      </c>
      <c r="Q290" s="76">
        <v>0</v>
      </c>
      <c r="R290" s="76">
        <v>64.674454249999997</v>
      </c>
      <c r="S290" s="76">
        <v>0.15</v>
      </c>
      <c r="T290" s="76">
        <f t="shared" si="5"/>
        <v>3.4225047432296818E-2</v>
      </c>
      <c r="U290" s="76">
        <f>+R290/'סכום נכסי הקרן'!$C$42*100</f>
        <v>6.3499808822376777E-3</v>
      </c>
    </row>
    <row r="291" spans="2:21">
      <c r="B291" t="s">
        <v>1113</v>
      </c>
      <c r="C291" t="s">
        <v>1114</v>
      </c>
      <c r="D291" t="s">
        <v>103</v>
      </c>
      <c r="E291" s="15"/>
      <c r="F291" t="s">
        <v>743</v>
      </c>
      <c r="G291" t="s">
        <v>462</v>
      </c>
      <c r="H291" t="s">
        <v>702</v>
      </c>
      <c r="I291" t="s">
        <v>153</v>
      </c>
      <c r="J291" t="s">
        <v>311</v>
      </c>
      <c r="K291" s="76">
        <v>5.48</v>
      </c>
      <c r="L291" t="s">
        <v>105</v>
      </c>
      <c r="M291" s="76">
        <v>5.65</v>
      </c>
      <c r="N291" s="76">
        <v>2.59</v>
      </c>
      <c r="O291" s="76">
        <v>123424.29</v>
      </c>
      <c r="P291" s="76">
        <v>119.12</v>
      </c>
      <c r="Q291" s="76">
        <v>0</v>
      </c>
      <c r="R291" s="76">
        <v>147.02301424800001</v>
      </c>
      <c r="S291" s="76">
        <v>0.13</v>
      </c>
      <c r="T291" s="76">
        <f t="shared" si="5"/>
        <v>7.7803047503521086E-2</v>
      </c>
      <c r="U291" s="76">
        <f>+R291/'סכום נכסי הקרן'!$C$42*100</f>
        <v>1.4435271863523424E-2</v>
      </c>
    </row>
    <row r="292" spans="2:21">
      <c r="B292" t="s">
        <v>1115</v>
      </c>
      <c r="C292" t="s">
        <v>1116</v>
      </c>
      <c r="D292" t="s">
        <v>103</v>
      </c>
      <c r="E292" s="15"/>
      <c r="F292" t="s">
        <v>743</v>
      </c>
      <c r="G292" t="s">
        <v>462</v>
      </c>
      <c r="H292" t="s">
        <v>706</v>
      </c>
      <c r="I292" t="s">
        <v>152</v>
      </c>
      <c r="J292" t="s">
        <v>311</v>
      </c>
      <c r="K292" s="76">
        <v>3.44</v>
      </c>
      <c r="L292" t="s">
        <v>105</v>
      </c>
      <c r="M292" s="76">
        <v>5.74</v>
      </c>
      <c r="N292" s="76">
        <v>1.76</v>
      </c>
      <c r="O292" s="76">
        <v>69113.03</v>
      </c>
      <c r="P292" s="76">
        <v>114.08</v>
      </c>
      <c r="Q292" s="76">
        <v>1.9835400000000001</v>
      </c>
      <c r="R292" s="76">
        <v>80.827684624</v>
      </c>
      <c r="S292" s="76">
        <v>0.03</v>
      </c>
      <c r="T292" s="76">
        <f t="shared" si="5"/>
        <v>4.277316866727373E-2</v>
      </c>
      <c r="U292" s="76">
        <f>+R292/'סכום נכסי הקרן'!$C$42*100</f>
        <v>7.9359657235597986E-3</v>
      </c>
    </row>
    <row r="293" spans="2:21">
      <c r="B293" t="s">
        <v>1117</v>
      </c>
      <c r="C293" t="s">
        <v>1118</v>
      </c>
      <c r="D293" t="s">
        <v>103</v>
      </c>
      <c r="E293" s="15"/>
      <c r="F293" t="s">
        <v>752</v>
      </c>
      <c r="G293" t="s">
        <v>462</v>
      </c>
      <c r="H293" t="s">
        <v>706</v>
      </c>
      <c r="I293" t="s">
        <v>152</v>
      </c>
      <c r="J293" t="s">
        <v>311</v>
      </c>
      <c r="K293" s="76">
        <v>4.2699999999999996</v>
      </c>
      <c r="L293" t="s">
        <v>105</v>
      </c>
      <c r="M293" s="76">
        <v>3.7</v>
      </c>
      <c r="N293" s="76">
        <v>1.68</v>
      </c>
      <c r="O293" s="76">
        <v>316022.38</v>
      </c>
      <c r="P293" s="76">
        <v>109.85</v>
      </c>
      <c r="Q293" s="76">
        <v>0</v>
      </c>
      <c r="R293" s="76">
        <v>347.15058442999998</v>
      </c>
      <c r="S293" s="76">
        <v>0.13</v>
      </c>
      <c r="T293" s="76">
        <f t="shared" si="5"/>
        <v>0.18370847278183738</v>
      </c>
      <c r="U293" s="76">
        <f>+R293/'סכום נכסי הקרן'!$C$42*100</f>
        <v>3.408454852772317E-2</v>
      </c>
    </row>
    <row r="294" spans="2:21">
      <c r="B294" t="s">
        <v>1119</v>
      </c>
      <c r="C294" t="s">
        <v>1120</v>
      </c>
      <c r="D294" t="s">
        <v>103</v>
      </c>
      <c r="E294" s="15"/>
      <c r="F294" t="s">
        <v>1121</v>
      </c>
      <c r="G294" t="s">
        <v>462</v>
      </c>
      <c r="H294" t="s">
        <v>706</v>
      </c>
      <c r="I294" t="s">
        <v>152</v>
      </c>
      <c r="J294" t="s">
        <v>311</v>
      </c>
      <c r="K294" s="76">
        <v>2.98</v>
      </c>
      <c r="L294" t="s">
        <v>105</v>
      </c>
      <c r="M294" s="76">
        <v>3.71</v>
      </c>
      <c r="N294" s="76">
        <v>1.96</v>
      </c>
      <c r="O294" s="76">
        <v>160.68</v>
      </c>
      <c r="P294" s="76">
        <v>106.55</v>
      </c>
      <c r="Q294" s="76">
        <v>0</v>
      </c>
      <c r="R294" s="76">
        <v>0.17120453999999999</v>
      </c>
      <c r="S294" s="76">
        <v>0</v>
      </c>
      <c r="T294" s="76">
        <f t="shared" si="5"/>
        <v>9.0599659016443227E-5</v>
      </c>
      <c r="U294" s="76">
        <f>+R294/'סכום נכסי הקרן'!$C$42*100</f>
        <v>1.6809504905134871E-5</v>
      </c>
    </row>
    <row r="295" spans="2:21">
      <c r="B295" t="s">
        <v>1122</v>
      </c>
      <c r="C295" t="s">
        <v>1123</v>
      </c>
      <c r="D295" t="s">
        <v>103</v>
      </c>
      <c r="E295" s="15"/>
      <c r="F295" t="s">
        <v>1124</v>
      </c>
      <c r="G295" t="s">
        <v>126</v>
      </c>
      <c r="H295" t="s">
        <v>706</v>
      </c>
      <c r="I295" t="s">
        <v>152</v>
      </c>
      <c r="J295" t="s">
        <v>311</v>
      </c>
      <c r="K295" s="76">
        <v>0.91</v>
      </c>
      <c r="L295" t="s">
        <v>105</v>
      </c>
      <c r="M295" s="76">
        <v>2.7</v>
      </c>
      <c r="N295" s="76">
        <v>1.07</v>
      </c>
      <c r="O295" s="76">
        <v>31589.84</v>
      </c>
      <c r="P295" s="76">
        <v>101.71</v>
      </c>
      <c r="Q295" s="76">
        <v>0</v>
      </c>
      <c r="R295" s="76">
        <v>32.130026264000001</v>
      </c>
      <c r="S295" s="76">
        <v>0.01</v>
      </c>
      <c r="T295" s="76">
        <f t="shared" si="5"/>
        <v>1.7002875179056385E-2</v>
      </c>
      <c r="U295" s="76">
        <f>+R295/'סכום נכסי הקרן'!$C$42*100</f>
        <v>3.154646682189738E-3</v>
      </c>
    </row>
    <row r="296" spans="2:21">
      <c r="B296" t="s">
        <v>1125</v>
      </c>
      <c r="C296" t="s">
        <v>1126</v>
      </c>
      <c r="D296" t="s">
        <v>103</v>
      </c>
      <c r="E296" s="15"/>
      <c r="F296" t="s">
        <v>1127</v>
      </c>
      <c r="G296" t="s">
        <v>126</v>
      </c>
      <c r="H296" t="s">
        <v>706</v>
      </c>
      <c r="I296" t="s">
        <v>154</v>
      </c>
      <c r="J296" t="s">
        <v>311</v>
      </c>
      <c r="K296" s="76">
        <v>0.16</v>
      </c>
      <c r="L296" t="s">
        <v>105</v>
      </c>
      <c r="M296" s="76">
        <v>5.7</v>
      </c>
      <c r="N296" s="76">
        <v>1.74</v>
      </c>
      <c r="O296" s="76">
        <v>205594.54</v>
      </c>
      <c r="P296" s="76">
        <v>105.4</v>
      </c>
      <c r="Q296" s="76">
        <v>0</v>
      </c>
      <c r="R296" s="76">
        <v>216.69664516</v>
      </c>
      <c r="S296" s="76">
        <v>0.22</v>
      </c>
      <c r="T296" s="76">
        <f t="shared" si="5"/>
        <v>0.11467360714560021</v>
      </c>
      <c r="U296" s="76">
        <f>+R296/'סכום נכסי הקרן'!$C$42*100</f>
        <v>2.1276090690955339E-2</v>
      </c>
    </row>
    <row r="297" spans="2:21">
      <c r="B297" t="s">
        <v>1128</v>
      </c>
      <c r="C297" t="s">
        <v>1129</v>
      </c>
      <c r="D297" t="s">
        <v>103</v>
      </c>
      <c r="E297" s="15"/>
      <c r="F297" t="s">
        <v>1130</v>
      </c>
      <c r="G297" t="s">
        <v>462</v>
      </c>
      <c r="H297" t="s">
        <v>706</v>
      </c>
      <c r="I297" t="s">
        <v>152</v>
      </c>
      <c r="J297" t="s">
        <v>311</v>
      </c>
      <c r="K297" s="76">
        <v>2.87</v>
      </c>
      <c r="L297" t="s">
        <v>105</v>
      </c>
      <c r="M297" s="76">
        <v>6.9</v>
      </c>
      <c r="N297" s="76">
        <v>3.11</v>
      </c>
      <c r="O297" s="76">
        <v>76220.27</v>
      </c>
      <c r="P297" s="76">
        <v>113.5</v>
      </c>
      <c r="Q297" s="76">
        <v>0</v>
      </c>
      <c r="R297" s="76">
        <v>86.510006450000006</v>
      </c>
      <c r="S297" s="76">
        <v>0.01</v>
      </c>
      <c r="T297" s="76">
        <f t="shared" si="5"/>
        <v>4.578019418106731E-2</v>
      </c>
      <c r="U297" s="76">
        <f>+R297/'סכום נכסי הקרן'!$C$42*100</f>
        <v>8.4938774273423164E-3</v>
      </c>
    </row>
    <row r="298" spans="2:21">
      <c r="B298" t="s">
        <v>1131</v>
      </c>
      <c r="C298" t="s">
        <v>1132</v>
      </c>
      <c r="D298" t="s">
        <v>103</v>
      </c>
      <c r="E298" s="15"/>
      <c r="F298" t="s">
        <v>1133</v>
      </c>
      <c r="G298" t="s">
        <v>462</v>
      </c>
      <c r="H298" t="s">
        <v>706</v>
      </c>
      <c r="I298" t="s">
        <v>152</v>
      </c>
      <c r="J298" t="s">
        <v>308</v>
      </c>
      <c r="K298" s="76">
        <v>5</v>
      </c>
      <c r="L298" t="s">
        <v>105</v>
      </c>
      <c r="M298" s="76">
        <v>6</v>
      </c>
      <c r="N298" s="76">
        <v>5.0199999999999996</v>
      </c>
      <c r="O298" s="76">
        <v>106975.75</v>
      </c>
      <c r="P298" s="76">
        <v>100.7</v>
      </c>
      <c r="Q298" s="76">
        <v>3.2436099999999999</v>
      </c>
      <c r="R298" s="76">
        <v>110.96819025000001</v>
      </c>
      <c r="S298" s="76">
        <v>0.04</v>
      </c>
      <c r="T298" s="76">
        <f t="shared" si="5"/>
        <v>5.8723210250860178E-2</v>
      </c>
      <c r="U298" s="76">
        <f>+R298/'סכום נכסי הקרן'!$C$42*100</f>
        <v>1.08952737954339E-2</v>
      </c>
    </row>
    <row r="299" spans="2:21">
      <c r="B299" t="s">
        <v>1134</v>
      </c>
      <c r="C299" t="s">
        <v>1135</v>
      </c>
      <c r="D299" t="s">
        <v>103</v>
      </c>
      <c r="E299" s="15"/>
      <c r="F299" t="s">
        <v>1133</v>
      </c>
      <c r="G299" t="s">
        <v>462</v>
      </c>
      <c r="H299" t="s">
        <v>706</v>
      </c>
      <c r="I299" t="s">
        <v>152</v>
      </c>
      <c r="J299" t="s">
        <v>311</v>
      </c>
      <c r="K299" s="76">
        <v>1.78</v>
      </c>
      <c r="L299" t="s">
        <v>105</v>
      </c>
      <c r="M299" s="76">
        <v>6</v>
      </c>
      <c r="N299" s="76">
        <v>2.0499999999999998</v>
      </c>
      <c r="O299" s="76">
        <v>636060.55000000005</v>
      </c>
      <c r="P299" s="76">
        <v>109.94</v>
      </c>
      <c r="Q299" s="76">
        <v>0</v>
      </c>
      <c r="R299" s="76">
        <v>699.28496867000001</v>
      </c>
      <c r="S299" s="76">
        <v>0.25</v>
      </c>
      <c r="T299" s="76">
        <f t="shared" si="5"/>
        <v>0.37005432050356957</v>
      </c>
      <c r="U299" s="76">
        <f>+R299/'סכום נכסי הקרן'!$C$42*100</f>
        <v>6.8658425243544652E-2</v>
      </c>
    </row>
    <row r="300" spans="2:21">
      <c r="B300" t="s">
        <v>1136</v>
      </c>
      <c r="C300" t="s">
        <v>1137</v>
      </c>
      <c r="D300" t="s">
        <v>103</v>
      </c>
      <c r="E300" s="15"/>
      <c r="F300" t="s">
        <v>761</v>
      </c>
      <c r="G300" t="s">
        <v>462</v>
      </c>
      <c r="H300" t="s">
        <v>706</v>
      </c>
      <c r="I300" t="s">
        <v>152</v>
      </c>
      <c r="J300" t="s">
        <v>311</v>
      </c>
      <c r="K300" s="76">
        <v>4.54</v>
      </c>
      <c r="L300" t="s">
        <v>105</v>
      </c>
      <c r="M300" s="76">
        <v>6.23</v>
      </c>
      <c r="N300" s="76">
        <v>2.3199999999999998</v>
      </c>
      <c r="O300" s="76">
        <v>0.01</v>
      </c>
      <c r="P300" s="76">
        <v>118.65</v>
      </c>
      <c r="Q300" s="76">
        <v>0</v>
      </c>
      <c r="R300" s="76">
        <v>1.1865000000000001E-5</v>
      </c>
      <c r="S300" s="76">
        <v>0</v>
      </c>
      <c r="T300" s="76">
        <f t="shared" si="5"/>
        <v>6.2788343944039044E-9</v>
      </c>
      <c r="U300" s="76">
        <f>+R300/'סכום נכסי הקרן'!$C$42*100</f>
        <v>1.1649502735115862E-9</v>
      </c>
    </row>
    <row r="301" spans="2:21">
      <c r="B301" t="s">
        <v>1138</v>
      </c>
      <c r="C301" t="s">
        <v>1139</v>
      </c>
      <c r="D301" t="s">
        <v>103</v>
      </c>
      <c r="E301" s="15"/>
      <c r="F301" t="s">
        <v>699</v>
      </c>
      <c r="G301" t="s">
        <v>130</v>
      </c>
      <c r="H301" t="s">
        <v>702</v>
      </c>
      <c r="I301" t="s">
        <v>153</v>
      </c>
      <c r="J301" t="s">
        <v>311</v>
      </c>
      <c r="K301" s="76">
        <v>0.25</v>
      </c>
      <c r="L301" t="s">
        <v>105</v>
      </c>
      <c r="M301" s="76">
        <v>5.4</v>
      </c>
      <c r="N301" s="76">
        <v>0.88</v>
      </c>
      <c r="O301" s="76">
        <v>7290.57</v>
      </c>
      <c r="P301" s="76">
        <v>101.13</v>
      </c>
      <c r="Q301" s="76">
        <v>7.4055400000000002</v>
      </c>
      <c r="R301" s="76">
        <v>14.778493441</v>
      </c>
      <c r="S301" s="76">
        <v>0.04</v>
      </c>
      <c r="T301" s="76">
        <f t="shared" si="5"/>
        <v>7.8206247715822425E-3</v>
      </c>
      <c r="U301" s="76">
        <f>+R301/'סכום נכסי הקרן'!$C$42*100</f>
        <v>1.4510080047351142E-3</v>
      </c>
    </row>
    <row r="302" spans="2:21">
      <c r="B302" t="s">
        <v>1140</v>
      </c>
      <c r="C302" t="s">
        <v>1141</v>
      </c>
      <c r="D302" t="s">
        <v>103</v>
      </c>
      <c r="E302" s="15"/>
      <c r="F302" t="s">
        <v>780</v>
      </c>
      <c r="G302" t="s">
        <v>130</v>
      </c>
      <c r="H302" t="s">
        <v>402</v>
      </c>
      <c r="I302" t="s">
        <v>153</v>
      </c>
      <c r="J302" t="s">
        <v>311</v>
      </c>
      <c r="K302" s="76">
        <v>2.0499999999999998</v>
      </c>
      <c r="L302" t="s">
        <v>105</v>
      </c>
      <c r="M302" s="76">
        <v>3.3</v>
      </c>
      <c r="N302" s="76">
        <v>2.1</v>
      </c>
      <c r="O302" s="76">
        <v>148174.26</v>
      </c>
      <c r="P302" s="76">
        <v>102.92</v>
      </c>
      <c r="Q302" s="76">
        <v>0</v>
      </c>
      <c r="R302" s="76">
        <v>152.500948392</v>
      </c>
      <c r="S302" s="76">
        <v>0.02</v>
      </c>
      <c r="T302" s="76">
        <f t="shared" si="5"/>
        <v>8.0701913185242682E-2</v>
      </c>
      <c r="U302" s="76">
        <f>+R302/'סכום נכסי הקרן'!$C$42*100</f>
        <v>1.4973116016859389E-2</v>
      </c>
    </row>
    <row r="303" spans="2:21">
      <c r="B303" t="s">
        <v>1142</v>
      </c>
      <c r="C303" t="s">
        <v>1143</v>
      </c>
      <c r="D303" t="s">
        <v>103</v>
      </c>
      <c r="E303" s="15"/>
      <c r="F303" t="s">
        <v>1144</v>
      </c>
      <c r="G303" t="s">
        <v>126</v>
      </c>
      <c r="H303" t="s">
        <v>777</v>
      </c>
      <c r="I303" t="s">
        <v>152</v>
      </c>
      <c r="J303" t="s">
        <v>311</v>
      </c>
      <c r="K303" s="76">
        <v>3.06</v>
      </c>
      <c r="L303" t="s">
        <v>105</v>
      </c>
      <c r="M303" s="76">
        <v>4.5999999999999996</v>
      </c>
      <c r="N303" s="76">
        <v>1.49</v>
      </c>
      <c r="O303" s="76">
        <v>148306.63</v>
      </c>
      <c r="P303" s="76">
        <v>110.9</v>
      </c>
      <c r="Q303" s="76">
        <v>0</v>
      </c>
      <c r="R303" s="76">
        <v>164.47205267000001</v>
      </c>
      <c r="S303" s="76">
        <v>0.11</v>
      </c>
      <c r="T303" s="76">
        <f t="shared" si="5"/>
        <v>8.7036896858205356E-2</v>
      </c>
      <c r="U303" s="76">
        <f>+R303/'סכום נכסי הקרן'!$C$42*100</f>
        <v>1.6148484006989337E-2</v>
      </c>
    </row>
    <row r="304" spans="2:21">
      <c r="B304" t="s">
        <v>1145</v>
      </c>
      <c r="C304" t="s">
        <v>1146</v>
      </c>
      <c r="D304" t="s">
        <v>103</v>
      </c>
      <c r="E304" s="15"/>
      <c r="F304" t="s">
        <v>1147</v>
      </c>
      <c r="G304" t="s">
        <v>462</v>
      </c>
      <c r="H304" t="s">
        <v>402</v>
      </c>
      <c r="I304" t="s">
        <v>153</v>
      </c>
      <c r="J304" t="s">
        <v>395</v>
      </c>
      <c r="K304" s="76">
        <v>3.27</v>
      </c>
      <c r="L304" t="s">
        <v>105</v>
      </c>
      <c r="M304" s="76">
        <v>8.9</v>
      </c>
      <c r="N304" s="76">
        <v>4</v>
      </c>
      <c r="O304" s="76">
        <v>311057.62</v>
      </c>
      <c r="P304" s="76">
        <v>101.17</v>
      </c>
      <c r="Q304" s="76">
        <v>0</v>
      </c>
      <c r="R304" s="76">
        <v>314.69699415399998</v>
      </c>
      <c r="S304" s="76">
        <v>0.12</v>
      </c>
      <c r="T304" s="76">
        <f t="shared" si="5"/>
        <v>0.16653437089841208</v>
      </c>
      <c r="U304" s="76">
        <f>+R304/'סכום נכסי הקרן'!$C$42*100</f>
        <v>3.0898133115295087E-2</v>
      </c>
    </row>
    <row r="305" spans="2:21">
      <c r="B305" t="s">
        <v>1148</v>
      </c>
      <c r="C305" t="s">
        <v>1149</v>
      </c>
      <c r="D305" t="s">
        <v>103</v>
      </c>
      <c r="E305" s="15"/>
      <c r="F305" t="s">
        <v>1150</v>
      </c>
      <c r="G305" t="s">
        <v>462</v>
      </c>
      <c r="H305" t="s">
        <v>402</v>
      </c>
      <c r="I305" t="s">
        <v>153</v>
      </c>
      <c r="J305" t="s">
        <v>311</v>
      </c>
      <c r="K305" s="76">
        <v>1.65</v>
      </c>
      <c r="L305" t="s">
        <v>105</v>
      </c>
      <c r="M305" s="76">
        <v>4.6500000000000004</v>
      </c>
      <c r="N305" s="76">
        <v>14.95</v>
      </c>
      <c r="O305" s="76">
        <v>690532.46</v>
      </c>
      <c r="P305" s="76">
        <v>87.01</v>
      </c>
      <c r="Q305" s="76">
        <v>0</v>
      </c>
      <c r="R305" s="76">
        <v>600.83229344599999</v>
      </c>
      <c r="S305" s="76">
        <v>7.0000000000000007E-2</v>
      </c>
      <c r="T305" s="76">
        <f t="shared" si="5"/>
        <v>0.31795419042202483</v>
      </c>
      <c r="U305" s="76">
        <f>+R305/'סכום נכסי הקרן'!$C$42*100</f>
        <v>5.899197173067941E-2</v>
      </c>
    </row>
    <row r="306" spans="2:21">
      <c r="B306" t="s">
        <v>1151</v>
      </c>
      <c r="C306" t="s">
        <v>1152</v>
      </c>
      <c r="D306" t="s">
        <v>103</v>
      </c>
      <c r="E306" s="15"/>
      <c r="F306" t="s">
        <v>790</v>
      </c>
      <c r="G306" t="s">
        <v>462</v>
      </c>
      <c r="H306" t="s">
        <v>777</v>
      </c>
      <c r="I306" t="s">
        <v>152</v>
      </c>
      <c r="J306" t="s">
        <v>395</v>
      </c>
      <c r="L306" t="s">
        <v>105</v>
      </c>
      <c r="M306" s="76">
        <v>4.2</v>
      </c>
      <c r="N306" s="76">
        <v>0</v>
      </c>
      <c r="O306" s="76">
        <v>898596.41</v>
      </c>
      <c r="P306" s="76">
        <v>107.7</v>
      </c>
      <c r="Q306" s="76">
        <v>0</v>
      </c>
      <c r="R306" s="76">
        <v>967.78833356999996</v>
      </c>
      <c r="S306" s="76">
        <v>0</v>
      </c>
      <c r="T306" s="76">
        <f t="shared" si="5"/>
        <v>0.51214350403052289</v>
      </c>
      <c r="U306" s="76">
        <f>+R306/'סכום נכסי הקרן'!$C$42*100</f>
        <v>9.5021094302039061E-2</v>
      </c>
    </row>
    <row r="307" spans="2:21">
      <c r="B307" t="s">
        <v>1153</v>
      </c>
      <c r="C307" t="s">
        <v>1154</v>
      </c>
      <c r="D307" t="s">
        <v>103</v>
      </c>
      <c r="E307" s="15"/>
      <c r="F307" t="s">
        <v>790</v>
      </c>
      <c r="G307" t="s">
        <v>462</v>
      </c>
      <c r="H307" t="s">
        <v>777</v>
      </c>
      <c r="I307" t="s">
        <v>152</v>
      </c>
      <c r="J307" t="s">
        <v>311</v>
      </c>
      <c r="K307" s="76">
        <v>3.27</v>
      </c>
      <c r="L307" t="s">
        <v>105</v>
      </c>
      <c r="M307" s="76">
        <v>4.2</v>
      </c>
      <c r="N307" s="76">
        <v>2</v>
      </c>
      <c r="O307" s="76">
        <v>216420.64</v>
      </c>
      <c r="P307" s="76">
        <v>108.4</v>
      </c>
      <c r="Q307" s="76">
        <v>0</v>
      </c>
      <c r="R307" s="76">
        <v>234.59997376000001</v>
      </c>
      <c r="S307" s="76">
        <v>0.06</v>
      </c>
      <c r="T307" s="76">
        <f t="shared" si="5"/>
        <v>0.12414786212983915</v>
      </c>
      <c r="U307" s="76">
        <f>+R307/'סכום נכסי הקרן'!$C$42*100</f>
        <v>2.3033906750739394E-2</v>
      </c>
    </row>
    <row r="308" spans="2:21">
      <c r="B308" t="s">
        <v>1155</v>
      </c>
      <c r="C308" t="s">
        <v>1156</v>
      </c>
      <c r="D308" t="s">
        <v>103</v>
      </c>
      <c r="E308" s="15"/>
      <c r="F308" t="s">
        <v>795</v>
      </c>
      <c r="G308" t="s">
        <v>555</v>
      </c>
      <c r="H308" t="s">
        <v>777</v>
      </c>
      <c r="I308" t="s">
        <v>152</v>
      </c>
      <c r="J308" t="s">
        <v>311</v>
      </c>
      <c r="K308" s="76">
        <v>2.34</v>
      </c>
      <c r="L308" t="s">
        <v>105</v>
      </c>
      <c r="M308" s="76">
        <v>6</v>
      </c>
      <c r="N308" s="76">
        <v>1.38</v>
      </c>
      <c r="O308" s="76">
        <v>0.02</v>
      </c>
      <c r="P308" s="76">
        <v>112.64</v>
      </c>
      <c r="Q308" s="76">
        <v>0</v>
      </c>
      <c r="R308" s="76">
        <v>2.2527999999999998E-5</v>
      </c>
      <c r="S308" s="76">
        <v>0</v>
      </c>
      <c r="T308" s="76">
        <f t="shared" si="5"/>
        <v>1.1921582910841228E-8</v>
      </c>
      <c r="U308" s="76">
        <f>+R308/'סכום נכסי הקרן'!$C$42*100</f>
        <v>2.2118836714428156E-9</v>
      </c>
    </row>
    <row r="309" spans="2:21">
      <c r="B309" t="s">
        <v>1157</v>
      </c>
      <c r="C309" t="s">
        <v>1158</v>
      </c>
      <c r="D309" t="s">
        <v>103</v>
      </c>
      <c r="E309" s="15"/>
      <c r="F309" t="s">
        <v>795</v>
      </c>
      <c r="G309" t="s">
        <v>555</v>
      </c>
      <c r="H309" t="s">
        <v>777</v>
      </c>
      <c r="I309" t="s">
        <v>152</v>
      </c>
      <c r="J309" t="s">
        <v>311</v>
      </c>
      <c r="K309" s="76">
        <v>4.45</v>
      </c>
      <c r="L309" t="s">
        <v>105</v>
      </c>
      <c r="M309" s="76">
        <v>5.9</v>
      </c>
      <c r="N309" s="76">
        <v>2.2599999999999998</v>
      </c>
      <c r="O309" s="76">
        <v>2037.67</v>
      </c>
      <c r="P309" s="76">
        <v>118.73</v>
      </c>
      <c r="Q309" s="76">
        <v>0</v>
      </c>
      <c r="R309" s="76">
        <v>2.4193255910000002</v>
      </c>
      <c r="S309" s="76">
        <v>0</v>
      </c>
      <c r="T309" s="76">
        <f t="shared" si="5"/>
        <v>1.2802818990334897E-3</v>
      </c>
      <c r="U309" s="76">
        <f>+R309/'סכום נכסי הקרן'!$C$42*100</f>
        <v>2.3753847525908385E-4</v>
      </c>
    </row>
    <row r="310" spans="2:21">
      <c r="B310" t="s">
        <v>1159</v>
      </c>
      <c r="C310" t="s">
        <v>1160</v>
      </c>
      <c r="D310" t="s">
        <v>103</v>
      </c>
      <c r="E310" s="15"/>
      <c r="F310" t="s">
        <v>1161</v>
      </c>
      <c r="G310" t="s">
        <v>462</v>
      </c>
      <c r="H310" t="s">
        <v>777</v>
      </c>
      <c r="I310" t="s">
        <v>152</v>
      </c>
      <c r="J310" t="s">
        <v>338</v>
      </c>
      <c r="K310" s="76">
        <v>3.56</v>
      </c>
      <c r="L310" t="s">
        <v>105</v>
      </c>
      <c r="M310" s="76">
        <v>7.75</v>
      </c>
      <c r="N310" s="76">
        <v>6.03</v>
      </c>
      <c r="O310" s="76">
        <v>7877.63</v>
      </c>
      <c r="P310" s="76">
        <v>99.3</v>
      </c>
      <c r="Q310" s="76">
        <v>0.22338</v>
      </c>
      <c r="R310" s="76">
        <v>8.0458665899999993</v>
      </c>
      <c r="S310" s="76">
        <v>0</v>
      </c>
      <c r="T310" s="76">
        <f t="shared" si="5"/>
        <v>4.25778878028464E-3</v>
      </c>
      <c r="U310" s="76">
        <f>+R310/'סכום נכסי הקרן'!$C$42*100</f>
        <v>7.8997340789365616E-4</v>
      </c>
    </row>
    <row r="311" spans="2:21">
      <c r="B311" t="s">
        <v>1162</v>
      </c>
      <c r="C311" t="s">
        <v>1163</v>
      </c>
      <c r="D311" t="s">
        <v>103</v>
      </c>
      <c r="E311" s="15"/>
      <c r="F311" t="s">
        <v>1164</v>
      </c>
      <c r="G311" t="s">
        <v>1165</v>
      </c>
      <c r="H311" t="s">
        <v>777</v>
      </c>
      <c r="I311" t="s">
        <v>152</v>
      </c>
      <c r="J311" t="s">
        <v>311</v>
      </c>
      <c r="K311" s="76">
        <v>1.36</v>
      </c>
      <c r="L311" t="s">
        <v>105</v>
      </c>
      <c r="M311" s="76">
        <v>7</v>
      </c>
      <c r="N311" s="76">
        <v>1.73</v>
      </c>
      <c r="O311" s="76">
        <v>290315.34000000003</v>
      </c>
      <c r="P311" s="76">
        <v>109.66</v>
      </c>
      <c r="Q311" s="76">
        <v>0</v>
      </c>
      <c r="R311" s="76">
        <v>318.359801844</v>
      </c>
      <c r="S311" s="76">
        <v>0.3</v>
      </c>
      <c r="T311" s="76">
        <f t="shared" si="5"/>
        <v>0.16847269057005637</v>
      </c>
      <c r="U311" s="76">
        <f>+R311/'סכום נכסי הקרן'!$C$42*100</f>
        <v>3.1257761334451087E-2</v>
      </c>
    </row>
    <row r="312" spans="2:21">
      <c r="B312" t="s">
        <v>1166</v>
      </c>
      <c r="C312" t="s">
        <v>1167</v>
      </c>
      <c r="D312" t="s">
        <v>103</v>
      </c>
      <c r="E312" s="15"/>
      <c r="F312" t="s">
        <v>1168</v>
      </c>
      <c r="G312" t="s">
        <v>462</v>
      </c>
      <c r="H312" t="s">
        <v>402</v>
      </c>
      <c r="I312" t="s">
        <v>153</v>
      </c>
      <c r="J312" t="s">
        <v>311</v>
      </c>
      <c r="K312" s="76">
        <v>4.6500000000000004</v>
      </c>
      <c r="L312" t="s">
        <v>105</v>
      </c>
      <c r="M312" s="76">
        <v>4.5999999999999996</v>
      </c>
      <c r="N312" s="76">
        <v>4.7300000000000004</v>
      </c>
      <c r="O312" s="76">
        <v>741319.4</v>
      </c>
      <c r="P312" s="76">
        <v>99.65</v>
      </c>
      <c r="Q312" s="76">
        <v>56.96454</v>
      </c>
      <c r="R312" s="76">
        <v>795.68932210000003</v>
      </c>
      <c r="S312" s="76">
        <v>0.3</v>
      </c>
      <c r="T312" s="76">
        <f t="shared" si="5"/>
        <v>0.42107050003045998</v>
      </c>
      <c r="U312" s="76">
        <f>+R312/'סכום נכסי הקרן'!$C$42*100</f>
        <v>7.8123766827698574E-2</v>
      </c>
    </row>
    <row r="313" spans="2:21">
      <c r="B313" t="s">
        <v>1169</v>
      </c>
      <c r="C313" t="s">
        <v>1170</v>
      </c>
      <c r="D313" t="s">
        <v>103</v>
      </c>
      <c r="E313" s="15"/>
      <c r="F313" t="s">
        <v>817</v>
      </c>
      <c r="G313" t="s">
        <v>462</v>
      </c>
      <c r="H313" t="s">
        <v>402</v>
      </c>
      <c r="I313" t="s">
        <v>153</v>
      </c>
      <c r="J313" t="s">
        <v>311</v>
      </c>
      <c r="K313" s="76">
        <v>3.15</v>
      </c>
      <c r="L313" t="s">
        <v>105</v>
      </c>
      <c r="M313" s="76">
        <v>5</v>
      </c>
      <c r="N313" s="76">
        <v>1.76</v>
      </c>
      <c r="O313" s="76">
        <v>955457.81</v>
      </c>
      <c r="P313" s="76">
        <v>112.77</v>
      </c>
      <c r="Q313" s="76">
        <v>0</v>
      </c>
      <c r="R313" s="76">
        <v>1077.469772337</v>
      </c>
      <c r="S313" s="76">
        <v>0.33</v>
      </c>
      <c r="T313" s="76">
        <f t="shared" si="5"/>
        <v>0.57018577880152543</v>
      </c>
      <c r="U313" s="76">
        <f>+R313/'סכום נכסי הקרן'!$C$42*100</f>
        <v>0.10579003000290385</v>
      </c>
    </row>
    <row r="314" spans="2:21">
      <c r="B314" t="s">
        <v>1171</v>
      </c>
      <c r="C314" t="s">
        <v>1172</v>
      </c>
      <c r="D314" t="s">
        <v>103</v>
      </c>
      <c r="E314" s="15"/>
      <c r="F314" t="s">
        <v>1173</v>
      </c>
      <c r="G314" t="s">
        <v>1165</v>
      </c>
      <c r="H314" t="s">
        <v>777</v>
      </c>
      <c r="I314" t="s">
        <v>152</v>
      </c>
      <c r="J314" t="s">
        <v>311</v>
      </c>
      <c r="K314" s="76">
        <v>3.65</v>
      </c>
      <c r="L314" t="s">
        <v>105</v>
      </c>
      <c r="M314" s="76">
        <v>6.25</v>
      </c>
      <c r="N314" s="76">
        <v>2.64</v>
      </c>
      <c r="O314" s="76">
        <v>39538.239999999998</v>
      </c>
      <c r="P314" s="76">
        <v>113.51</v>
      </c>
      <c r="Q314" s="76">
        <v>7.0603999999999996</v>
      </c>
      <c r="R314" s="76">
        <v>51.940256224000002</v>
      </c>
      <c r="S314" s="76">
        <v>0.03</v>
      </c>
      <c r="T314" s="76">
        <f t="shared" si="5"/>
        <v>2.7486242497547636E-2</v>
      </c>
      <c r="U314" s="76">
        <f>+R314/'סכום נכסי הקרן'!$C$42*100</f>
        <v>5.0996894811976955E-3</v>
      </c>
    </row>
    <row r="315" spans="2:21">
      <c r="B315" t="s">
        <v>1174</v>
      </c>
      <c r="C315" t="s">
        <v>1175</v>
      </c>
      <c r="D315" t="s">
        <v>103</v>
      </c>
      <c r="E315" s="15"/>
      <c r="F315" t="s">
        <v>1176</v>
      </c>
      <c r="G315" t="s">
        <v>462</v>
      </c>
      <c r="H315" t="s">
        <v>777</v>
      </c>
      <c r="I315" t="s">
        <v>152</v>
      </c>
      <c r="J315" t="s">
        <v>311</v>
      </c>
      <c r="K315" s="76">
        <v>2.72</v>
      </c>
      <c r="L315" t="s">
        <v>105</v>
      </c>
      <c r="M315" s="76">
        <v>6.4</v>
      </c>
      <c r="N315" s="76">
        <v>4.8600000000000003</v>
      </c>
      <c r="O315" s="76">
        <v>237380.49</v>
      </c>
      <c r="P315" s="76">
        <v>104.85</v>
      </c>
      <c r="Q315" s="76">
        <v>0</v>
      </c>
      <c r="R315" s="76">
        <v>248.893443765</v>
      </c>
      <c r="S315" s="76">
        <v>0.11</v>
      </c>
      <c r="T315" s="76">
        <f t="shared" si="5"/>
        <v>0.13171181755190189</v>
      </c>
      <c r="U315" s="76">
        <f>+R315/'סכום נכסי הקרן'!$C$42*100</f>
        <v>2.4437293332429607E-2</v>
      </c>
    </row>
    <row r="316" spans="2:21">
      <c r="B316" t="s">
        <v>1177</v>
      </c>
      <c r="C316" t="s">
        <v>1178</v>
      </c>
      <c r="D316" t="s">
        <v>103</v>
      </c>
      <c r="E316" s="15"/>
      <c r="F316" t="s">
        <v>1179</v>
      </c>
      <c r="G316" t="s">
        <v>462</v>
      </c>
      <c r="H316" t="s">
        <v>402</v>
      </c>
      <c r="I316" t="s">
        <v>153</v>
      </c>
      <c r="J316" t="s">
        <v>311</v>
      </c>
      <c r="K316" s="76">
        <v>1.94</v>
      </c>
      <c r="L316" t="s">
        <v>105</v>
      </c>
      <c r="M316" s="76">
        <v>4.9000000000000004</v>
      </c>
      <c r="N316" s="76">
        <v>1.34</v>
      </c>
      <c r="O316" s="76">
        <v>36104.32</v>
      </c>
      <c r="P316" s="76">
        <v>107</v>
      </c>
      <c r="Q316" s="76">
        <v>13.214180000000001</v>
      </c>
      <c r="R316" s="76">
        <v>51.845802399999997</v>
      </c>
      <c r="S316" s="76">
        <v>0.04</v>
      </c>
      <c r="T316" s="76">
        <f t="shared" si="5"/>
        <v>2.7436258517875133E-2</v>
      </c>
      <c r="U316" s="76">
        <f>+R316/'סכום נכסי הקרן'!$C$42*100</f>
        <v>5.0904156499205757E-3</v>
      </c>
    </row>
    <row r="317" spans="2:21">
      <c r="B317" t="s">
        <v>1180</v>
      </c>
      <c r="C317" t="s">
        <v>1181</v>
      </c>
      <c r="D317" t="s">
        <v>103</v>
      </c>
      <c r="E317" s="15"/>
      <c r="F317" t="s">
        <v>1182</v>
      </c>
      <c r="G317" t="s">
        <v>130</v>
      </c>
      <c r="H317" t="s">
        <v>828</v>
      </c>
      <c r="I317" t="s">
        <v>153</v>
      </c>
      <c r="J317" t="s">
        <v>311</v>
      </c>
      <c r="K317" s="76">
        <v>1.84</v>
      </c>
      <c r="L317" t="s">
        <v>105</v>
      </c>
      <c r="M317" s="76">
        <v>4.3</v>
      </c>
      <c r="N317" s="76">
        <v>2.88</v>
      </c>
      <c r="O317" s="76">
        <v>0.02</v>
      </c>
      <c r="P317" s="76">
        <v>103.03</v>
      </c>
      <c r="Q317" s="76">
        <v>0</v>
      </c>
      <c r="R317" s="76">
        <v>2.0605999999999999E-5</v>
      </c>
      <c r="S317" s="76">
        <v>0</v>
      </c>
      <c r="T317" s="76">
        <f t="shared" si="5"/>
        <v>1.0904480533593498E-8</v>
      </c>
      <c r="U317" s="76">
        <f>+R317/'סכום נכסי הקרן'!$C$42*100</f>
        <v>2.0231744910223126E-9</v>
      </c>
    </row>
    <row r="318" spans="2:21">
      <c r="B318" t="s">
        <v>1183</v>
      </c>
      <c r="C318" t="s">
        <v>1184</v>
      </c>
      <c r="D318" t="s">
        <v>103</v>
      </c>
      <c r="E318" s="15"/>
      <c r="F318" t="s">
        <v>1182</v>
      </c>
      <c r="G318" t="s">
        <v>130</v>
      </c>
      <c r="H318" t="s">
        <v>828</v>
      </c>
      <c r="I318" t="s">
        <v>153</v>
      </c>
      <c r="J318" t="s">
        <v>311</v>
      </c>
      <c r="K318" s="76">
        <v>2.5099999999999998</v>
      </c>
      <c r="L318" t="s">
        <v>105</v>
      </c>
      <c r="M318" s="76">
        <v>4.25</v>
      </c>
      <c r="N318" s="76">
        <v>3.15</v>
      </c>
      <c r="O318" s="76">
        <v>3594.39</v>
      </c>
      <c r="P318" s="76">
        <v>104.56</v>
      </c>
      <c r="Q318" s="76">
        <v>0</v>
      </c>
      <c r="R318" s="76">
        <v>3.7582941839999999</v>
      </c>
      <c r="S318" s="76">
        <v>0</v>
      </c>
      <c r="T318" s="76">
        <f t="shared" si="5"/>
        <v>1.988850129522744E-3</v>
      </c>
      <c r="U318" s="76">
        <f>+R318/'סכום נכסי הקרן'!$C$42*100</f>
        <v>3.6900344185316497E-4</v>
      </c>
    </row>
    <row r="319" spans="2:21">
      <c r="B319" t="s">
        <v>1185</v>
      </c>
      <c r="C319" t="s">
        <v>1186</v>
      </c>
      <c r="D319" t="s">
        <v>103</v>
      </c>
      <c r="E319" s="15"/>
      <c r="F319" t="s">
        <v>1187</v>
      </c>
      <c r="G319" t="s">
        <v>696</v>
      </c>
      <c r="H319" t="s">
        <v>828</v>
      </c>
      <c r="I319" t="s">
        <v>153</v>
      </c>
      <c r="J319" t="s">
        <v>989</v>
      </c>
      <c r="K319" s="76">
        <v>4.46</v>
      </c>
      <c r="L319" t="s">
        <v>105</v>
      </c>
      <c r="M319" s="76">
        <v>4.5999999999999996</v>
      </c>
      <c r="N319" s="76">
        <v>3.16</v>
      </c>
      <c r="O319" s="76">
        <v>486451.98</v>
      </c>
      <c r="P319" s="76">
        <v>107.8</v>
      </c>
      <c r="Q319" s="76">
        <v>0</v>
      </c>
      <c r="R319" s="76">
        <v>524.39523443999997</v>
      </c>
      <c r="S319" s="76">
        <v>0.05</v>
      </c>
      <c r="T319" s="76">
        <f t="shared" si="5"/>
        <v>0.27750449509172948</v>
      </c>
      <c r="U319" s="76">
        <f>+R319/'סכום נכסי הקרן'!$C$42*100</f>
        <v>5.1487094124656567E-2</v>
      </c>
    </row>
    <row r="320" spans="2:21">
      <c r="B320" t="s">
        <v>1188</v>
      </c>
      <c r="C320" t="s">
        <v>1189</v>
      </c>
      <c r="D320" t="s">
        <v>103</v>
      </c>
      <c r="E320" s="15"/>
      <c r="F320" t="s">
        <v>1190</v>
      </c>
      <c r="G320" t="s">
        <v>462</v>
      </c>
      <c r="H320" t="s">
        <v>834</v>
      </c>
      <c r="I320" t="s">
        <v>152</v>
      </c>
      <c r="J320" t="s">
        <v>395</v>
      </c>
      <c r="K320" s="76">
        <v>5.25</v>
      </c>
      <c r="L320" t="s">
        <v>105</v>
      </c>
      <c r="M320" s="76">
        <v>5.4</v>
      </c>
      <c r="N320" s="76">
        <v>5.99</v>
      </c>
      <c r="O320" s="76">
        <v>1054292.96</v>
      </c>
      <c r="P320" s="76">
        <v>98.97</v>
      </c>
      <c r="Q320" s="76">
        <v>0</v>
      </c>
      <c r="R320" s="76">
        <v>1043.433742512</v>
      </c>
      <c r="S320" s="76">
        <v>0.24</v>
      </c>
      <c r="T320" s="76">
        <f t="shared" si="5"/>
        <v>0.55217426639409461</v>
      </c>
      <c r="U320" s="76">
        <f>+R320/'סכום נכסי הקרן'!$C$42*100</f>
        <v>0.10244824473076883</v>
      </c>
    </row>
    <row r="321" spans="2:21">
      <c r="B321" t="s">
        <v>1191</v>
      </c>
      <c r="C321" t="s">
        <v>1192</v>
      </c>
      <c r="D321" t="s">
        <v>103</v>
      </c>
      <c r="E321" s="15"/>
      <c r="F321" t="s">
        <v>812</v>
      </c>
      <c r="G321" t="s">
        <v>115</v>
      </c>
      <c r="H321" t="s">
        <v>828</v>
      </c>
      <c r="I321" t="s">
        <v>153</v>
      </c>
      <c r="J321" t="s">
        <v>311</v>
      </c>
      <c r="K321" s="76">
        <v>2.36</v>
      </c>
      <c r="L321" t="s">
        <v>105</v>
      </c>
      <c r="M321" s="76">
        <v>5.6</v>
      </c>
      <c r="N321" s="76">
        <v>2.2799999999999998</v>
      </c>
      <c r="O321" s="76">
        <v>494617.96</v>
      </c>
      <c r="P321" s="76">
        <v>108.05</v>
      </c>
      <c r="Q321" s="76">
        <v>6.9246499999999997</v>
      </c>
      <c r="R321" s="76">
        <v>541.35935577999999</v>
      </c>
      <c r="S321" s="76">
        <v>0.23</v>
      </c>
      <c r="T321" s="76">
        <f t="shared" si="5"/>
        <v>0.28648173137832317</v>
      </c>
      <c r="U321" s="76">
        <f>+R321/'סכום נכסי הקרן'!$C$42*100</f>
        <v>5.3152695287312854E-2</v>
      </c>
    </row>
    <row r="322" spans="2:21">
      <c r="B322" t="s">
        <v>1193</v>
      </c>
      <c r="C322" t="s">
        <v>1194</v>
      </c>
      <c r="D322" t="s">
        <v>103</v>
      </c>
      <c r="E322" s="15"/>
      <c r="F322" t="s">
        <v>812</v>
      </c>
      <c r="G322" t="s">
        <v>115</v>
      </c>
      <c r="H322" t="s">
        <v>828</v>
      </c>
      <c r="I322" t="s">
        <v>153</v>
      </c>
      <c r="J322" t="s">
        <v>311</v>
      </c>
      <c r="K322" s="76">
        <v>0.41</v>
      </c>
      <c r="L322" t="s">
        <v>105</v>
      </c>
      <c r="M322" s="76">
        <v>5.16</v>
      </c>
      <c r="N322" s="76">
        <v>1.22</v>
      </c>
      <c r="O322" s="76">
        <v>70871.56</v>
      </c>
      <c r="P322" s="76">
        <v>102.06</v>
      </c>
      <c r="Q322" s="76">
        <v>0</v>
      </c>
      <c r="R322" s="76">
        <v>72.331514135999996</v>
      </c>
      <c r="S322" s="76">
        <v>0.24</v>
      </c>
      <c r="T322" s="76">
        <f t="shared" si="5"/>
        <v>3.827708375528268E-2</v>
      </c>
      <c r="U322" s="76">
        <f>+R322/'סכום נכסי הקרן'!$C$42*100</f>
        <v>7.1017797872937492E-3</v>
      </c>
    </row>
    <row r="323" spans="2:21">
      <c r="B323" t="s">
        <v>1195</v>
      </c>
      <c r="C323" t="s">
        <v>1196</v>
      </c>
      <c r="D323" t="s">
        <v>103</v>
      </c>
      <c r="E323" s="15"/>
      <c r="F323" t="s">
        <v>812</v>
      </c>
      <c r="G323" t="s">
        <v>115</v>
      </c>
      <c r="H323" t="s">
        <v>828</v>
      </c>
      <c r="I323" t="s">
        <v>153</v>
      </c>
      <c r="J323" t="s">
        <v>436</v>
      </c>
      <c r="L323" t="s">
        <v>105</v>
      </c>
      <c r="M323" s="76">
        <v>4</v>
      </c>
      <c r="N323" s="76">
        <v>0</v>
      </c>
      <c r="O323" s="76">
        <v>269578.90000000002</v>
      </c>
      <c r="P323" s="76">
        <v>103.59</v>
      </c>
      <c r="Q323" s="76">
        <v>0</v>
      </c>
      <c r="R323" s="76">
        <v>279.25678250999999</v>
      </c>
      <c r="S323" s="76">
        <v>0</v>
      </c>
      <c r="T323" s="76">
        <f t="shared" si="5"/>
        <v>0.14777978010066234</v>
      </c>
      <c r="U323" s="76">
        <f>+R323/'סכום נכסי הקרן'!$C$42*100</f>
        <v>2.7418479997049303E-2</v>
      </c>
    </row>
    <row r="324" spans="2:21">
      <c r="B324" t="s">
        <v>1197</v>
      </c>
      <c r="C324" t="s">
        <v>1198</v>
      </c>
      <c r="D324" t="s">
        <v>103</v>
      </c>
      <c r="E324" s="15"/>
      <c r="F324" t="s">
        <v>812</v>
      </c>
      <c r="G324" t="s">
        <v>115</v>
      </c>
      <c r="H324" t="s">
        <v>828</v>
      </c>
      <c r="I324" t="s">
        <v>153</v>
      </c>
      <c r="J324" t="s">
        <v>1199</v>
      </c>
      <c r="K324" s="76">
        <v>4.1399999999999997</v>
      </c>
      <c r="L324" t="s">
        <v>105</v>
      </c>
      <c r="M324" s="76">
        <v>4</v>
      </c>
      <c r="N324" s="76">
        <v>2.72</v>
      </c>
      <c r="O324" s="76">
        <v>284755.78999999998</v>
      </c>
      <c r="P324" s="76">
        <v>105.51</v>
      </c>
      <c r="Q324" s="76">
        <v>5.5433500000000002</v>
      </c>
      <c r="R324" s="76">
        <v>305.989184029</v>
      </c>
      <c r="S324" s="76">
        <v>0.18</v>
      </c>
      <c r="T324" s="76">
        <f t="shared" si="5"/>
        <v>0.16192628849531152</v>
      </c>
      <c r="U324" s="76">
        <f>+R324/'סכום נכסי הקרן'!$C$42*100</f>
        <v>3.0043167604397014E-2</v>
      </c>
    </row>
    <row r="325" spans="2:21">
      <c r="B325" t="s">
        <v>1200</v>
      </c>
      <c r="C325" t="s">
        <v>1201</v>
      </c>
      <c r="D325" t="s">
        <v>103</v>
      </c>
      <c r="E325" s="15"/>
      <c r="F325" t="s">
        <v>1202</v>
      </c>
      <c r="G325" t="s">
        <v>462</v>
      </c>
      <c r="H325" t="s">
        <v>834</v>
      </c>
      <c r="I325" t="s">
        <v>152</v>
      </c>
      <c r="J325" t="s">
        <v>364</v>
      </c>
      <c r="K325" s="76">
        <v>4.88</v>
      </c>
      <c r="L325" t="s">
        <v>105</v>
      </c>
      <c r="M325" s="76">
        <v>6</v>
      </c>
      <c r="N325" s="76">
        <v>5.8</v>
      </c>
      <c r="O325" s="76">
        <v>562474.23999999999</v>
      </c>
      <c r="P325" s="76">
        <v>101.53</v>
      </c>
      <c r="Q325" s="76">
        <v>8.3215299999999992</v>
      </c>
      <c r="R325" s="76">
        <v>579.40162587199995</v>
      </c>
      <c r="S325" s="76">
        <v>0.17</v>
      </c>
      <c r="T325" s="76">
        <f t="shared" si="5"/>
        <v>0.30661330439938106</v>
      </c>
      <c r="U325" s="76">
        <f>+R325/'סכום נכסי הקרן'!$C$42*100</f>
        <v>5.6887828279194599E-2</v>
      </c>
    </row>
    <row r="326" spans="2:21">
      <c r="B326" t="s">
        <v>1203</v>
      </c>
      <c r="C326" t="s">
        <v>1204</v>
      </c>
      <c r="D326" t="s">
        <v>103</v>
      </c>
      <c r="E326" s="15"/>
      <c r="F326" t="s">
        <v>840</v>
      </c>
      <c r="G326" t="s">
        <v>841</v>
      </c>
      <c r="H326" t="s">
        <v>834</v>
      </c>
      <c r="I326" t="s">
        <v>154</v>
      </c>
      <c r="J326" t="s">
        <v>311</v>
      </c>
      <c r="K326" s="76">
        <v>1.44</v>
      </c>
      <c r="L326" t="s">
        <v>105</v>
      </c>
      <c r="M326" s="76">
        <v>5.46</v>
      </c>
      <c r="N326" s="76">
        <v>4.12</v>
      </c>
      <c r="O326" s="76">
        <v>140918.76999999999</v>
      </c>
      <c r="P326" s="76">
        <v>102</v>
      </c>
      <c r="Q326" s="76">
        <v>0</v>
      </c>
      <c r="R326" s="76">
        <v>143.7371454</v>
      </c>
      <c r="S326" s="76">
        <v>0.08</v>
      </c>
      <c r="T326" s="76">
        <f t="shared" si="5"/>
        <v>7.606419994024062E-2</v>
      </c>
      <c r="U326" s="76">
        <f>+R326/'סכום נכסי הקרן'!$C$42*100</f>
        <v>1.4112652915929591E-2</v>
      </c>
    </row>
    <row r="327" spans="2:21">
      <c r="B327" t="s">
        <v>1205</v>
      </c>
      <c r="C327" t="s">
        <v>1206</v>
      </c>
      <c r="D327" t="s">
        <v>103</v>
      </c>
      <c r="E327" s="15"/>
      <c r="F327" t="s">
        <v>840</v>
      </c>
      <c r="G327" t="s">
        <v>135</v>
      </c>
      <c r="H327" t="s">
        <v>834</v>
      </c>
      <c r="I327" t="s">
        <v>154</v>
      </c>
      <c r="J327" t="s">
        <v>311</v>
      </c>
      <c r="K327" s="76">
        <v>3.45</v>
      </c>
      <c r="L327" t="s">
        <v>105</v>
      </c>
      <c r="M327" s="76">
        <v>4.5999999999999996</v>
      </c>
      <c r="N327" s="76">
        <v>3.3</v>
      </c>
      <c r="O327" s="76">
        <v>416426.77</v>
      </c>
      <c r="P327" s="76">
        <v>105.79</v>
      </c>
      <c r="Q327" s="76">
        <v>0</v>
      </c>
      <c r="R327" s="76">
        <v>440.53787998299998</v>
      </c>
      <c r="S327" s="76">
        <v>0.21</v>
      </c>
      <c r="T327" s="76">
        <f t="shared" si="5"/>
        <v>0.2331280567109178</v>
      </c>
      <c r="U327" s="76">
        <f>+R327/'סכום נכסי הקרן'!$C$42*100</f>
        <v>4.3253664035264233E-2</v>
      </c>
    </row>
    <row r="328" spans="2:21">
      <c r="B328" t="s">
        <v>1207</v>
      </c>
      <c r="C328" t="s">
        <v>1208</v>
      </c>
      <c r="D328" t="s">
        <v>103</v>
      </c>
      <c r="E328" s="15"/>
      <c r="F328" t="s">
        <v>1209</v>
      </c>
      <c r="G328" t="s">
        <v>462</v>
      </c>
      <c r="H328" t="s">
        <v>828</v>
      </c>
      <c r="I328" t="s">
        <v>153</v>
      </c>
      <c r="J328" t="s">
        <v>311</v>
      </c>
      <c r="K328" s="76">
        <v>1.76</v>
      </c>
      <c r="L328" t="s">
        <v>105</v>
      </c>
      <c r="M328" s="76">
        <v>5.5</v>
      </c>
      <c r="N328" s="76">
        <v>2.57</v>
      </c>
      <c r="O328" s="76">
        <v>21604.82</v>
      </c>
      <c r="P328" s="76">
        <v>106.11</v>
      </c>
      <c r="Q328" s="76">
        <v>0</v>
      </c>
      <c r="R328" s="76">
        <v>22.924874502000002</v>
      </c>
      <c r="S328" s="76">
        <v>0.01</v>
      </c>
      <c r="T328" s="76">
        <f t="shared" si="5"/>
        <v>1.213160476279399E-2</v>
      </c>
      <c r="U328" s="76">
        <f>+R328/'סכום נכסי הקרן'!$C$42*100</f>
        <v>2.2508503009965176E-3</v>
      </c>
    </row>
    <row r="329" spans="2:21">
      <c r="B329" t="s">
        <v>1210</v>
      </c>
      <c r="C329" t="s">
        <v>1211</v>
      </c>
      <c r="D329" t="s">
        <v>103</v>
      </c>
      <c r="E329" s="15"/>
      <c r="F329" t="s">
        <v>1209</v>
      </c>
      <c r="G329" t="s">
        <v>462</v>
      </c>
      <c r="H329" t="s">
        <v>828</v>
      </c>
      <c r="I329" t="s">
        <v>153</v>
      </c>
      <c r="J329" t="s">
        <v>311</v>
      </c>
      <c r="K329" s="76">
        <v>0.82</v>
      </c>
      <c r="L329" t="s">
        <v>105</v>
      </c>
      <c r="M329" s="76">
        <v>8</v>
      </c>
      <c r="N329" s="76">
        <v>1.3</v>
      </c>
      <c r="O329" s="76">
        <v>2153.09</v>
      </c>
      <c r="P329" s="76">
        <v>106.85</v>
      </c>
      <c r="Q329" s="76">
        <v>0</v>
      </c>
      <c r="R329" s="76">
        <v>2.3005766649999999</v>
      </c>
      <c r="S329" s="76">
        <v>0.01</v>
      </c>
      <c r="T329" s="76">
        <f t="shared" si="5"/>
        <v>1.2174412044808284E-3</v>
      </c>
      <c r="U329" s="76">
        <f>+R329/'סכום נכסי הקרן'!$C$42*100</f>
        <v>2.2587925959765043E-4</v>
      </c>
    </row>
    <row r="330" spans="2:21">
      <c r="B330" t="s">
        <v>1212</v>
      </c>
      <c r="C330" t="s">
        <v>1213</v>
      </c>
      <c r="D330" t="s">
        <v>103</v>
      </c>
      <c r="E330" s="15"/>
      <c r="F330" t="s">
        <v>867</v>
      </c>
      <c r="G330" t="s">
        <v>115</v>
      </c>
      <c r="H330" t="s">
        <v>861</v>
      </c>
      <c r="I330" t="s">
        <v>152</v>
      </c>
      <c r="J330" t="s">
        <v>311</v>
      </c>
      <c r="K330" s="76">
        <v>0.27</v>
      </c>
      <c r="L330" t="s">
        <v>105</v>
      </c>
      <c r="M330" s="76">
        <v>6.7</v>
      </c>
      <c r="N330" s="76">
        <v>0.87</v>
      </c>
      <c r="O330" s="76">
        <v>259883.34</v>
      </c>
      <c r="P330" s="76">
        <v>106.45</v>
      </c>
      <c r="Q330" s="76">
        <v>0</v>
      </c>
      <c r="R330" s="76">
        <v>276.64581543000003</v>
      </c>
      <c r="S330" s="76">
        <v>0.12</v>
      </c>
      <c r="T330" s="76">
        <f t="shared" si="5"/>
        <v>0.1463980835221069</v>
      </c>
      <c r="U330" s="76">
        <f>+R330/'סכום נכסי הקרן'!$C$42*100</f>
        <v>2.7162125440456323E-2</v>
      </c>
    </row>
    <row r="331" spans="2:21">
      <c r="B331" t="s">
        <v>1214</v>
      </c>
      <c r="C331" t="s">
        <v>1215</v>
      </c>
      <c r="D331" t="s">
        <v>103</v>
      </c>
      <c r="E331" s="15"/>
      <c r="F331" t="s">
        <v>1216</v>
      </c>
      <c r="G331" t="s">
        <v>462</v>
      </c>
      <c r="H331" t="s">
        <v>861</v>
      </c>
      <c r="I331" t="s">
        <v>152</v>
      </c>
      <c r="J331" t="s">
        <v>436</v>
      </c>
      <c r="L331" t="s">
        <v>105</v>
      </c>
      <c r="M331" s="76">
        <v>5.75</v>
      </c>
      <c r="N331" s="76">
        <v>0</v>
      </c>
      <c r="O331" s="76">
        <v>192556.36</v>
      </c>
      <c r="P331" s="76">
        <v>98.86</v>
      </c>
      <c r="Q331" s="76">
        <v>0</v>
      </c>
      <c r="R331" s="76">
        <v>190.36121749599999</v>
      </c>
      <c r="S331" s="76">
        <v>0</v>
      </c>
      <c r="T331" s="76">
        <f t="shared" si="5"/>
        <v>0.10073717317947636</v>
      </c>
      <c r="U331" s="76">
        <f>+R331/'סכום נכסי הקרן'!$C$42*100</f>
        <v>1.8690379468012112E-2</v>
      </c>
    </row>
    <row r="332" spans="2:21">
      <c r="B332" t="s">
        <v>1217</v>
      </c>
      <c r="C332" t="s">
        <v>1218</v>
      </c>
      <c r="D332" t="s">
        <v>103</v>
      </c>
      <c r="E332" s="15"/>
      <c r="F332" t="s">
        <v>1216</v>
      </c>
      <c r="G332" t="s">
        <v>462</v>
      </c>
      <c r="H332" t="s">
        <v>861</v>
      </c>
      <c r="I332" t="s">
        <v>152</v>
      </c>
      <c r="J332" t="s">
        <v>436</v>
      </c>
      <c r="K332" s="76">
        <v>3.23</v>
      </c>
      <c r="L332" t="s">
        <v>105</v>
      </c>
      <c r="M332" s="76">
        <v>5.75</v>
      </c>
      <c r="N332" s="76">
        <v>5.66</v>
      </c>
      <c r="O332" s="76">
        <v>417963.75</v>
      </c>
      <c r="P332" s="76">
        <v>100.89</v>
      </c>
      <c r="Q332" s="76">
        <v>0</v>
      </c>
      <c r="R332" s="76">
        <v>421.68362737500001</v>
      </c>
      <c r="S332" s="76">
        <v>0.16</v>
      </c>
      <c r="T332" s="76">
        <f t="shared" si="5"/>
        <v>0.2231505826480531</v>
      </c>
      <c r="U332" s="76">
        <f>+R332/'סכום נכסי הקרן'!$C$42*100</f>
        <v>4.1402482684017188E-2</v>
      </c>
    </row>
    <row r="333" spans="2:21">
      <c r="B333" t="s">
        <v>1219</v>
      </c>
      <c r="C333" t="s">
        <v>1220</v>
      </c>
      <c r="D333" t="s">
        <v>103</v>
      </c>
      <c r="E333" s="15"/>
      <c r="F333" t="s">
        <v>817</v>
      </c>
      <c r="G333" t="s">
        <v>462</v>
      </c>
      <c r="H333" t="s">
        <v>861</v>
      </c>
      <c r="I333" t="s">
        <v>152</v>
      </c>
      <c r="J333" t="s">
        <v>311</v>
      </c>
      <c r="K333" s="76">
        <v>0.66</v>
      </c>
      <c r="L333" t="s">
        <v>105</v>
      </c>
      <c r="M333" s="76">
        <v>3.51</v>
      </c>
      <c r="N333" s="76">
        <v>0.96</v>
      </c>
      <c r="O333" s="76">
        <v>525928.18999999994</v>
      </c>
      <c r="P333" s="76">
        <v>101.6</v>
      </c>
      <c r="Q333" s="76">
        <v>0</v>
      </c>
      <c r="R333" s="76">
        <v>534.34304104</v>
      </c>
      <c r="S333" s="76">
        <v>0.32</v>
      </c>
      <c r="T333" s="76">
        <f t="shared" si="5"/>
        <v>0.28276877071153217</v>
      </c>
      <c r="U333" s="76">
        <f>+R333/'סכום נכסי הקרן'!$C$42*100</f>
        <v>5.2463807147792724E-2</v>
      </c>
    </row>
    <row r="334" spans="2:21">
      <c r="B334" t="s">
        <v>1221</v>
      </c>
      <c r="C334" t="s">
        <v>1222</v>
      </c>
      <c r="D334" t="s">
        <v>103</v>
      </c>
      <c r="E334" s="15"/>
      <c r="F334" t="s">
        <v>1223</v>
      </c>
      <c r="G334" t="s">
        <v>462</v>
      </c>
      <c r="H334" t="s">
        <v>880</v>
      </c>
      <c r="I334" t="s">
        <v>153</v>
      </c>
      <c r="J334" t="s">
        <v>311</v>
      </c>
      <c r="K334" s="76">
        <v>5.0199999999999996</v>
      </c>
      <c r="L334" t="s">
        <v>105</v>
      </c>
      <c r="M334" s="76">
        <v>1</v>
      </c>
      <c r="N334" s="76">
        <v>7.09</v>
      </c>
      <c r="O334" s="76">
        <v>280121.39</v>
      </c>
      <c r="P334" s="76">
        <v>74.95</v>
      </c>
      <c r="Q334" s="76">
        <v>0</v>
      </c>
      <c r="R334" s="76">
        <v>209.950981805</v>
      </c>
      <c r="S334" s="76">
        <v>0.16</v>
      </c>
      <c r="T334" s="76">
        <f t="shared" si="5"/>
        <v>0.11110387237219574</v>
      </c>
      <c r="U334" s="76">
        <f>+R334/'סכום נכסי הקרן'!$C$42*100</f>
        <v>2.0613776121176635E-2</v>
      </c>
    </row>
    <row r="335" spans="2:21">
      <c r="B335" t="s">
        <v>1224</v>
      </c>
      <c r="C335" t="s">
        <v>1225</v>
      </c>
      <c r="D335" t="s">
        <v>103</v>
      </c>
      <c r="E335" s="15"/>
      <c r="F335" t="s">
        <v>1226</v>
      </c>
      <c r="G335" t="s">
        <v>555</v>
      </c>
      <c r="H335" t="s">
        <v>880</v>
      </c>
      <c r="I335" t="s">
        <v>153</v>
      </c>
      <c r="J335" t="s">
        <v>311</v>
      </c>
      <c r="K335" s="76">
        <v>3.5</v>
      </c>
      <c r="L335" t="s">
        <v>105</v>
      </c>
      <c r="M335" s="76">
        <v>5.6</v>
      </c>
      <c r="N335" s="76">
        <v>4.78</v>
      </c>
      <c r="O335" s="76">
        <v>134789.45000000001</v>
      </c>
      <c r="P335" s="76">
        <v>103.7</v>
      </c>
      <c r="Q335" s="76">
        <v>0</v>
      </c>
      <c r="R335" s="76">
        <v>139.77665965</v>
      </c>
      <c r="S335" s="76">
        <v>0.23</v>
      </c>
      <c r="T335" s="76">
        <f t="shared" si="5"/>
        <v>7.3968352140354701E-2</v>
      </c>
      <c r="U335" s="76">
        <f>+R335/'סכום נכסי הקרן'!$C$42*100</f>
        <v>1.3723797546548957E-2</v>
      </c>
    </row>
    <row r="336" spans="2:21">
      <c r="B336" t="s">
        <v>1227</v>
      </c>
      <c r="C336" t="s">
        <v>1228</v>
      </c>
      <c r="D336" t="s">
        <v>103</v>
      </c>
      <c r="E336" s="15"/>
      <c r="F336" t="s">
        <v>1226</v>
      </c>
      <c r="G336" t="s">
        <v>555</v>
      </c>
      <c r="H336" t="s">
        <v>880</v>
      </c>
      <c r="I336" t="s">
        <v>153</v>
      </c>
      <c r="J336" t="s">
        <v>311</v>
      </c>
      <c r="K336" s="76">
        <v>2.88</v>
      </c>
      <c r="L336" t="s">
        <v>105</v>
      </c>
      <c r="M336" s="76">
        <v>4.5</v>
      </c>
      <c r="N336" s="76">
        <v>3.55</v>
      </c>
      <c r="O336" s="76">
        <v>56911.1</v>
      </c>
      <c r="P336" s="76">
        <v>103.4</v>
      </c>
      <c r="Q336" s="76">
        <v>0</v>
      </c>
      <c r="R336" s="76">
        <v>58.846077399999999</v>
      </c>
      <c r="S336" s="76">
        <v>0.17</v>
      </c>
      <c r="T336" s="76">
        <f t="shared" si="5"/>
        <v>3.1140731121354764E-2</v>
      </c>
      <c r="U336" s="76">
        <f>+R336/'סכום נכסי הקרן'!$C$42*100</f>
        <v>5.7777289475106578E-3</v>
      </c>
    </row>
    <row r="337" spans="2:21">
      <c r="B337" t="s">
        <v>1229</v>
      </c>
      <c r="C337" t="s">
        <v>1230</v>
      </c>
      <c r="D337" t="s">
        <v>103</v>
      </c>
      <c r="E337" s="15"/>
      <c r="F337" t="s">
        <v>889</v>
      </c>
      <c r="G337" t="s">
        <v>115</v>
      </c>
      <c r="H337" t="s">
        <v>884</v>
      </c>
      <c r="I337" t="s">
        <v>154</v>
      </c>
      <c r="J337" t="s">
        <v>311</v>
      </c>
      <c r="K337" s="76">
        <v>4.74</v>
      </c>
      <c r="L337" t="s">
        <v>105</v>
      </c>
      <c r="M337" s="76">
        <v>6.25</v>
      </c>
      <c r="N337" s="76">
        <v>5.2</v>
      </c>
      <c r="O337" s="76">
        <v>486697.04</v>
      </c>
      <c r="P337" s="76">
        <v>106.84</v>
      </c>
      <c r="Q337" s="76">
        <v>0</v>
      </c>
      <c r="R337" s="76">
        <v>519.98711753600003</v>
      </c>
      <c r="S337" s="76">
        <v>0.32</v>
      </c>
      <c r="T337" s="76">
        <f t="shared" si="5"/>
        <v>0.27517176554841827</v>
      </c>
      <c r="U337" s="76">
        <f>+R337/'סכום נכסי הקרן'!$C$42*100</f>
        <v>5.1054288646950233E-2</v>
      </c>
    </row>
    <row r="338" spans="2:21">
      <c r="B338" t="s">
        <v>1231</v>
      </c>
      <c r="C338" t="s">
        <v>1232</v>
      </c>
      <c r="D338" t="s">
        <v>103</v>
      </c>
      <c r="E338" s="15"/>
      <c r="F338" t="s">
        <v>892</v>
      </c>
      <c r="G338" t="s">
        <v>115</v>
      </c>
      <c r="H338" t="s">
        <v>884</v>
      </c>
      <c r="I338" t="s">
        <v>152</v>
      </c>
      <c r="J338" t="s">
        <v>311</v>
      </c>
      <c r="K338" s="76">
        <v>3.08</v>
      </c>
      <c r="L338" t="s">
        <v>105</v>
      </c>
      <c r="M338" s="76">
        <v>3.5</v>
      </c>
      <c r="N338" s="76">
        <v>2.13</v>
      </c>
      <c r="O338" s="76">
        <v>106975.75</v>
      </c>
      <c r="P338" s="76">
        <v>105.2</v>
      </c>
      <c r="Q338" s="76">
        <v>0</v>
      </c>
      <c r="R338" s="76">
        <v>112.538489</v>
      </c>
      <c r="S338" s="76">
        <v>0.09</v>
      </c>
      <c r="T338" s="76">
        <f t="shared" si="5"/>
        <v>5.9554195990513738E-2</v>
      </c>
      <c r="U338" s="76">
        <f>+R338/'סכום נכסי הקרן'!$C$42*100</f>
        <v>1.1049451625885429E-2</v>
      </c>
    </row>
    <row r="339" spans="2:21">
      <c r="B339" t="s">
        <v>1233</v>
      </c>
      <c r="C339" t="s">
        <v>1234</v>
      </c>
      <c r="D339" t="s">
        <v>103</v>
      </c>
      <c r="E339" s="15"/>
      <c r="F339" t="s">
        <v>1235</v>
      </c>
      <c r="G339" t="s">
        <v>462</v>
      </c>
      <c r="H339" t="s">
        <v>1236</v>
      </c>
      <c r="I339" t="s">
        <v>153</v>
      </c>
      <c r="J339" t="s">
        <v>311</v>
      </c>
      <c r="K339" s="76">
        <v>1.49</v>
      </c>
      <c r="L339" t="s">
        <v>105</v>
      </c>
      <c r="M339" s="76">
        <v>8.2799999999999994</v>
      </c>
      <c r="N339" s="76">
        <v>6.64</v>
      </c>
      <c r="O339" s="76">
        <v>0.01</v>
      </c>
      <c r="P339" s="76">
        <v>105.08</v>
      </c>
      <c r="Q339" s="76">
        <v>0</v>
      </c>
      <c r="R339" s="76">
        <v>1.0508E-5</v>
      </c>
      <c r="S339" s="76">
        <v>0</v>
      </c>
      <c r="T339" s="76">
        <f t="shared" si="5"/>
        <v>5.560724131175409E-9</v>
      </c>
      <c r="U339" s="76">
        <f>+R339/'סכום נכסי הקרן'!$C$42*100</f>
        <v>1.0317149156392537E-9</v>
      </c>
    </row>
    <row r="340" spans="2:21">
      <c r="B340" t="s">
        <v>1237</v>
      </c>
      <c r="C340" t="s">
        <v>1238</v>
      </c>
      <c r="D340" t="s">
        <v>103</v>
      </c>
      <c r="E340" s="15"/>
      <c r="F340" t="s">
        <v>918</v>
      </c>
      <c r="G340" t="s">
        <v>555</v>
      </c>
      <c r="H340" t="s">
        <v>911</v>
      </c>
      <c r="I340" t="s">
        <v>153</v>
      </c>
      <c r="J340" t="s">
        <v>311</v>
      </c>
      <c r="K340" s="76">
        <v>5.44</v>
      </c>
      <c r="L340" t="s">
        <v>105</v>
      </c>
      <c r="M340" s="76">
        <v>3.49</v>
      </c>
      <c r="N340" s="76">
        <v>15.2</v>
      </c>
      <c r="O340" s="76">
        <v>272002.61</v>
      </c>
      <c r="P340" s="76">
        <v>72.94</v>
      </c>
      <c r="Q340" s="76">
        <v>0</v>
      </c>
      <c r="R340" s="76">
        <v>198.39870373400001</v>
      </c>
      <c r="S340" s="76">
        <v>0.26</v>
      </c>
      <c r="T340" s="76">
        <f t="shared" ref="T340:T353" si="6">+R340/$R$11*100</f>
        <v>0.10499052716478631</v>
      </c>
      <c r="U340" s="76">
        <f>+R340/'סכום נכסי הקרן'!$C$42*100</f>
        <v>1.9479530061463753E-2</v>
      </c>
    </row>
    <row r="341" spans="2:21">
      <c r="B341" t="s">
        <v>1239</v>
      </c>
      <c r="C341" t="s">
        <v>1240</v>
      </c>
      <c r="D341" t="s">
        <v>103</v>
      </c>
      <c r="E341" s="15"/>
      <c r="F341" t="s">
        <v>883</v>
      </c>
      <c r="G341" t="s">
        <v>115</v>
      </c>
      <c r="H341" t="s">
        <v>922</v>
      </c>
      <c r="I341" t="s">
        <v>152</v>
      </c>
      <c r="J341" t="s">
        <v>308</v>
      </c>
      <c r="K341" s="76">
        <v>2.0499999999999998</v>
      </c>
      <c r="L341" t="s">
        <v>105</v>
      </c>
      <c r="M341" s="76">
        <v>5.4</v>
      </c>
      <c r="N341" s="76">
        <v>3.63</v>
      </c>
      <c r="O341" s="76">
        <v>399991.01</v>
      </c>
      <c r="P341" s="76">
        <v>104.26</v>
      </c>
      <c r="Q341" s="76">
        <v>0</v>
      </c>
      <c r="R341" s="76">
        <v>417.03062702599999</v>
      </c>
      <c r="S341" s="76">
        <v>0.04</v>
      </c>
      <c r="T341" s="76">
        <f t="shared" si="6"/>
        <v>0.2206882633367615</v>
      </c>
      <c r="U341" s="76">
        <f>+R341/'סכום נכסי הקרן'!$C$42*100</f>
        <v>4.094563362972161E-2</v>
      </c>
    </row>
    <row r="342" spans="2:21">
      <c r="B342" t="s">
        <v>1241</v>
      </c>
      <c r="C342" t="s">
        <v>1242</v>
      </c>
      <c r="D342" t="s">
        <v>103</v>
      </c>
      <c r="E342" s="15"/>
      <c r="F342" t="s">
        <v>883</v>
      </c>
      <c r="G342" t="s">
        <v>115</v>
      </c>
      <c r="H342" t="s">
        <v>922</v>
      </c>
      <c r="I342" t="s">
        <v>152</v>
      </c>
      <c r="J342" t="s">
        <v>364</v>
      </c>
      <c r="K342" s="76">
        <v>4.6500000000000004</v>
      </c>
      <c r="L342" t="s">
        <v>105</v>
      </c>
      <c r="M342" s="76">
        <v>5</v>
      </c>
      <c r="N342" s="76">
        <v>5.13</v>
      </c>
      <c r="O342" s="76">
        <v>577240.75</v>
      </c>
      <c r="P342" s="76">
        <v>99.87</v>
      </c>
      <c r="Q342" s="76">
        <v>5.3770600000000002</v>
      </c>
      <c r="R342" s="76">
        <v>581.86739702499995</v>
      </c>
      <c r="S342" s="76">
        <v>0.09</v>
      </c>
      <c r="T342" s="76">
        <f t="shared" si="6"/>
        <v>0.30791816480597062</v>
      </c>
      <c r="U342" s="76">
        <f>+R342/'סכום נכסי הקרן'!$C$42*100</f>
        <v>5.7129926954213928E-2</v>
      </c>
    </row>
    <row r="343" spans="2:21">
      <c r="B343" t="s">
        <v>1243</v>
      </c>
      <c r="C343" t="s">
        <v>1244</v>
      </c>
      <c r="D343" t="s">
        <v>103</v>
      </c>
      <c r="E343" s="15"/>
      <c r="F343" t="s">
        <v>1245</v>
      </c>
      <c r="G343" t="s">
        <v>462</v>
      </c>
      <c r="H343" t="s">
        <v>227</v>
      </c>
      <c r="I343" t="s">
        <v>152</v>
      </c>
      <c r="J343" t="s">
        <v>311</v>
      </c>
      <c r="K343" s="76">
        <v>5.25</v>
      </c>
      <c r="L343" t="s">
        <v>105</v>
      </c>
      <c r="M343" s="76">
        <v>4.95</v>
      </c>
      <c r="N343" s="76">
        <v>3.57</v>
      </c>
      <c r="O343" s="76">
        <v>404021.15</v>
      </c>
      <c r="P343" s="76">
        <v>109</v>
      </c>
      <c r="Q343" s="76">
        <v>0</v>
      </c>
      <c r="R343" s="76">
        <v>440.38305350000002</v>
      </c>
      <c r="S343" s="76">
        <v>0.21</v>
      </c>
      <c r="T343" s="76">
        <f t="shared" si="6"/>
        <v>0.23304612414904463</v>
      </c>
      <c r="U343" s="76">
        <f>+R343/'סכום נכסי הקרן'!$C$42*100</f>
        <v>4.3238462589523172E-2</v>
      </c>
    </row>
    <row r="344" spans="2:21">
      <c r="B344" t="s">
        <v>1246</v>
      </c>
      <c r="C344" t="s">
        <v>1247</v>
      </c>
      <c r="D344" t="s">
        <v>103</v>
      </c>
      <c r="E344" s="15"/>
      <c r="F344" t="s">
        <v>1248</v>
      </c>
      <c r="G344" t="s">
        <v>462</v>
      </c>
      <c r="H344" t="s">
        <v>227</v>
      </c>
      <c r="I344" t="s">
        <v>154</v>
      </c>
      <c r="J344" t="s">
        <v>311</v>
      </c>
      <c r="K344" s="76">
        <v>1.05</v>
      </c>
      <c r="L344" t="s">
        <v>105</v>
      </c>
      <c r="M344" s="76">
        <v>7.6</v>
      </c>
      <c r="N344" s="76">
        <v>1.69</v>
      </c>
      <c r="O344" s="76">
        <v>107831.56</v>
      </c>
      <c r="P344" s="76">
        <v>108.21</v>
      </c>
      <c r="Q344" s="76">
        <v>0</v>
      </c>
      <c r="R344" s="76">
        <v>116.684531076</v>
      </c>
      <c r="S344" s="76">
        <v>0.24</v>
      </c>
      <c r="T344" s="76">
        <f t="shared" si="6"/>
        <v>6.1748238265055204E-2</v>
      </c>
      <c r="U344" s="76">
        <f>+R344/'סכום נכסי הקרן'!$C$42*100</f>
        <v>1.1456525612436355E-2</v>
      </c>
    </row>
    <row r="345" spans="2:21">
      <c r="B345" t="s">
        <v>1249</v>
      </c>
      <c r="C345" t="s">
        <v>1250</v>
      </c>
      <c r="D345" t="s">
        <v>103</v>
      </c>
      <c r="E345" s="15"/>
      <c r="F345" t="s">
        <v>1248</v>
      </c>
      <c r="G345" t="s">
        <v>462</v>
      </c>
      <c r="H345" t="s">
        <v>227</v>
      </c>
      <c r="I345" t="s">
        <v>154</v>
      </c>
      <c r="J345" t="s">
        <v>311</v>
      </c>
      <c r="K345" s="76">
        <v>3.25</v>
      </c>
      <c r="L345" t="s">
        <v>105</v>
      </c>
      <c r="M345" s="76">
        <v>4.8</v>
      </c>
      <c r="N345" s="76">
        <v>3.94</v>
      </c>
      <c r="O345" s="76">
        <v>71511.199999999997</v>
      </c>
      <c r="P345" s="76">
        <v>103.1</v>
      </c>
      <c r="Q345" s="76">
        <v>0</v>
      </c>
      <c r="R345" s="76">
        <v>73.728047200000006</v>
      </c>
      <c r="S345" s="76">
        <v>0.1</v>
      </c>
      <c r="T345" s="76">
        <f t="shared" si="6"/>
        <v>3.9016114504137757E-2</v>
      </c>
      <c r="U345" s="76">
        <f>+R345/'סכום נכסי הקרן'!$C$42*100</f>
        <v>7.2388966499043516E-3</v>
      </c>
    </row>
    <row r="346" spans="2:21">
      <c r="B346" t="s">
        <v>1251</v>
      </c>
      <c r="C346" t="s">
        <v>1252</v>
      </c>
      <c r="D346" t="s">
        <v>103</v>
      </c>
      <c r="E346" s="15"/>
      <c r="F346" t="s">
        <v>1253</v>
      </c>
      <c r="G346" t="s">
        <v>115</v>
      </c>
      <c r="H346" t="s">
        <v>227</v>
      </c>
      <c r="I346" t="s">
        <v>153</v>
      </c>
      <c r="J346" t="s">
        <v>311</v>
      </c>
      <c r="K346" s="76">
        <v>4.24</v>
      </c>
      <c r="L346" t="s">
        <v>105</v>
      </c>
      <c r="M346" s="76">
        <v>5.49</v>
      </c>
      <c r="N346" s="76">
        <v>4.18</v>
      </c>
      <c r="O346" s="76">
        <v>213951.51</v>
      </c>
      <c r="P346" s="76">
        <v>108.39</v>
      </c>
      <c r="Q346" s="76">
        <v>0</v>
      </c>
      <c r="R346" s="76">
        <v>231.90204168899999</v>
      </c>
      <c r="S346" s="76">
        <v>0.12</v>
      </c>
      <c r="T346" s="76">
        <f t="shared" si="6"/>
        <v>0.12272014458401864</v>
      </c>
      <c r="U346" s="76">
        <f>+R346/'סכום נכסי הקרן'!$C$42*100</f>
        <v>2.2769013644626693E-2</v>
      </c>
    </row>
    <row r="347" spans="2:21">
      <c r="B347" t="s">
        <v>1254</v>
      </c>
      <c r="C347" t="s">
        <v>1255</v>
      </c>
      <c r="D347" t="s">
        <v>103</v>
      </c>
      <c r="E347" s="15"/>
      <c r="F347" t="s">
        <v>1256</v>
      </c>
      <c r="G347" t="s">
        <v>462</v>
      </c>
      <c r="H347" t="s">
        <v>214</v>
      </c>
      <c r="I347" t="s">
        <v>215</v>
      </c>
      <c r="J347" t="s">
        <v>367</v>
      </c>
      <c r="K347" s="76">
        <v>3.89</v>
      </c>
      <c r="L347" t="s">
        <v>105</v>
      </c>
      <c r="M347" s="76">
        <v>4.8</v>
      </c>
      <c r="N347" s="76">
        <v>4.63</v>
      </c>
      <c r="O347" s="76">
        <v>39581.03</v>
      </c>
      <c r="P347" s="76">
        <v>101.88</v>
      </c>
      <c r="Q347" s="76">
        <v>0</v>
      </c>
      <c r="R347" s="76">
        <v>40.325153364000002</v>
      </c>
      <c r="S347" s="76">
        <v>0.04</v>
      </c>
      <c r="T347" s="76">
        <f t="shared" si="6"/>
        <v>2.1339651066287022E-2</v>
      </c>
      <c r="U347" s="76">
        <f>+R347/'סכום נכסי הקרן'!$C$42*100</f>
        <v>3.9592750476854996E-3</v>
      </c>
    </row>
    <row r="348" spans="2:21">
      <c r="B348" t="s">
        <v>1257</v>
      </c>
      <c r="C348" t="s">
        <v>1258</v>
      </c>
      <c r="D348" t="s">
        <v>103</v>
      </c>
      <c r="E348" s="15"/>
      <c r="F348" t="s">
        <v>1259</v>
      </c>
      <c r="G348" t="s">
        <v>126</v>
      </c>
      <c r="H348" t="s">
        <v>214</v>
      </c>
      <c r="I348" t="s">
        <v>215</v>
      </c>
      <c r="J348" t="s">
        <v>311</v>
      </c>
      <c r="K348" s="76">
        <v>2.67</v>
      </c>
      <c r="L348" t="s">
        <v>105</v>
      </c>
      <c r="M348" s="76">
        <v>7.25</v>
      </c>
      <c r="N348" s="76">
        <v>2.52</v>
      </c>
      <c r="O348" s="76">
        <v>275151.59000000003</v>
      </c>
      <c r="P348" s="76">
        <v>113.69</v>
      </c>
      <c r="Q348" s="76">
        <v>0</v>
      </c>
      <c r="R348" s="76">
        <v>312.819842671</v>
      </c>
      <c r="S348" s="76">
        <v>0.16</v>
      </c>
      <c r="T348" s="76">
        <f t="shared" si="6"/>
        <v>0.16554100188914395</v>
      </c>
      <c r="U348" s="76">
        <f>+R348/'סכום נכסי הקרן'!$C$42*100</f>
        <v>3.0713827330757081E-2</v>
      </c>
    </row>
    <row r="349" spans="2:21">
      <c r="B349" t="s">
        <v>1260</v>
      </c>
      <c r="C349" t="s">
        <v>1261</v>
      </c>
      <c r="D349" t="s">
        <v>103</v>
      </c>
      <c r="E349" s="15"/>
      <c r="F349" t="s">
        <v>1262</v>
      </c>
      <c r="G349" t="s">
        <v>696</v>
      </c>
      <c r="H349" t="s">
        <v>214</v>
      </c>
      <c r="I349" t="s">
        <v>215</v>
      </c>
      <c r="J349" t="s">
        <v>311</v>
      </c>
      <c r="K349" s="76">
        <v>2.61</v>
      </c>
      <c r="L349" t="s">
        <v>105</v>
      </c>
      <c r="M349" s="76">
        <v>7.75</v>
      </c>
      <c r="N349" s="76">
        <v>6.88</v>
      </c>
      <c r="O349" s="76">
        <v>3209.27</v>
      </c>
      <c r="P349" s="76">
        <v>104.48</v>
      </c>
      <c r="Q349" s="76">
        <v>0</v>
      </c>
      <c r="R349" s="76">
        <v>3.3530452959999999</v>
      </c>
      <c r="S349" s="76">
        <v>0</v>
      </c>
      <c r="T349" s="76">
        <f t="shared" si="6"/>
        <v>1.7743966397403303E-3</v>
      </c>
      <c r="U349" s="76">
        <f>+R349/'סכום נכסי הקרן'!$C$42*100</f>
        <v>3.292145836217393E-4</v>
      </c>
    </row>
    <row r="350" spans="2:21">
      <c r="B350" t="s">
        <v>1263</v>
      </c>
      <c r="C350" t="s">
        <v>1264</v>
      </c>
      <c r="D350" t="s">
        <v>103</v>
      </c>
      <c r="E350" s="15"/>
      <c r="F350" t="s">
        <v>1265</v>
      </c>
      <c r="G350" t="s">
        <v>462</v>
      </c>
      <c r="H350" t="s">
        <v>214</v>
      </c>
      <c r="I350" t="s">
        <v>215</v>
      </c>
      <c r="J350" t="s">
        <v>311</v>
      </c>
      <c r="K350" s="76">
        <v>4.1100000000000003</v>
      </c>
      <c r="L350" t="s">
        <v>105</v>
      </c>
      <c r="M350" s="76">
        <v>5.2</v>
      </c>
      <c r="N350" s="76">
        <v>3.13</v>
      </c>
      <c r="O350" s="76">
        <v>331678.33</v>
      </c>
      <c r="P350" s="76">
        <v>109.9</v>
      </c>
      <c r="Q350" s="76">
        <v>0</v>
      </c>
      <c r="R350" s="76">
        <v>364.51448467</v>
      </c>
      <c r="S350" s="76">
        <v>0.23</v>
      </c>
      <c r="T350" s="76">
        <f t="shared" si="6"/>
        <v>0.19289726789754832</v>
      </c>
      <c r="U350" s="76">
        <f>+R350/'סכום נכסי הקרן'!$C$42*100</f>
        <v>3.5789401484639806E-2</v>
      </c>
    </row>
    <row r="351" spans="2:21">
      <c r="B351" t="s">
        <v>1266</v>
      </c>
      <c r="C351" t="s">
        <v>1267</v>
      </c>
      <c r="D351" t="s">
        <v>103</v>
      </c>
      <c r="E351" s="15"/>
      <c r="F351" t="s">
        <v>1265</v>
      </c>
      <c r="G351" t="s">
        <v>462</v>
      </c>
      <c r="H351" t="s">
        <v>214</v>
      </c>
      <c r="I351" t="s">
        <v>215</v>
      </c>
      <c r="J351" t="s">
        <v>338</v>
      </c>
      <c r="L351" t="s">
        <v>105</v>
      </c>
      <c r="M351" s="76">
        <v>0</v>
      </c>
      <c r="N351" s="76">
        <v>0</v>
      </c>
      <c r="O351" s="76">
        <v>256741.81</v>
      </c>
      <c r="P351" s="76">
        <v>106.27</v>
      </c>
      <c r="Q351" s="76">
        <v>0</v>
      </c>
      <c r="R351" s="76">
        <v>272.83952148700001</v>
      </c>
      <c r="S351" s="76">
        <v>0</v>
      </c>
      <c r="T351" s="76">
        <f t="shared" si="6"/>
        <v>0.14438383242016678</v>
      </c>
      <c r="U351" s="76">
        <f>+R351/'סכום נכסי הקרן'!$C$42*100</f>
        <v>2.6788409201942764E-2</v>
      </c>
    </row>
    <row r="352" spans="2:21">
      <c r="B352" t="s">
        <v>1268</v>
      </c>
      <c r="C352" t="s">
        <v>1269</v>
      </c>
      <c r="D352" t="s">
        <v>103</v>
      </c>
      <c r="E352" s="15"/>
      <c r="F352" t="s">
        <v>1270</v>
      </c>
      <c r="G352" t="s">
        <v>126</v>
      </c>
      <c r="H352" t="s">
        <v>214</v>
      </c>
      <c r="I352" t="s">
        <v>215</v>
      </c>
      <c r="J352" t="s">
        <v>395</v>
      </c>
      <c r="K352" s="76">
        <v>1.98</v>
      </c>
      <c r="L352" t="s">
        <v>105</v>
      </c>
      <c r="M352" s="76">
        <v>2</v>
      </c>
      <c r="N352" s="76">
        <v>4.08</v>
      </c>
      <c r="O352" s="76">
        <v>6489.64</v>
      </c>
      <c r="P352" s="76">
        <v>119.75</v>
      </c>
      <c r="Q352" s="76">
        <v>0.12978999999999999</v>
      </c>
      <c r="R352" s="76">
        <v>7.9011338999999996</v>
      </c>
      <c r="S352" s="76">
        <v>0</v>
      </c>
      <c r="T352" s="76">
        <f t="shared" si="6"/>
        <v>4.1811977485133297E-3</v>
      </c>
      <c r="U352" s="76">
        <f>+R352/'סכום נכסי הקרן'!$C$42*100</f>
        <v>7.7576300866891385E-4</v>
      </c>
    </row>
    <row r="353" spans="2:21">
      <c r="B353" t="s">
        <v>1271</v>
      </c>
      <c r="C353" t="s">
        <v>1272</v>
      </c>
      <c r="D353" t="s">
        <v>103</v>
      </c>
      <c r="E353" s="15"/>
      <c r="F353" t="s">
        <v>1270</v>
      </c>
      <c r="G353" t="s">
        <v>126</v>
      </c>
      <c r="H353" t="s">
        <v>214</v>
      </c>
      <c r="I353" t="s">
        <v>215</v>
      </c>
      <c r="J353" t="s">
        <v>311</v>
      </c>
      <c r="K353" s="76">
        <v>4.66</v>
      </c>
      <c r="L353" t="s">
        <v>105</v>
      </c>
      <c r="M353" s="76">
        <v>2</v>
      </c>
      <c r="N353" s="76">
        <v>4.8499999999999996</v>
      </c>
      <c r="O353" s="76">
        <v>665397.43000000005</v>
      </c>
      <c r="P353" s="76">
        <v>114.58</v>
      </c>
      <c r="Q353" s="76">
        <v>0</v>
      </c>
      <c r="R353" s="76">
        <v>762.41237529399996</v>
      </c>
      <c r="S353" s="76">
        <v>0.11</v>
      </c>
      <c r="T353" s="76">
        <f t="shared" si="6"/>
        <v>0.40346068644881117</v>
      </c>
      <c r="U353" s="76">
        <f>+R353/'סכום נכסי הקרן'!$C$42*100</f>
        <v>7.4856511178033144E-2</v>
      </c>
    </row>
    <row r="354" spans="2:21">
      <c r="B354" s="77" t="s">
        <v>416</v>
      </c>
      <c r="C354" s="15"/>
      <c r="D354" s="15"/>
      <c r="E354" s="15"/>
      <c r="F354" s="15"/>
      <c r="K354" s="78">
        <v>4.67</v>
      </c>
      <c r="N354" s="78">
        <v>5.32</v>
      </c>
      <c r="O354" s="78">
        <f>SUM(O355:O360)</f>
        <v>4969282.16</v>
      </c>
      <c r="Q354" s="78">
        <f t="shared" ref="Q354:R354" si="7">SUM(Q355:Q360)</f>
        <v>0</v>
      </c>
      <c r="R354" s="78">
        <f t="shared" si="7"/>
        <v>4934.1806870310002</v>
      </c>
      <c r="T354" s="78">
        <f>SUM(T355:T360)</f>
        <v>2.6111170169349962</v>
      </c>
      <c r="U354" s="78">
        <f>SUM(U355:U360)</f>
        <v>0.48445639619994507</v>
      </c>
    </row>
    <row r="355" spans="2:21">
      <c r="B355" t="s">
        <v>1273</v>
      </c>
      <c r="C355" t="s">
        <v>1274</v>
      </c>
      <c r="D355" t="s">
        <v>103</v>
      </c>
      <c r="E355" s="15"/>
      <c r="F355" t="s">
        <v>1275</v>
      </c>
      <c r="G355" t="s">
        <v>126</v>
      </c>
      <c r="H355" t="s">
        <v>478</v>
      </c>
      <c r="I355" t="s">
        <v>152</v>
      </c>
      <c r="J355" t="s">
        <v>322</v>
      </c>
      <c r="K355" s="76">
        <v>4.42</v>
      </c>
      <c r="L355" t="s">
        <v>105</v>
      </c>
      <c r="M355" s="76">
        <v>3.49</v>
      </c>
      <c r="N355" s="76">
        <v>3.23</v>
      </c>
      <c r="O355" s="76">
        <v>792969.72</v>
      </c>
      <c r="P355" s="76">
        <v>100.25</v>
      </c>
      <c r="Q355" s="76">
        <v>0</v>
      </c>
      <c r="R355" s="76">
        <v>794.95214429999999</v>
      </c>
      <c r="S355" s="76">
        <v>0.05</v>
      </c>
      <c r="T355" s="76">
        <f t="shared" ref="T355:T360" si="8">+R355/$R$11*100</f>
        <v>0.42068039321837131</v>
      </c>
      <c r="U355" s="76">
        <f>+R355/'סכום נכסי הקרן'!$C$42*100</f>
        <v>7.8051387941922179E-2</v>
      </c>
    </row>
    <row r="356" spans="2:21">
      <c r="B356" t="s">
        <v>1276</v>
      </c>
      <c r="C356" t="s">
        <v>1277</v>
      </c>
      <c r="D356" t="s">
        <v>103</v>
      </c>
      <c r="E356" s="15"/>
      <c r="F356" t="s">
        <v>1278</v>
      </c>
      <c r="G356" t="s">
        <v>126</v>
      </c>
      <c r="H356" t="s">
        <v>632</v>
      </c>
      <c r="I356" t="s">
        <v>153</v>
      </c>
      <c r="J356" t="s">
        <v>311</v>
      </c>
      <c r="K356" s="76">
        <v>3.88</v>
      </c>
      <c r="L356" t="s">
        <v>105</v>
      </c>
      <c r="M356" s="76">
        <v>4.5</v>
      </c>
      <c r="N356" s="76">
        <v>3.98</v>
      </c>
      <c r="O356" s="76">
        <v>1135165.69</v>
      </c>
      <c r="P356" s="76">
        <v>95.41</v>
      </c>
      <c r="Q356" s="76">
        <v>0</v>
      </c>
      <c r="R356" s="76">
        <v>1083.0615848289999</v>
      </c>
      <c r="S356" s="76">
        <v>7.0000000000000007E-2</v>
      </c>
      <c r="T356" s="76">
        <f t="shared" si="8"/>
        <v>0.57314490771866222</v>
      </c>
      <c r="U356" s="76">
        <f>+R356/'סכום נכסי הקרן'!$C$42*100</f>
        <v>0.10633905516025581</v>
      </c>
    </row>
    <row r="357" spans="2:21">
      <c r="B357" t="s">
        <v>1279</v>
      </c>
      <c r="C357" t="s">
        <v>1280</v>
      </c>
      <c r="D357" t="s">
        <v>103</v>
      </c>
      <c r="E357" s="15"/>
      <c r="F357" t="s">
        <v>1281</v>
      </c>
      <c r="G357" t="s">
        <v>126</v>
      </c>
      <c r="H357" t="s">
        <v>632</v>
      </c>
      <c r="I357" t="s">
        <v>153</v>
      </c>
      <c r="J357" t="s">
        <v>364</v>
      </c>
      <c r="K357" s="76">
        <v>6.26</v>
      </c>
      <c r="L357" t="s">
        <v>105</v>
      </c>
      <c r="M357" s="76">
        <v>4.6900000000000004</v>
      </c>
      <c r="N357" s="76">
        <v>4.47</v>
      </c>
      <c r="O357" s="76">
        <v>1679519.35</v>
      </c>
      <c r="P357" s="76">
        <v>102.86</v>
      </c>
      <c r="Q357" s="76">
        <v>0</v>
      </c>
      <c r="R357" s="76">
        <v>1727.5536034100001</v>
      </c>
      <c r="S357" s="76">
        <v>7.0000000000000007E-2</v>
      </c>
      <c r="T357" s="76">
        <f t="shared" si="8"/>
        <v>0.91420336984973549</v>
      </c>
      <c r="U357" s="76">
        <f>+R357/'סכום נכסי הקרן'!$C$42*100</f>
        <v>0.16961770272215806</v>
      </c>
    </row>
    <row r="358" spans="2:21">
      <c r="B358" t="s">
        <v>1282</v>
      </c>
      <c r="C358" t="s">
        <v>1283</v>
      </c>
      <c r="D358" t="s">
        <v>103</v>
      </c>
      <c r="E358" s="15"/>
      <c r="F358" t="s">
        <v>1284</v>
      </c>
      <c r="G358" t="s">
        <v>126</v>
      </c>
      <c r="H358" t="s">
        <v>777</v>
      </c>
      <c r="I358" t="s">
        <v>152</v>
      </c>
      <c r="J358" t="s">
        <v>364</v>
      </c>
      <c r="K358" s="76">
        <v>3.26</v>
      </c>
      <c r="L358" t="s">
        <v>105</v>
      </c>
      <c r="M358" s="76">
        <v>7.75</v>
      </c>
      <c r="N358" s="76">
        <v>8.83</v>
      </c>
      <c r="O358" s="76">
        <v>433372.43</v>
      </c>
      <c r="P358" s="76">
        <v>98.09</v>
      </c>
      <c r="Q358" s="76">
        <v>0</v>
      </c>
      <c r="R358" s="76">
        <v>425.09501658699998</v>
      </c>
      <c r="S358" s="76">
        <v>0.34</v>
      </c>
      <c r="T358" s="76">
        <f t="shared" si="8"/>
        <v>0.22495585428033321</v>
      </c>
      <c r="U358" s="76">
        <f>+R358/'סכום נכסי הקרן'!$C$42*100</f>
        <v>4.1737425692493703E-2</v>
      </c>
    </row>
    <row r="359" spans="2:21">
      <c r="B359" t="s">
        <v>1285</v>
      </c>
      <c r="C359" t="s">
        <v>1286</v>
      </c>
      <c r="D359" t="s">
        <v>103</v>
      </c>
      <c r="E359" s="15"/>
      <c r="F359" t="s">
        <v>1284</v>
      </c>
      <c r="G359" t="s">
        <v>126</v>
      </c>
      <c r="H359" t="s">
        <v>777</v>
      </c>
      <c r="I359" t="s">
        <v>152</v>
      </c>
      <c r="J359" t="s">
        <v>364</v>
      </c>
      <c r="K359" s="76">
        <v>3.33</v>
      </c>
      <c r="L359" t="s">
        <v>105</v>
      </c>
      <c r="M359" s="76">
        <v>7.75</v>
      </c>
      <c r="N359" s="76">
        <v>8.8800000000000008</v>
      </c>
      <c r="O359" s="76">
        <v>850545.21</v>
      </c>
      <c r="P359" s="76">
        <v>97.85</v>
      </c>
      <c r="Q359" s="76">
        <v>0</v>
      </c>
      <c r="R359" s="76">
        <v>832.25848798499999</v>
      </c>
      <c r="S359" s="76">
        <v>0.25</v>
      </c>
      <c r="T359" s="76">
        <f t="shared" si="8"/>
        <v>0.44042252165147966</v>
      </c>
      <c r="U359" s="76">
        <f>+R359/'סכום נכסי הקרן'!$C$42*100</f>
        <v>8.1714264914493434E-2</v>
      </c>
    </row>
    <row r="360" spans="2:21">
      <c r="B360" t="s">
        <v>1287</v>
      </c>
      <c r="C360" t="s">
        <v>1288</v>
      </c>
      <c r="D360" t="s">
        <v>103</v>
      </c>
      <c r="E360" s="15"/>
      <c r="F360" t="s">
        <v>840</v>
      </c>
      <c r="G360" t="s">
        <v>841</v>
      </c>
      <c r="H360" t="s">
        <v>834</v>
      </c>
      <c r="I360" t="s">
        <v>154</v>
      </c>
      <c r="J360" t="s">
        <v>364</v>
      </c>
      <c r="K360" s="76">
        <v>5.21</v>
      </c>
      <c r="L360" t="s">
        <v>105</v>
      </c>
      <c r="M360" s="76">
        <v>5.5</v>
      </c>
      <c r="N360" s="76">
        <v>7.28</v>
      </c>
      <c r="O360" s="76">
        <v>77709.759999999995</v>
      </c>
      <c r="P360" s="76">
        <v>91.7</v>
      </c>
      <c r="Q360" s="76">
        <v>0</v>
      </c>
      <c r="R360" s="76">
        <v>71.259849919999994</v>
      </c>
      <c r="S360" s="76">
        <v>0.03</v>
      </c>
      <c r="T360" s="76">
        <f t="shared" si="8"/>
        <v>3.7709970216414347E-2</v>
      </c>
      <c r="U360" s="76">
        <f>+R360/'סכום נכסי הקרן'!$C$42*100</f>
        <v>6.9965597686218765E-3</v>
      </c>
    </row>
    <row r="361" spans="2:21">
      <c r="B361" s="77" t="s">
        <v>1289</v>
      </c>
      <c r="C361" s="15"/>
      <c r="D361" s="15"/>
      <c r="E361" s="15"/>
      <c r="F361" s="15"/>
      <c r="K361" s="78">
        <v>0</v>
      </c>
      <c r="N361" s="78">
        <v>0</v>
      </c>
      <c r="O361" s="78">
        <v>0</v>
      </c>
      <c r="Q361" s="78">
        <v>0</v>
      </c>
      <c r="R361" s="78">
        <v>0</v>
      </c>
      <c r="T361" s="78">
        <v>0</v>
      </c>
      <c r="U361" s="78">
        <v>0</v>
      </c>
    </row>
    <row r="362" spans="2:21">
      <c r="B362" t="s">
        <v>214</v>
      </c>
      <c r="C362" t="s">
        <v>214</v>
      </c>
      <c r="D362" s="15"/>
      <c r="E362" s="15"/>
      <c r="F362" s="15"/>
      <c r="G362" t="s">
        <v>214</v>
      </c>
      <c r="H362" t="s">
        <v>214</v>
      </c>
      <c r="K362" s="76">
        <v>0</v>
      </c>
      <c r="L362" t="s">
        <v>214</v>
      </c>
      <c r="M362" s="76">
        <v>0</v>
      </c>
      <c r="N362" s="76">
        <v>0</v>
      </c>
      <c r="O362" s="76">
        <v>0</v>
      </c>
      <c r="P362" s="76">
        <v>0</v>
      </c>
      <c r="R362" s="76">
        <v>0</v>
      </c>
      <c r="S362" s="76">
        <v>0</v>
      </c>
      <c r="T362" s="76">
        <f>+R362/$R$11*100</f>
        <v>0</v>
      </c>
      <c r="U362" s="76">
        <f>+R362/'סכום נכסי הקרן'!$C$42*100</f>
        <v>0</v>
      </c>
    </row>
    <row r="363" spans="2:21">
      <c r="B363" s="77" t="s">
        <v>300</v>
      </c>
      <c r="C363" s="15"/>
      <c r="D363" s="15"/>
      <c r="E363" s="15"/>
      <c r="F363" s="15"/>
      <c r="K363" s="78">
        <v>4.6399999999999997</v>
      </c>
      <c r="N363" s="78">
        <v>4.18</v>
      </c>
      <c r="O363" s="78">
        <f>+O364+O373</f>
        <v>14603958.420000002</v>
      </c>
      <c r="Q363" s="78">
        <f>+Q364+Q373</f>
        <v>0</v>
      </c>
      <c r="R363" s="78">
        <f>+R364+R373</f>
        <v>45852.627649329268</v>
      </c>
      <c r="T363" s="78">
        <f>+T364+T373</f>
        <v>24.264732874707459</v>
      </c>
      <c r="U363" s="78">
        <f>+U364+U373</f>
        <v>4.5019832382057325</v>
      </c>
    </row>
    <row r="364" spans="2:21">
      <c r="B364" s="77" t="s">
        <v>417</v>
      </c>
      <c r="C364" s="15"/>
      <c r="D364" s="15"/>
      <c r="E364" s="15"/>
      <c r="F364" s="15"/>
      <c r="K364" s="78">
        <v>5.47</v>
      </c>
      <c r="N364" s="78">
        <v>4.2699999999999996</v>
      </c>
      <c r="O364" s="78">
        <f>SUM(O365:O372)</f>
        <v>1041588.5399999999</v>
      </c>
      <c r="Q364" s="78">
        <f>SUM(Q365:Q372)</f>
        <v>0</v>
      </c>
      <c r="R364" s="78">
        <f>SUM(R365:R372)</f>
        <v>3850.9552504227067</v>
      </c>
      <c r="T364" s="78">
        <f>SUM(T365:T372)</f>
        <v>2.0378854005616849</v>
      </c>
      <c r="U364" s="78">
        <f>SUM(U365:U372)</f>
        <v>0.37810125345645268</v>
      </c>
    </row>
    <row r="365" spans="2:21">
      <c r="B365" t="s">
        <v>1290</v>
      </c>
      <c r="C365" t="s">
        <v>1291</v>
      </c>
      <c r="D365" t="s">
        <v>126</v>
      </c>
      <c r="E365" t="s">
        <v>1292</v>
      </c>
      <c r="F365" t="s">
        <v>1293</v>
      </c>
      <c r="G365" t="s">
        <v>1294</v>
      </c>
      <c r="H365" t="s">
        <v>884</v>
      </c>
      <c r="I365" t="s">
        <v>399</v>
      </c>
      <c r="J365" t="s">
        <v>311</v>
      </c>
      <c r="K365" s="76">
        <v>3.03</v>
      </c>
      <c r="L365" t="s">
        <v>109</v>
      </c>
      <c r="M365" s="76">
        <v>4.4400000000000004</v>
      </c>
      <c r="N365" s="76">
        <v>3.52</v>
      </c>
      <c r="O365" s="76">
        <v>85580.6</v>
      </c>
      <c r="P365" s="76">
        <v>103.85311111111093</v>
      </c>
      <c r="Q365" s="76">
        <v>0</v>
      </c>
      <c r="R365" s="76">
        <v>313.65086997906297</v>
      </c>
      <c r="S365" s="76">
        <v>0.03</v>
      </c>
      <c r="T365" s="76">
        <f t="shared" ref="T365:T372" si="9">+R365/$R$11*100</f>
        <v>0.1659807728832067</v>
      </c>
      <c r="U365" s="76">
        <f>+R365/'סכום נכסי הקרן'!$C$42*100</f>
        <v>3.0795420713801626E-2</v>
      </c>
    </row>
    <row r="366" spans="2:21">
      <c r="B366" t="s">
        <v>1295</v>
      </c>
      <c r="C366" t="s">
        <v>1296</v>
      </c>
      <c r="D366" t="s">
        <v>126</v>
      </c>
      <c r="E366" t="s">
        <v>1292</v>
      </c>
      <c r="F366" t="s">
        <v>1293</v>
      </c>
      <c r="G366" t="s">
        <v>1294</v>
      </c>
      <c r="H366" t="s">
        <v>884</v>
      </c>
      <c r="I366" t="s">
        <v>399</v>
      </c>
      <c r="J366" t="s">
        <v>311</v>
      </c>
      <c r="K366" s="76">
        <v>1.35</v>
      </c>
      <c r="L366" t="s">
        <v>109</v>
      </c>
      <c r="M366" s="76">
        <v>3.84</v>
      </c>
      <c r="N366" s="76">
        <v>2.4700000000000002</v>
      </c>
      <c r="O366" s="76">
        <v>69925.52</v>
      </c>
      <c r="P366" s="76">
        <v>102.9114222222219</v>
      </c>
      <c r="Q366" s="76">
        <v>0</v>
      </c>
      <c r="R366" s="76">
        <v>253.95159401571499</v>
      </c>
      <c r="S366" s="76">
        <v>0.02</v>
      </c>
      <c r="T366" s="76">
        <f t="shared" si="9"/>
        <v>0.13438853797046507</v>
      </c>
      <c r="U366" s="76">
        <f>+R366/'סכום נכסי הקרן'!$C$42*100</f>
        <v>2.4933921526111288E-2</v>
      </c>
    </row>
    <row r="367" spans="2:21">
      <c r="B367" t="s">
        <v>1297</v>
      </c>
      <c r="C367" t="s">
        <v>1298</v>
      </c>
      <c r="D367" t="s">
        <v>126</v>
      </c>
      <c r="E367" t="s">
        <v>1292</v>
      </c>
      <c r="F367" t="s">
        <v>1293</v>
      </c>
      <c r="G367" t="s">
        <v>1294</v>
      </c>
      <c r="H367" t="s">
        <v>884</v>
      </c>
      <c r="I367" t="s">
        <v>399</v>
      </c>
      <c r="J367" t="s">
        <v>311</v>
      </c>
      <c r="K367" s="76">
        <v>5.32</v>
      </c>
      <c r="L367" t="s">
        <v>109</v>
      </c>
      <c r="M367" s="76">
        <v>5.08</v>
      </c>
      <c r="N367" s="76">
        <v>4.41</v>
      </c>
      <c r="O367" s="76">
        <v>127519.89</v>
      </c>
      <c r="P367" s="76">
        <v>104.84026666666708</v>
      </c>
      <c r="Q367" s="76">
        <v>0</v>
      </c>
      <c r="R367" s="76">
        <v>471.799748140784</v>
      </c>
      <c r="S367" s="76">
        <v>0.04</v>
      </c>
      <c r="T367" s="76">
        <f t="shared" si="9"/>
        <v>0.24967151166434506</v>
      </c>
      <c r="U367" s="76">
        <f>+R367/'סכום נכסי הקרן'!$C$42*100</f>
        <v>4.6323071693156657E-2</v>
      </c>
    </row>
    <row r="368" spans="2:21">
      <c r="B368" t="s">
        <v>1297</v>
      </c>
      <c r="C368" t="s">
        <v>1298</v>
      </c>
      <c r="D368" t="s">
        <v>126</v>
      </c>
      <c r="E368" t="s">
        <v>1292</v>
      </c>
      <c r="F368" t="s">
        <v>1293</v>
      </c>
      <c r="G368" t="s">
        <v>1294</v>
      </c>
      <c r="H368" t="s">
        <v>884</v>
      </c>
      <c r="I368" t="s">
        <v>399</v>
      </c>
      <c r="J368" t="s">
        <v>311</v>
      </c>
      <c r="K368" s="76">
        <v>5.32</v>
      </c>
      <c r="L368" t="s">
        <v>109</v>
      </c>
      <c r="M368" s="76">
        <v>5.08</v>
      </c>
      <c r="N368" s="76">
        <v>4.41</v>
      </c>
      <c r="O368" s="76">
        <v>188277.33</v>
      </c>
      <c r="P368" s="76">
        <v>104.84026666666703</v>
      </c>
      <c r="Q368" s="76">
        <v>0</v>
      </c>
      <c r="R368" s="76">
        <v>696.59091514758404</v>
      </c>
      <c r="S368" s="76">
        <v>0.06</v>
      </c>
      <c r="T368" s="76">
        <f t="shared" si="9"/>
        <v>0.36862865544525436</v>
      </c>
      <c r="U368" s="76">
        <f>+R368/'סכום נכסי הקרן'!$C$42*100</f>
        <v>6.8393912947902577E-2</v>
      </c>
    </row>
    <row r="369" spans="2:21">
      <c r="B369" t="s">
        <v>1299</v>
      </c>
      <c r="C369" t="s">
        <v>1300</v>
      </c>
      <c r="D369" t="s">
        <v>126</v>
      </c>
      <c r="E369" t="s">
        <v>1292</v>
      </c>
      <c r="F369" t="s">
        <v>1293</v>
      </c>
      <c r="G369" t="s">
        <v>1294</v>
      </c>
      <c r="H369" t="s">
        <v>884</v>
      </c>
      <c r="I369" t="s">
        <v>399</v>
      </c>
      <c r="J369" t="s">
        <v>311</v>
      </c>
      <c r="K369" s="76">
        <v>6.6</v>
      </c>
      <c r="L369" t="s">
        <v>109</v>
      </c>
      <c r="M369" s="76">
        <v>5.41</v>
      </c>
      <c r="N369" s="76">
        <v>4.8499999999999996</v>
      </c>
      <c r="O369" s="76">
        <v>100554.66</v>
      </c>
      <c r="P369" s="76">
        <v>105.08693333333304</v>
      </c>
      <c r="Q369" s="76">
        <v>0</v>
      </c>
      <c r="R369" s="76">
        <v>372.90875425917397</v>
      </c>
      <c r="S369" s="76">
        <v>0.03</v>
      </c>
      <c r="T369" s="76">
        <f t="shared" si="9"/>
        <v>0.19733942791545006</v>
      </c>
      <c r="U369" s="76">
        <f>+R369/'סכום נכסי הקרן'!$C$42*100</f>
        <v>3.6613582407845721E-2</v>
      </c>
    </row>
    <row r="370" spans="2:21">
      <c r="B370" t="s">
        <v>1299</v>
      </c>
      <c r="C370" t="s">
        <v>1300</v>
      </c>
      <c r="D370" t="s">
        <v>126</v>
      </c>
      <c r="E370" t="s">
        <v>1292</v>
      </c>
      <c r="F370" t="s">
        <v>1293</v>
      </c>
      <c r="G370" t="s">
        <v>1294</v>
      </c>
      <c r="H370" t="s">
        <v>884</v>
      </c>
      <c r="I370" t="s">
        <v>399</v>
      </c>
      <c r="J370" t="s">
        <v>311</v>
      </c>
      <c r="K370" s="76">
        <v>6.6</v>
      </c>
      <c r="L370" t="s">
        <v>109</v>
      </c>
      <c r="M370" s="76">
        <v>5.41</v>
      </c>
      <c r="N370" s="76">
        <v>4.8499999999999996</v>
      </c>
      <c r="O370" s="76">
        <v>239625.69</v>
      </c>
      <c r="P370" s="76">
        <v>105.08693333333294</v>
      </c>
      <c r="Q370" s="76">
        <v>0</v>
      </c>
      <c r="R370" s="76">
        <v>888.65615523333202</v>
      </c>
      <c r="S370" s="76">
        <v>7.0000000000000007E-2</v>
      </c>
      <c r="T370" s="76">
        <f t="shared" si="9"/>
        <v>0.47026757962728871</v>
      </c>
      <c r="U370" s="76">
        <f>+R370/'סכום נכסי הקרן'!$C$42*100</f>
        <v>8.7251599755316017E-2</v>
      </c>
    </row>
    <row r="371" spans="2:21">
      <c r="B371" t="s">
        <v>1301</v>
      </c>
      <c r="C371" t="s">
        <v>1302</v>
      </c>
      <c r="D371" t="s">
        <v>126</v>
      </c>
      <c r="E371" t="s">
        <v>1292</v>
      </c>
      <c r="F371" t="s">
        <v>1303</v>
      </c>
      <c r="G371" t="s">
        <v>1304</v>
      </c>
      <c r="H371" t="s">
        <v>884</v>
      </c>
      <c r="I371" t="s">
        <v>399</v>
      </c>
      <c r="J371" t="s">
        <v>311</v>
      </c>
      <c r="K371" s="76">
        <v>6.16</v>
      </c>
      <c r="L371" t="s">
        <v>109</v>
      </c>
      <c r="M371" s="76">
        <v>4.5</v>
      </c>
      <c r="N371" s="76">
        <v>4.22</v>
      </c>
      <c r="O371" s="76">
        <v>107296.68</v>
      </c>
      <c r="P371" s="76">
        <v>105.0930000000001</v>
      </c>
      <c r="Q371" s="76">
        <v>0</v>
      </c>
      <c r="R371" s="76">
        <v>397.93462739085999</v>
      </c>
      <c r="S371" s="76">
        <v>0.01</v>
      </c>
      <c r="T371" s="76">
        <f t="shared" si="9"/>
        <v>0.21058285926557385</v>
      </c>
      <c r="U371" s="76">
        <f>+R371/'סכום נכסי הקרן'!$C$42*100</f>
        <v>3.9070716647173487E-2</v>
      </c>
    </row>
    <row r="372" spans="2:21">
      <c r="B372" t="s">
        <v>1305</v>
      </c>
      <c r="C372" t="s">
        <v>1302</v>
      </c>
      <c r="D372" t="s">
        <v>126</v>
      </c>
      <c r="E372" t="s">
        <v>1292</v>
      </c>
      <c r="F372" t="s">
        <v>1303</v>
      </c>
      <c r="G372" t="s">
        <v>1304</v>
      </c>
      <c r="H372" t="s">
        <v>884</v>
      </c>
      <c r="I372" t="s">
        <v>399</v>
      </c>
      <c r="J372" t="s">
        <v>311</v>
      </c>
      <c r="K372" s="76">
        <v>6.08</v>
      </c>
      <c r="L372" t="s">
        <v>109</v>
      </c>
      <c r="M372" s="76">
        <v>4.5</v>
      </c>
      <c r="N372" s="76">
        <v>3.89</v>
      </c>
      <c r="O372" s="76">
        <v>122808.17</v>
      </c>
      <c r="P372" s="76">
        <v>105.09300000000002</v>
      </c>
      <c r="Q372" s="76">
        <v>0</v>
      </c>
      <c r="R372" s="76">
        <v>455.46258625619498</v>
      </c>
      <c r="S372" s="76">
        <v>0.02</v>
      </c>
      <c r="T372" s="76">
        <f t="shared" si="9"/>
        <v>0.24102605579010131</v>
      </c>
      <c r="U372" s="76">
        <f>+R372/'סכום נכסי הקרן'!$C$42*100</f>
        <v>4.4719027765145268E-2</v>
      </c>
    </row>
    <row r="373" spans="2:21">
      <c r="B373" s="77" t="s">
        <v>418</v>
      </c>
      <c r="C373" s="15"/>
      <c r="D373" s="15"/>
      <c r="E373" s="15"/>
      <c r="F373" s="15"/>
      <c r="K373" s="78">
        <v>4.57</v>
      </c>
      <c r="N373" s="78">
        <v>4.17</v>
      </c>
      <c r="O373" s="78">
        <f>SUM(O374:O491)</f>
        <v>13562369.880000003</v>
      </c>
      <c r="Q373" s="78">
        <f>SUM(Q374:Q491)</f>
        <v>0</v>
      </c>
      <c r="R373" s="78">
        <f>SUM(R374:R491)</f>
        <v>42001.672398906565</v>
      </c>
      <c r="T373" s="78">
        <f>SUM(T374:T491)</f>
        <v>22.226847474145774</v>
      </c>
      <c r="U373" s="78">
        <f>SUM(U374:U491)</f>
        <v>4.1238819847492802</v>
      </c>
    </row>
    <row r="374" spans="2:21">
      <c r="B374" t="s">
        <v>1306</v>
      </c>
      <c r="C374" t="s">
        <v>1307</v>
      </c>
      <c r="D374" t="s">
        <v>126</v>
      </c>
      <c r="E374" t="s">
        <v>1292</v>
      </c>
      <c r="F374" s="15"/>
      <c r="G374" t="s">
        <v>1308</v>
      </c>
      <c r="H374" t="s">
        <v>702</v>
      </c>
      <c r="I374" t="s">
        <v>394</v>
      </c>
      <c r="J374" t="s">
        <v>311</v>
      </c>
      <c r="K374" s="76">
        <v>18.23</v>
      </c>
      <c r="L374" t="s">
        <v>109</v>
      </c>
      <c r="M374" s="76">
        <v>5.5</v>
      </c>
      <c r="N374" s="76">
        <v>5.32</v>
      </c>
      <c r="O374" s="76">
        <v>100541.63</v>
      </c>
      <c r="P374" s="76">
        <v>102.59255555555612</v>
      </c>
      <c r="Q374" s="76">
        <v>0</v>
      </c>
      <c r="R374" s="76">
        <v>364.01009525055298</v>
      </c>
      <c r="S374" s="76">
        <v>0.01</v>
      </c>
      <c r="T374" s="76">
        <f t="shared" ref="T374:T437" si="10">+R374/$R$11*100</f>
        <v>0.19263035027133699</v>
      </c>
      <c r="U374" s="76">
        <f>+R374/'סכום נכסי הקרן'!$C$42*100</f>
        <v>3.5739878636587452E-2</v>
      </c>
    </row>
    <row r="375" spans="2:21">
      <c r="B375" t="s">
        <v>1309</v>
      </c>
      <c r="C375" t="s">
        <v>1310</v>
      </c>
      <c r="D375" t="s">
        <v>126</v>
      </c>
      <c r="E375" t="s">
        <v>1292</v>
      </c>
      <c r="F375" s="15"/>
      <c r="G375" t="s">
        <v>1308</v>
      </c>
      <c r="H375" t="s">
        <v>834</v>
      </c>
      <c r="I375" t="s">
        <v>399</v>
      </c>
      <c r="J375" t="s">
        <v>311</v>
      </c>
      <c r="K375" s="76">
        <v>1.42</v>
      </c>
      <c r="L375" t="s">
        <v>109</v>
      </c>
      <c r="M375" s="76">
        <v>6.75</v>
      </c>
      <c r="N375" s="76">
        <v>6.76</v>
      </c>
      <c r="O375" s="76">
        <v>86178.54</v>
      </c>
      <c r="P375" s="76">
        <v>105.75625000000008</v>
      </c>
      <c r="Q375" s="76">
        <v>0</v>
      </c>
      <c r="R375" s="76">
        <v>321.630209304679</v>
      </c>
      <c r="S375" s="76">
        <v>0.02</v>
      </c>
      <c r="T375" s="76">
        <f t="shared" si="10"/>
        <v>0.17020335612823811</v>
      </c>
      <c r="U375" s="76">
        <f>+R375/'סכום נכסי הקרן'!$C$42*100</f>
        <v>3.1578862224953597E-2</v>
      </c>
    </row>
    <row r="376" spans="2:21">
      <c r="B376" t="s">
        <v>1311</v>
      </c>
      <c r="C376" t="s">
        <v>1312</v>
      </c>
      <c r="D376" t="s">
        <v>126</v>
      </c>
      <c r="E376" t="s">
        <v>1292</v>
      </c>
      <c r="F376" s="15"/>
      <c r="G376" t="s">
        <v>1308</v>
      </c>
      <c r="H376" t="s">
        <v>834</v>
      </c>
      <c r="I376" t="s">
        <v>399</v>
      </c>
      <c r="J376" t="s">
        <v>311</v>
      </c>
      <c r="K376" s="76">
        <v>18.66</v>
      </c>
      <c r="L376" t="s">
        <v>109</v>
      </c>
      <c r="M376" s="76">
        <v>5.5</v>
      </c>
      <c r="N376" s="76">
        <v>5.28</v>
      </c>
      <c r="O376" s="76">
        <v>71815.45</v>
      </c>
      <c r="P376" s="76">
        <v>104.0293333333328</v>
      </c>
      <c r="Q376" s="76">
        <v>0</v>
      </c>
      <c r="R376" s="76">
        <v>263.64853341076002</v>
      </c>
      <c r="S376" s="76">
        <v>0.01</v>
      </c>
      <c r="T376" s="76">
        <f t="shared" si="10"/>
        <v>0.13952005727885602</v>
      </c>
      <c r="U376" s="76">
        <f>+R376/'סכום נכסי הקרן'!$C$42*100</f>
        <v>2.5886003464626498E-2</v>
      </c>
    </row>
    <row r="377" spans="2:21">
      <c r="B377" t="s">
        <v>1313</v>
      </c>
      <c r="C377" t="s">
        <v>1314</v>
      </c>
      <c r="D377" t="s">
        <v>1315</v>
      </c>
      <c r="E377" t="s">
        <v>1292</v>
      </c>
      <c r="F377" s="15"/>
      <c r="G377" t="s">
        <v>1308</v>
      </c>
      <c r="H377" t="s">
        <v>834</v>
      </c>
      <c r="I377" t="s">
        <v>399</v>
      </c>
      <c r="J377" t="s">
        <v>311</v>
      </c>
      <c r="K377" s="76">
        <v>1.32</v>
      </c>
      <c r="L377" t="s">
        <v>205</v>
      </c>
      <c r="M377" s="76">
        <v>11.5</v>
      </c>
      <c r="N377" s="76">
        <v>7.9</v>
      </c>
      <c r="O377" s="76">
        <v>48834.51</v>
      </c>
      <c r="P377" s="76">
        <v>115.05533333333307</v>
      </c>
      <c r="Q377" s="76">
        <v>0</v>
      </c>
      <c r="R377" s="76">
        <v>62.041363263121099</v>
      </c>
      <c r="S377" s="76">
        <v>0.01</v>
      </c>
      <c r="T377" s="76">
        <f t="shared" si="10"/>
        <v>3.2831643112700509E-2</v>
      </c>
      <c r="U377" s="76">
        <f>+R377/'סכום נכסי הקרן'!$C$42*100</f>
        <v>6.0914541173539474E-3</v>
      </c>
    </row>
    <row r="378" spans="2:21">
      <c r="B378" t="s">
        <v>1316</v>
      </c>
      <c r="C378" t="s">
        <v>1317</v>
      </c>
      <c r="D378" t="s">
        <v>1318</v>
      </c>
      <c r="E378" t="s">
        <v>1292</v>
      </c>
      <c r="F378" s="15"/>
      <c r="G378" t="s">
        <v>1308</v>
      </c>
      <c r="H378" t="s">
        <v>834</v>
      </c>
      <c r="I378" t="s">
        <v>399</v>
      </c>
      <c r="J378" t="s">
        <v>311</v>
      </c>
      <c r="K378" s="76">
        <v>2.56</v>
      </c>
      <c r="L378" t="s">
        <v>123</v>
      </c>
      <c r="M378" s="76">
        <v>5</v>
      </c>
      <c r="N378" s="76">
        <v>3.02</v>
      </c>
      <c r="O378" s="76">
        <v>71815.45</v>
      </c>
      <c r="P378" s="76">
        <v>109.39582608695719</v>
      </c>
      <c r="Q378" s="76">
        <v>0</v>
      </c>
      <c r="R378" s="76">
        <v>216.92844493390399</v>
      </c>
      <c r="S378" s="76">
        <v>0.01</v>
      </c>
      <c r="T378" s="76">
        <f t="shared" si="10"/>
        <v>0.11479627317113779</v>
      </c>
      <c r="U378" s="76">
        <f>+R378/'סכום נכסי הקרן'!$C$42*100</f>
        <v>2.1298849663564639E-2</v>
      </c>
    </row>
    <row r="379" spans="2:21">
      <c r="B379" t="s">
        <v>1319</v>
      </c>
      <c r="C379" t="s">
        <v>1320</v>
      </c>
      <c r="D379" t="s">
        <v>126</v>
      </c>
      <c r="E379" t="s">
        <v>1292</v>
      </c>
      <c r="F379" s="15"/>
      <c r="G379" t="s">
        <v>1308</v>
      </c>
      <c r="H379" t="s">
        <v>834</v>
      </c>
      <c r="I379" t="s">
        <v>399</v>
      </c>
      <c r="J379" t="s">
        <v>311</v>
      </c>
      <c r="K379" s="76">
        <v>7.59</v>
      </c>
      <c r="L379" t="s">
        <v>109</v>
      </c>
      <c r="M379" s="76">
        <v>5.63</v>
      </c>
      <c r="N379" s="76">
        <v>4.8899999999999997</v>
      </c>
      <c r="O379" s="76">
        <v>100541.63</v>
      </c>
      <c r="P379" s="76">
        <v>107.9908749999999</v>
      </c>
      <c r="Q379" s="76">
        <v>0</v>
      </c>
      <c r="R379" s="76">
        <v>383.16394871022999</v>
      </c>
      <c r="S379" s="76">
        <v>0.01</v>
      </c>
      <c r="T379" s="76">
        <f t="shared" si="10"/>
        <v>0.20276636998376785</v>
      </c>
      <c r="U379" s="76">
        <f>+R379/'סכום נכסי הקרן'!$C$42*100</f>
        <v>3.7620475924969379E-2</v>
      </c>
    </row>
    <row r="380" spans="2:21">
      <c r="B380" t="s">
        <v>1321</v>
      </c>
      <c r="C380" t="s">
        <v>1322</v>
      </c>
      <c r="D380" t="s">
        <v>126</v>
      </c>
      <c r="E380" t="s">
        <v>1292</v>
      </c>
      <c r="F380" s="15"/>
      <c r="G380" t="s">
        <v>1308</v>
      </c>
      <c r="H380" t="s">
        <v>828</v>
      </c>
      <c r="I380" t="s">
        <v>394</v>
      </c>
      <c r="J380" t="s">
        <v>311</v>
      </c>
      <c r="K380" s="76">
        <v>1.84</v>
      </c>
      <c r="L380" t="s">
        <v>109</v>
      </c>
      <c r="M380" s="76">
        <v>6.38</v>
      </c>
      <c r="N380" s="76">
        <v>0</v>
      </c>
      <c r="O380" s="76">
        <v>31598.799999999999</v>
      </c>
      <c r="P380" s="76">
        <v>106.14412499999955</v>
      </c>
      <c r="Q380" s="76">
        <v>0</v>
      </c>
      <c r="R380" s="76">
        <v>118.363612020094</v>
      </c>
      <c r="S380" s="76">
        <v>0</v>
      </c>
      <c r="T380" s="76">
        <f t="shared" si="10"/>
        <v>6.2636790408566845E-2</v>
      </c>
      <c r="U380" s="76">
        <f>+R380/'סכום נכסי הקרן'!$C$42*100</f>
        <v>1.1621384087368541E-2</v>
      </c>
    </row>
    <row r="381" spans="2:21">
      <c r="B381" t="s">
        <v>1323</v>
      </c>
      <c r="C381" t="s">
        <v>1324</v>
      </c>
      <c r="D381" t="s">
        <v>126</v>
      </c>
      <c r="E381" t="s">
        <v>1292</v>
      </c>
      <c r="F381" s="15"/>
      <c r="G381" t="s">
        <v>1308</v>
      </c>
      <c r="H381" t="s">
        <v>834</v>
      </c>
      <c r="I381" t="s">
        <v>399</v>
      </c>
      <c r="J381" t="s">
        <v>311</v>
      </c>
      <c r="K381" s="76">
        <v>0.78</v>
      </c>
      <c r="L381" t="s">
        <v>109</v>
      </c>
      <c r="M381" s="76">
        <v>4.75</v>
      </c>
      <c r="N381" s="76">
        <v>0</v>
      </c>
      <c r="O381" s="76">
        <v>110164.9</v>
      </c>
      <c r="P381" s="76">
        <v>103.36849999999987</v>
      </c>
      <c r="Q381" s="76">
        <v>0</v>
      </c>
      <c r="R381" s="76">
        <v>401.86771463278802</v>
      </c>
      <c r="S381" s="76">
        <v>0.01</v>
      </c>
      <c r="T381" s="76">
        <f t="shared" si="10"/>
        <v>0.21266420806041658</v>
      </c>
      <c r="U381" s="76">
        <f>+R381/'סכום נכסי הקרן'!$C$42*100</f>
        <v>3.9456881928103024E-2</v>
      </c>
    </row>
    <row r="382" spans="2:21">
      <c r="B382" t="s">
        <v>1325</v>
      </c>
      <c r="C382" t="s">
        <v>1324</v>
      </c>
      <c r="D382" t="s">
        <v>1326</v>
      </c>
      <c r="E382" t="s">
        <v>1292</v>
      </c>
      <c r="F382" s="15"/>
      <c r="G382" t="s">
        <v>1308</v>
      </c>
      <c r="H382" t="s">
        <v>834</v>
      </c>
      <c r="I382" t="s">
        <v>399</v>
      </c>
      <c r="J382" t="s">
        <v>311</v>
      </c>
      <c r="K382" s="76">
        <v>0.69</v>
      </c>
      <c r="L382" t="s">
        <v>109</v>
      </c>
      <c r="M382" s="76">
        <v>4.75</v>
      </c>
      <c r="N382" s="76">
        <v>5.03</v>
      </c>
      <c r="O382" s="76">
        <v>50270.82</v>
      </c>
      <c r="P382" s="76">
        <v>103.19249999999971</v>
      </c>
      <c r="Q382" s="76">
        <v>0</v>
      </c>
      <c r="R382" s="76">
        <v>183.06940151167601</v>
      </c>
      <c r="S382" s="76">
        <v>0</v>
      </c>
      <c r="T382" s="76">
        <f t="shared" si="10"/>
        <v>9.687842012426881E-2</v>
      </c>
      <c r="U382" s="76">
        <f>+R382/'סכום נכסי הקרן'!$C$42*100</f>
        <v>1.7974441581342544E-2</v>
      </c>
    </row>
    <row r="383" spans="2:21">
      <c r="B383" t="s">
        <v>1327</v>
      </c>
      <c r="C383" t="s">
        <v>1328</v>
      </c>
      <c r="D383" t="s">
        <v>1329</v>
      </c>
      <c r="E383" t="s">
        <v>1292</v>
      </c>
      <c r="F383" s="15"/>
      <c r="G383" t="s">
        <v>1308</v>
      </c>
      <c r="H383" t="s">
        <v>861</v>
      </c>
      <c r="I383" t="s">
        <v>399</v>
      </c>
      <c r="J383" t="s">
        <v>311</v>
      </c>
      <c r="K383" s="76">
        <v>1.05</v>
      </c>
      <c r="L383" t="s">
        <v>109</v>
      </c>
      <c r="M383" s="76">
        <v>8.1300000000000008</v>
      </c>
      <c r="N383" s="76">
        <v>7.46</v>
      </c>
      <c r="O383" s="76">
        <v>21544.639999999999</v>
      </c>
      <c r="P383" s="76">
        <v>105.578125</v>
      </c>
      <c r="Q383" s="76">
        <v>0</v>
      </c>
      <c r="R383" s="76">
        <v>80.272140706550005</v>
      </c>
      <c r="S383" s="76">
        <v>0</v>
      </c>
      <c r="T383" s="76">
        <f t="shared" si="10"/>
        <v>4.2479180613629659E-2</v>
      </c>
      <c r="U383" s="76">
        <f>+R383/'סכום נכסי הקרן'!$C$42*100</f>
        <v>7.8814203347202655E-3</v>
      </c>
    </row>
    <row r="384" spans="2:21">
      <c r="B384" t="s">
        <v>1330</v>
      </c>
      <c r="C384" t="s">
        <v>1331</v>
      </c>
      <c r="D384" t="s">
        <v>126</v>
      </c>
      <c r="E384" t="s">
        <v>1292</v>
      </c>
      <c r="F384" s="15"/>
      <c r="G384" t="s">
        <v>1308</v>
      </c>
      <c r="H384" t="s">
        <v>861</v>
      </c>
      <c r="I384" t="s">
        <v>399</v>
      </c>
      <c r="J384" t="s">
        <v>311</v>
      </c>
      <c r="K384" s="76">
        <v>1.73</v>
      </c>
      <c r="L384" t="s">
        <v>203</v>
      </c>
      <c r="M384" s="76">
        <v>6.65</v>
      </c>
      <c r="N384" s="76">
        <v>0</v>
      </c>
      <c r="O384" s="76">
        <v>45961.89</v>
      </c>
      <c r="P384" s="76">
        <v>104.82650000000034</v>
      </c>
      <c r="Q384" s="76">
        <v>0</v>
      </c>
      <c r="R384" s="76">
        <v>122.18509021447601</v>
      </c>
      <c r="S384" s="76">
        <v>0.01</v>
      </c>
      <c r="T384" s="76">
        <f t="shared" si="10"/>
        <v>6.4659076858153891E-2</v>
      </c>
      <c r="U384" s="76">
        <f>+R384/'סכום נכסי הקרן'!$C$42*100</f>
        <v>1.19965911727258E-2</v>
      </c>
    </row>
    <row r="385" spans="2:21">
      <c r="B385" t="s">
        <v>1332</v>
      </c>
      <c r="C385" t="s">
        <v>1333</v>
      </c>
      <c r="D385" t="s">
        <v>126</v>
      </c>
      <c r="E385" t="s">
        <v>1292</v>
      </c>
      <c r="F385" s="15"/>
      <c r="G385" t="s">
        <v>1308</v>
      </c>
      <c r="H385" t="s">
        <v>880</v>
      </c>
      <c r="I385" t="s">
        <v>394</v>
      </c>
      <c r="J385" t="s">
        <v>311</v>
      </c>
      <c r="K385" s="76">
        <v>5.14</v>
      </c>
      <c r="L385" t="s">
        <v>109</v>
      </c>
      <c r="M385" s="76">
        <v>5.8</v>
      </c>
      <c r="N385" s="76">
        <v>0</v>
      </c>
      <c r="O385" s="76">
        <v>77560.69</v>
      </c>
      <c r="P385" s="76">
        <v>114.28233333333289</v>
      </c>
      <c r="Q385" s="76">
        <v>0</v>
      </c>
      <c r="R385" s="76">
        <v>312.80408880717698</v>
      </c>
      <c r="S385" s="76">
        <v>0</v>
      </c>
      <c r="T385" s="76">
        <f t="shared" si="10"/>
        <v>0.16553266510852729</v>
      </c>
      <c r="U385" s="76">
        <f>+R385/'סכום נכסי הקרן'!$C$42*100</f>
        <v>3.0712280557224043E-2</v>
      </c>
    </row>
    <row r="386" spans="2:21">
      <c r="B386" t="s">
        <v>1334</v>
      </c>
      <c r="C386" t="s">
        <v>1335</v>
      </c>
      <c r="D386" t="s">
        <v>126</v>
      </c>
      <c r="E386" t="s">
        <v>1292</v>
      </c>
      <c r="F386" s="15"/>
      <c r="G386" t="s">
        <v>1308</v>
      </c>
      <c r="H386" t="s">
        <v>861</v>
      </c>
      <c r="I386" t="s">
        <v>399</v>
      </c>
      <c r="J386" t="s">
        <v>311</v>
      </c>
      <c r="K386" s="76">
        <v>7.38</v>
      </c>
      <c r="L386" t="s">
        <v>109</v>
      </c>
      <c r="M386" s="76">
        <v>4</v>
      </c>
      <c r="N386" s="76">
        <v>3.88</v>
      </c>
      <c r="O386" s="76">
        <v>86178.54</v>
      </c>
      <c r="P386" s="76">
        <v>99.820555555555671</v>
      </c>
      <c r="Q386" s="76">
        <v>0</v>
      </c>
      <c r="R386" s="76">
        <v>303.57833391636598</v>
      </c>
      <c r="S386" s="76">
        <v>0.01</v>
      </c>
      <c r="T386" s="76">
        <f t="shared" si="10"/>
        <v>0.1606504917311346</v>
      </c>
      <c r="U386" s="76">
        <f>+R386/'סכום נכסי הקרן'!$C$42*100</f>
        <v>2.9806461283443917E-2</v>
      </c>
    </row>
    <row r="387" spans="2:21">
      <c r="B387" t="s">
        <v>1336</v>
      </c>
      <c r="C387" t="s">
        <v>1337</v>
      </c>
      <c r="D387" t="s">
        <v>1338</v>
      </c>
      <c r="E387" t="s">
        <v>1292</v>
      </c>
      <c r="F387" s="15"/>
      <c r="G387" t="s">
        <v>1308</v>
      </c>
      <c r="H387" t="s">
        <v>861</v>
      </c>
      <c r="I387" t="s">
        <v>399</v>
      </c>
      <c r="J387" t="s">
        <v>311</v>
      </c>
      <c r="K387" s="76">
        <v>3.46</v>
      </c>
      <c r="L387" t="s">
        <v>113</v>
      </c>
      <c r="M387" s="76">
        <v>4</v>
      </c>
      <c r="N387" s="76">
        <v>2.68</v>
      </c>
      <c r="O387" s="76">
        <v>80433.3</v>
      </c>
      <c r="P387" s="76">
        <v>109.63119178082205</v>
      </c>
      <c r="Q387" s="76">
        <v>0</v>
      </c>
      <c r="R387" s="76">
        <v>366.555381220485</v>
      </c>
      <c r="S387" s="76">
        <v>0.01</v>
      </c>
      <c r="T387" s="76">
        <f t="shared" si="10"/>
        <v>0.19397728909068829</v>
      </c>
      <c r="U387" s="76">
        <f>+R387/'סכום נכסי הקרן'!$C$42*100</f>
        <v>3.5989784375048267E-2</v>
      </c>
    </row>
    <row r="388" spans="2:21">
      <c r="B388" t="s">
        <v>1339</v>
      </c>
      <c r="C388" t="s">
        <v>1340</v>
      </c>
      <c r="D388" t="s">
        <v>126</v>
      </c>
      <c r="E388" t="s">
        <v>1292</v>
      </c>
      <c r="F388" s="15"/>
      <c r="G388" t="s">
        <v>1294</v>
      </c>
      <c r="H388" t="s">
        <v>861</v>
      </c>
      <c r="I388" t="s">
        <v>399</v>
      </c>
      <c r="J388" t="s">
        <v>364</v>
      </c>
      <c r="K388" s="76">
        <v>7.25</v>
      </c>
      <c r="L388" t="s">
        <v>109</v>
      </c>
      <c r="M388" s="76">
        <v>5.3</v>
      </c>
      <c r="N388" s="76">
        <v>4.6900000000000004</v>
      </c>
      <c r="O388" s="76">
        <v>186720.17</v>
      </c>
      <c r="P388" s="76">
        <v>102.94138888888894</v>
      </c>
      <c r="Q388" s="76">
        <v>0</v>
      </c>
      <c r="R388" s="76">
        <v>678.31733492160799</v>
      </c>
      <c r="S388" s="76">
        <v>0.01</v>
      </c>
      <c r="T388" s="76">
        <f t="shared" si="10"/>
        <v>0.3589584671577063</v>
      </c>
      <c r="U388" s="76">
        <f>+R388/'סכום נכסי הקרן'!$C$42*100</f>
        <v>6.6599744192547605E-2</v>
      </c>
    </row>
    <row r="389" spans="2:21">
      <c r="B389" t="s">
        <v>1341</v>
      </c>
      <c r="C389" t="s">
        <v>1342</v>
      </c>
      <c r="D389" t="s">
        <v>126</v>
      </c>
      <c r="E389" t="s">
        <v>1292</v>
      </c>
      <c r="F389" s="15"/>
      <c r="G389" t="s">
        <v>1308</v>
      </c>
      <c r="H389" t="s">
        <v>884</v>
      </c>
      <c r="I389" t="s">
        <v>399</v>
      </c>
      <c r="J389" t="s">
        <v>367</v>
      </c>
      <c r="K389" s="76">
        <v>6.16</v>
      </c>
      <c r="L389" t="s">
        <v>113</v>
      </c>
      <c r="M389" s="76">
        <v>4.25</v>
      </c>
      <c r="N389" s="76">
        <v>4.05</v>
      </c>
      <c r="O389" s="76">
        <v>30162.49</v>
      </c>
      <c r="P389" s="76">
        <v>111.38410958904123</v>
      </c>
      <c r="Q389" s="76">
        <v>0</v>
      </c>
      <c r="R389" s="76">
        <v>139.656130727315</v>
      </c>
      <c r="S389" s="76">
        <v>0</v>
      </c>
      <c r="T389" s="76">
        <f t="shared" si="10"/>
        <v>7.3904569490099728E-2</v>
      </c>
      <c r="U389" s="76">
        <f>+R389/'סכום נכסי הקרן'!$C$42*100</f>
        <v>1.3711963564126036E-2</v>
      </c>
    </row>
    <row r="390" spans="2:21">
      <c r="B390" t="s">
        <v>1341</v>
      </c>
      <c r="C390" t="s">
        <v>1342</v>
      </c>
      <c r="D390" t="s">
        <v>126</v>
      </c>
      <c r="E390" t="s">
        <v>1292</v>
      </c>
      <c r="F390" s="15"/>
      <c r="G390" t="s">
        <v>1308</v>
      </c>
      <c r="H390" t="s">
        <v>884</v>
      </c>
      <c r="I390" t="s">
        <v>399</v>
      </c>
      <c r="J390" t="s">
        <v>367</v>
      </c>
      <c r="K390" s="76">
        <v>6.16</v>
      </c>
      <c r="L390" t="s">
        <v>113</v>
      </c>
      <c r="M390" s="76">
        <v>4.25</v>
      </c>
      <c r="N390" s="76">
        <v>4.05</v>
      </c>
      <c r="O390" s="76">
        <v>21544.639999999999</v>
      </c>
      <c r="P390" s="76">
        <v>111.38410958904096</v>
      </c>
      <c r="Q390" s="76">
        <v>0</v>
      </c>
      <c r="R390" s="76">
        <v>99.754398934336393</v>
      </c>
      <c r="S390" s="76">
        <v>0</v>
      </c>
      <c r="T390" s="76">
        <f t="shared" si="10"/>
        <v>5.278898870813313E-2</v>
      </c>
      <c r="U390" s="76">
        <f>+R390/'סכום נכסי הקרן'!$C$42*100</f>
        <v>9.7942616369607275E-3</v>
      </c>
    </row>
    <row r="391" spans="2:21">
      <c r="B391" t="s">
        <v>1343</v>
      </c>
      <c r="C391" t="s">
        <v>1344</v>
      </c>
      <c r="D391" t="s">
        <v>126</v>
      </c>
      <c r="E391" t="s">
        <v>1292</v>
      </c>
      <c r="F391" s="15"/>
      <c r="G391" t="s">
        <v>1345</v>
      </c>
      <c r="H391" t="s">
        <v>1346</v>
      </c>
      <c r="I391" t="s">
        <v>394</v>
      </c>
      <c r="J391" t="s">
        <v>311</v>
      </c>
      <c r="K391" s="76">
        <v>5.53</v>
      </c>
      <c r="L391" t="s">
        <v>109</v>
      </c>
      <c r="M391" s="76">
        <v>5.25</v>
      </c>
      <c r="N391" s="76">
        <v>3.72</v>
      </c>
      <c r="O391" s="76">
        <v>43089.27</v>
      </c>
      <c r="P391" s="76">
        <v>109.31775000000012</v>
      </c>
      <c r="Q391" s="76">
        <v>0</v>
      </c>
      <c r="R391" s="76">
        <v>166.230793987195</v>
      </c>
      <c r="S391" s="76">
        <v>0.01</v>
      </c>
      <c r="T391" s="76">
        <f t="shared" si="10"/>
        <v>8.7967604441286956E-2</v>
      </c>
      <c r="U391" s="76">
        <f>+R391/'סכום נכסי הקרן'!$C$42*100</f>
        <v>1.6321163836614489E-2</v>
      </c>
    </row>
    <row r="392" spans="2:21">
      <c r="B392" t="s">
        <v>1347</v>
      </c>
      <c r="C392" t="s">
        <v>1348</v>
      </c>
      <c r="D392" t="s">
        <v>1349</v>
      </c>
      <c r="E392" t="s">
        <v>1292</v>
      </c>
      <c r="F392" s="15"/>
      <c r="G392" t="s">
        <v>1350</v>
      </c>
      <c r="H392" t="s">
        <v>1346</v>
      </c>
      <c r="I392" t="s">
        <v>394</v>
      </c>
      <c r="J392" t="s">
        <v>311</v>
      </c>
      <c r="K392" s="76">
        <v>5.64</v>
      </c>
      <c r="L392" t="s">
        <v>109</v>
      </c>
      <c r="M392" s="76">
        <v>5.35</v>
      </c>
      <c r="N392" s="76">
        <v>4.2699999999999996</v>
      </c>
      <c r="O392" s="76">
        <v>14363.09</v>
      </c>
      <c r="P392" s="76">
        <v>108.42322222222207</v>
      </c>
      <c r="Q392" s="76">
        <v>0</v>
      </c>
      <c r="R392" s="76">
        <v>54.956852285043801</v>
      </c>
      <c r="S392" s="76">
        <v>0</v>
      </c>
      <c r="T392" s="76">
        <f t="shared" si="10"/>
        <v>2.9082593707164591E-2</v>
      </c>
      <c r="U392" s="76">
        <f>+R392/'סכום נכסי הקרן'!$C$42*100</f>
        <v>5.3958702149850494E-3</v>
      </c>
    </row>
    <row r="393" spans="2:21">
      <c r="B393" t="s">
        <v>1351</v>
      </c>
      <c r="C393" t="s">
        <v>1352</v>
      </c>
      <c r="D393" t="s">
        <v>126</v>
      </c>
      <c r="E393" t="s">
        <v>1292</v>
      </c>
      <c r="F393" s="15"/>
      <c r="G393" t="s">
        <v>1308</v>
      </c>
      <c r="H393" t="s">
        <v>1346</v>
      </c>
      <c r="I393" t="s">
        <v>394</v>
      </c>
      <c r="J393" t="s">
        <v>311</v>
      </c>
      <c r="K393" s="76">
        <v>6.99</v>
      </c>
      <c r="L393" t="s">
        <v>109</v>
      </c>
      <c r="M393" s="76">
        <v>4.5999999999999996</v>
      </c>
      <c r="N393" s="76">
        <v>0</v>
      </c>
      <c r="O393" s="76">
        <v>128722.01</v>
      </c>
      <c r="P393" s="76">
        <v>106.65177777777789</v>
      </c>
      <c r="Q393" s="76">
        <v>0</v>
      </c>
      <c r="R393" s="76">
        <v>484.47633724664399</v>
      </c>
      <c r="S393" s="76">
        <v>0.01</v>
      </c>
      <c r="T393" s="76">
        <f t="shared" si="10"/>
        <v>0.25637983055870661</v>
      </c>
      <c r="U393" s="76">
        <f>+R393/'סכום נכסי הקרן'!$C$42*100</f>
        <v>4.7567706833996568E-2</v>
      </c>
    </row>
    <row r="394" spans="2:21">
      <c r="B394" t="s">
        <v>1353</v>
      </c>
      <c r="C394" t="s">
        <v>1354</v>
      </c>
      <c r="D394" t="s">
        <v>126</v>
      </c>
      <c r="E394" t="s">
        <v>1292</v>
      </c>
      <c r="F394" s="15"/>
      <c r="G394" t="s">
        <v>1355</v>
      </c>
      <c r="H394" t="s">
        <v>1346</v>
      </c>
      <c r="I394" t="s">
        <v>394</v>
      </c>
      <c r="J394" t="s">
        <v>436</v>
      </c>
      <c r="L394" t="s">
        <v>109</v>
      </c>
      <c r="M394" s="76">
        <v>4.22</v>
      </c>
      <c r="N394" s="76">
        <v>0</v>
      </c>
      <c r="O394" s="76">
        <v>50270.82</v>
      </c>
      <c r="P394" s="76">
        <v>101.26437499999979</v>
      </c>
      <c r="Q394" s="76">
        <v>0</v>
      </c>
      <c r="R394" s="76">
        <v>179.64879740004301</v>
      </c>
      <c r="S394" s="76">
        <v>0.01</v>
      </c>
      <c r="T394" s="76">
        <f t="shared" si="10"/>
        <v>9.5068272063100617E-2</v>
      </c>
      <c r="U394" s="76">
        <f>+R394/'סכום נכסי הקרן'!$C$42*100</f>
        <v>1.7638593819402242E-2</v>
      </c>
    </row>
    <row r="395" spans="2:21">
      <c r="B395" t="s">
        <v>1356</v>
      </c>
      <c r="C395" t="s">
        <v>1357</v>
      </c>
      <c r="D395" t="s">
        <v>126</v>
      </c>
      <c r="E395" t="s">
        <v>1292</v>
      </c>
      <c r="F395" s="15"/>
      <c r="G395" t="s">
        <v>1355</v>
      </c>
      <c r="H395" t="s">
        <v>1346</v>
      </c>
      <c r="I395" t="s">
        <v>394</v>
      </c>
      <c r="J395" t="s">
        <v>311</v>
      </c>
      <c r="K395" s="76">
        <v>4.7</v>
      </c>
      <c r="L395" t="s">
        <v>109</v>
      </c>
      <c r="M395" s="76">
        <v>4.88</v>
      </c>
      <c r="N395" s="76">
        <v>3.51</v>
      </c>
      <c r="O395" s="76">
        <v>73726.83</v>
      </c>
      <c r="P395" s="76">
        <v>107.52283333333308</v>
      </c>
      <c r="Q395" s="76">
        <v>0</v>
      </c>
      <c r="R395" s="76">
        <v>279.755040019717</v>
      </c>
      <c r="S395" s="76">
        <v>0.01</v>
      </c>
      <c r="T395" s="76">
        <f t="shared" si="10"/>
        <v>0.1480434527841247</v>
      </c>
      <c r="U395" s="76">
        <f>+R395/'סכום נכסי הקרן'!$C$42*100</f>
        <v>2.7467400791168481E-2</v>
      </c>
    </row>
    <row r="396" spans="2:21">
      <c r="B396" t="s">
        <v>1358</v>
      </c>
      <c r="C396" t="s">
        <v>1359</v>
      </c>
      <c r="D396" t="s">
        <v>1315</v>
      </c>
      <c r="E396" t="s">
        <v>1292</v>
      </c>
      <c r="F396" s="15"/>
      <c r="G396" t="s">
        <v>1360</v>
      </c>
      <c r="H396" t="s">
        <v>884</v>
      </c>
      <c r="I396" t="s">
        <v>399</v>
      </c>
      <c r="J396" t="s">
        <v>311</v>
      </c>
      <c r="K396" s="76">
        <v>6.16</v>
      </c>
      <c r="L396" t="s">
        <v>116</v>
      </c>
      <c r="M396" s="76">
        <v>5.25</v>
      </c>
      <c r="N396" s="76">
        <v>4.2699999999999996</v>
      </c>
      <c r="O396" s="76">
        <v>143630.9</v>
      </c>
      <c r="P396" s="76">
        <v>109.81486885245891</v>
      </c>
      <c r="Q396" s="76">
        <v>0</v>
      </c>
      <c r="R396" s="76">
        <v>746.95288960850803</v>
      </c>
      <c r="S396" s="76">
        <v>0.03</v>
      </c>
      <c r="T396" s="76">
        <f t="shared" si="10"/>
        <v>0.39527968767579291</v>
      </c>
      <c r="U396" s="76">
        <f>+R396/'סכום נכסי הקרן'!$C$42*100</f>
        <v>7.333864079643497E-2</v>
      </c>
    </row>
    <row r="397" spans="2:21">
      <c r="B397" t="s">
        <v>1361</v>
      </c>
      <c r="C397" t="s">
        <v>1362</v>
      </c>
      <c r="D397" t="s">
        <v>126</v>
      </c>
      <c r="E397" t="s">
        <v>1292</v>
      </c>
      <c r="F397" s="15"/>
      <c r="G397" t="s">
        <v>1363</v>
      </c>
      <c r="H397" t="s">
        <v>884</v>
      </c>
      <c r="I397" t="s">
        <v>399</v>
      </c>
      <c r="J397" t="s">
        <v>367</v>
      </c>
      <c r="K397" s="76">
        <v>6.82</v>
      </c>
      <c r="L397" t="s">
        <v>109</v>
      </c>
      <c r="M397" s="76">
        <v>6.02</v>
      </c>
      <c r="N397" s="76">
        <v>4.3600000000000003</v>
      </c>
      <c r="O397" s="76">
        <v>204674.03</v>
      </c>
      <c r="P397" s="76">
        <v>112.47538888888907</v>
      </c>
      <c r="Q397" s="76">
        <v>0</v>
      </c>
      <c r="R397" s="76">
        <v>812.40371861442998</v>
      </c>
      <c r="S397" s="76">
        <v>0</v>
      </c>
      <c r="T397" s="76">
        <f t="shared" si="10"/>
        <v>0.4299155845409115</v>
      </c>
      <c r="U397" s="76">
        <f>+R397/'סכום נכסי הקרן'!$C$42*100</f>
        <v>7.9764849068833521E-2</v>
      </c>
    </row>
    <row r="398" spans="2:21">
      <c r="B398" t="s">
        <v>1364</v>
      </c>
      <c r="C398" t="s">
        <v>1365</v>
      </c>
      <c r="D398" t="s">
        <v>1366</v>
      </c>
      <c r="E398" t="s">
        <v>1292</v>
      </c>
      <c r="F398" s="15"/>
      <c r="G398" t="s">
        <v>1294</v>
      </c>
      <c r="H398" t="s">
        <v>1346</v>
      </c>
      <c r="I398" t="s">
        <v>394</v>
      </c>
      <c r="J398" t="s">
        <v>311</v>
      </c>
      <c r="K398" s="76">
        <v>6.97</v>
      </c>
      <c r="L398" t="s">
        <v>109</v>
      </c>
      <c r="M398" s="76">
        <v>5.38</v>
      </c>
      <c r="N398" s="76">
        <v>4.45</v>
      </c>
      <c r="O398" s="76">
        <v>157993.99</v>
      </c>
      <c r="P398" s="76">
        <v>107.87761111111095</v>
      </c>
      <c r="Q398" s="76">
        <v>0</v>
      </c>
      <c r="R398" s="76">
        <v>601.48326151016897</v>
      </c>
      <c r="S398" s="76">
        <v>0.01</v>
      </c>
      <c r="T398" s="76">
        <f t="shared" si="10"/>
        <v>0.31829867594001576</v>
      </c>
      <c r="U398" s="76">
        <f>+R398/'סכום נכסי הקרן'!$C$42*100</f>
        <v>5.9055886220725842E-2</v>
      </c>
    </row>
    <row r="399" spans="2:21">
      <c r="B399" t="s">
        <v>1367</v>
      </c>
      <c r="C399" t="s">
        <v>1368</v>
      </c>
      <c r="D399" t="s">
        <v>1329</v>
      </c>
      <c r="E399" t="s">
        <v>1292</v>
      </c>
      <c r="F399" s="15"/>
      <c r="G399" t="s">
        <v>1308</v>
      </c>
      <c r="H399" t="s">
        <v>884</v>
      </c>
      <c r="I399" t="s">
        <v>399</v>
      </c>
      <c r="J399" t="s">
        <v>311</v>
      </c>
      <c r="K399" s="76">
        <v>6.76</v>
      </c>
      <c r="L399" t="s">
        <v>109</v>
      </c>
      <c r="M399" s="76">
        <v>4.25</v>
      </c>
      <c r="N399" s="76">
        <v>3.56</v>
      </c>
      <c r="O399" s="76">
        <v>30162.49</v>
      </c>
      <c r="P399" s="76">
        <v>106.17547222222234</v>
      </c>
      <c r="Q399" s="76">
        <v>0</v>
      </c>
      <c r="R399" s="76">
        <v>113.01681148973501</v>
      </c>
      <c r="S399" s="76">
        <v>0</v>
      </c>
      <c r="T399" s="76">
        <f t="shared" si="10"/>
        <v>5.9807319269078008E-2</v>
      </c>
      <c r="U399" s="76">
        <f>+R399/'סכום נכסי הקרן'!$C$42*100</f>
        <v>1.1096415124852436E-2</v>
      </c>
    </row>
    <row r="400" spans="2:21">
      <c r="B400" t="s">
        <v>1369</v>
      </c>
      <c r="C400" t="s">
        <v>1368</v>
      </c>
      <c r="D400" t="s">
        <v>126</v>
      </c>
      <c r="E400" t="s">
        <v>1292</v>
      </c>
      <c r="F400" s="15"/>
      <c r="G400" t="s">
        <v>1308</v>
      </c>
      <c r="H400" t="s">
        <v>884</v>
      </c>
      <c r="I400" t="s">
        <v>399</v>
      </c>
      <c r="J400" t="s">
        <v>311</v>
      </c>
      <c r="K400" s="76">
        <v>6.84</v>
      </c>
      <c r="L400" t="s">
        <v>109</v>
      </c>
      <c r="M400" s="76">
        <v>4.25</v>
      </c>
      <c r="N400" s="76">
        <v>0</v>
      </c>
      <c r="O400" s="76">
        <v>118696.58</v>
      </c>
      <c r="P400" s="76">
        <v>106.17547222222188</v>
      </c>
      <c r="Q400" s="76">
        <v>0</v>
      </c>
      <c r="R400" s="76">
        <v>444.74806311866797</v>
      </c>
      <c r="S400" s="76">
        <v>0.01</v>
      </c>
      <c r="T400" s="76">
        <f t="shared" si="10"/>
        <v>0.23535604176603547</v>
      </c>
      <c r="U400" s="76">
        <f>+R400/'סכום נכסי הקרן'!$C$42*100</f>
        <v>4.3667035632013511E-2</v>
      </c>
    </row>
    <row r="401" spans="2:21">
      <c r="B401" t="s">
        <v>1370</v>
      </c>
      <c r="C401" t="s">
        <v>1371</v>
      </c>
      <c r="D401" t="s">
        <v>126</v>
      </c>
      <c r="E401" t="s">
        <v>1292</v>
      </c>
      <c r="F401" s="15"/>
      <c r="G401" t="s">
        <v>1308</v>
      </c>
      <c r="H401" t="s">
        <v>884</v>
      </c>
      <c r="I401" t="s">
        <v>399</v>
      </c>
      <c r="J401" t="s">
        <v>311</v>
      </c>
      <c r="K401" s="76">
        <v>4.0999999999999996</v>
      </c>
      <c r="L401" t="s">
        <v>113</v>
      </c>
      <c r="M401" s="76">
        <v>3.75</v>
      </c>
      <c r="N401" s="76">
        <v>3.75</v>
      </c>
      <c r="O401" s="76">
        <v>117777.34</v>
      </c>
      <c r="P401" s="76">
        <v>109.61482191780793</v>
      </c>
      <c r="Q401" s="76">
        <v>0</v>
      </c>
      <c r="R401" s="76">
        <v>536.66169903555794</v>
      </c>
      <c r="S401" s="76">
        <v>0.02</v>
      </c>
      <c r="T401" s="76">
        <f t="shared" si="10"/>
        <v>0.283995780367779</v>
      </c>
      <c r="U401" s="76">
        <f>+R401/'סכום נכסי הקרן'!$C$42*100</f>
        <v>5.2691461700351085E-2</v>
      </c>
    </row>
    <row r="402" spans="2:21">
      <c r="B402" t="s">
        <v>1372</v>
      </c>
      <c r="C402" t="s">
        <v>1373</v>
      </c>
      <c r="D402" t="s">
        <v>1338</v>
      </c>
      <c r="E402" t="s">
        <v>1292</v>
      </c>
      <c r="F402" s="15"/>
      <c r="G402" t="s">
        <v>1308</v>
      </c>
      <c r="H402" t="s">
        <v>1346</v>
      </c>
      <c r="I402" t="s">
        <v>394</v>
      </c>
      <c r="J402" t="s">
        <v>311</v>
      </c>
      <c r="K402" s="76">
        <v>4.32</v>
      </c>
      <c r="L402" t="s">
        <v>113</v>
      </c>
      <c r="M402" s="76">
        <v>5.25</v>
      </c>
      <c r="N402" s="76">
        <v>4.26</v>
      </c>
      <c r="O402" s="76">
        <v>130704.12</v>
      </c>
      <c r="P402" s="76">
        <v>108.00603314917099</v>
      </c>
      <c r="Q402" s="76">
        <v>0</v>
      </c>
      <c r="R402" s="76">
        <v>586.82265248701299</v>
      </c>
      <c r="S402" s="76">
        <v>0.01</v>
      </c>
      <c r="T402" s="76">
        <f t="shared" si="10"/>
        <v>0.3105404343742762</v>
      </c>
      <c r="U402" s="76">
        <f>+R402/'סכום נכסי הקרן'!$C$42*100</f>
        <v>5.7616452550993687E-2</v>
      </c>
    </row>
    <row r="403" spans="2:21">
      <c r="B403" t="s">
        <v>1374</v>
      </c>
      <c r="C403" t="s">
        <v>1375</v>
      </c>
      <c r="D403" t="s">
        <v>1338</v>
      </c>
      <c r="E403" t="s">
        <v>1292</v>
      </c>
      <c r="F403" s="15"/>
      <c r="G403" t="s">
        <v>1308</v>
      </c>
      <c r="H403" t="s">
        <v>1346</v>
      </c>
      <c r="I403" t="s">
        <v>394</v>
      </c>
      <c r="J403" t="s">
        <v>311</v>
      </c>
      <c r="K403" s="76">
        <v>5.5</v>
      </c>
      <c r="L403" t="s">
        <v>109</v>
      </c>
      <c r="M403" s="76">
        <v>6.38</v>
      </c>
      <c r="N403" s="76">
        <v>5.41</v>
      </c>
      <c r="O403" s="76">
        <v>57452.36</v>
      </c>
      <c r="P403" s="76">
        <v>106.25379166666707</v>
      </c>
      <c r="Q403" s="76">
        <v>0</v>
      </c>
      <c r="R403" s="76">
        <v>215.4289021731</v>
      </c>
      <c r="S403" s="76">
        <v>0</v>
      </c>
      <c r="T403" s="76">
        <f t="shared" si="10"/>
        <v>0.11400273076385456</v>
      </c>
      <c r="U403" s="76">
        <f>+R403/'סכום נכסי הקרן'!$C$42*100</f>
        <v>2.1151618921942988E-2</v>
      </c>
    </row>
    <row r="404" spans="2:21">
      <c r="B404" t="s">
        <v>1376</v>
      </c>
      <c r="C404" t="s">
        <v>1377</v>
      </c>
      <c r="D404" t="s">
        <v>126</v>
      </c>
      <c r="E404" t="s">
        <v>1292</v>
      </c>
      <c r="F404" s="15"/>
      <c r="G404" t="s">
        <v>1308</v>
      </c>
      <c r="H404" t="s">
        <v>884</v>
      </c>
      <c r="I404" t="s">
        <v>399</v>
      </c>
      <c r="J404" t="s">
        <v>311</v>
      </c>
      <c r="K404" s="76">
        <v>6.41</v>
      </c>
      <c r="L404" t="s">
        <v>109</v>
      </c>
      <c r="M404" s="76">
        <v>4.88</v>
      </c>
      <c r="N404" s="76">
        <v>3.82</v>
      </c>
      <c r="O404" s="76">
        <v>71815.45</v>
      </c>
      <c r="P404" s="76">
        <v>107.3275000000001</v>
      </c>
      <c r="Q404" s="76">
        <v>0</v>
      </c>
      <c r="R404" s="76">
        <v>272.007298931489</v>
      </c>
      <c r="S404" s="76">
        <v>0.01</v>
      </c>
      <c r="T404" s="76">
        <f t="shared" si="10"/>
        <v>0.1439434289136062</v>
      </c>
      <c r="U404" s="76">
        <f>+R404/'סכום נכסי הקרן'!$C$42*100</f>
        <v>2.6706698465013556E-2</v>
      </c>
    </row>
    <row r="405" spans="2:21">
      <c r="B405" t="s">
        <v>1378</v>
      </c>
      <c r="C405" t="s">
        <v>1379</v>
      </c>
      <c r="D405" t="s">
        <v>126</v>
      </c>
      <c r="E405" t="s">
        <v>1292</v>
      </c>
      <c r="F405" s="15"/>
      <c r="G405" t="s">
        <v>1304</v>
      </c>
      <c r="H405" t="s">
        <v>884</v>
      </c>
      <c r="I405" t="s">
        <v>399</v>
      </c>
      <c r="J405" t="s">
        <v>436</v>
      </c>
      <c r="L405" t="s">
        <v>109</v>
      </c>
      <c r="M405" s="76">
        <v>5.5</v>
      </c>
      <c r="N405" s="76">
        <v>0</v>
      </c>
      <c r="O405" s="76">
        <v>63197.599999999999</v>
      </c>
      <c r="P405" s="76">
        <v>97.884</v>
      </c>
      <c r="Q405" s="76">
        <v>0</v>
      </c>
      <c r="R405" s="76">
        <v>218.30513556873601</v>
      </c>
      <c r="S405" s="76">
        <v>0.01</v>
      </c>
      <c r="T405" s="76">
        <f t="shared" si="10"/>
        <v>0.11552480351318893</v>
      </c>
      <c r="U405" s="76">
        <f>+R405/'סכום נכסי הקרן'!$C$42*100</f>
        <v>2.1434018321937028E-2</v>
      </c>
    </row>
    <row r="406" spans="2:21">
      <c r="B406" t="s">
        <v>1380</v>
      </c>
      <c r="C406" t="s">
        <v>1381</v>
      </c>
      <c r="D406" t="s">
        <v>1366</v>
      </c>
      <c r="E406" t="s">
        <v>1292</v>
      </c>
      <c r="F406" t="s">
        <v>1382</v>
      </c>
      <c r="G406" t="s">
        <v>1294</v>
      </c>
      <c r="H406" t="s">
        <v>1346</v>
      </c>
      <c r="I406" t="s">
        <v>394</v>
      </c>
      <c r="J406" t="s">
        <v>311</v>
      </c>
      <c r="K406" s="76">
        <v>3.22</v>
      </c>
      <c r="L406" t="s">
        <v>109</v>
      </c>
      <c r="M406" s="76">
        <v>5.63</v>
      </c>
      <c r="N406" s="76">
        <v>4.6900000000000004</v>
      </c>
      <c r="O406" s="76">
        <v>85460.39</v>
      </c>
      <c r="P406" s="76">
        <v>105.34787499999986</v>
      </c>
      <c r="Q406" s="76">
        <v>0</v>
      </c>
      <c r="R406" s="76">
        <v>317.71835735111301</v>
      </c>
      <c r="S406" s="76">
        <v>0.02</v>
      </c>
      <c r="T406" s="76">
        <f t="shared" si="10"/>
        <v>0.16813324482677444</v>
      </c>
      <c r="U406" s="76">
        <f>+R406/'סכום נכסי הקרן'!$C$42*100</f>
        <v>3.119478190441053E-2</v>
      </c>
    </row>
    <row r="407" spans="2:21">
      <c r="B407" t="s">
        <v>1383</v>
      </c>
      <c r="C407" t="s">
        <v>1384</v>
      </c>
      <c r="D407" t="s">
        <v>126</v>
      </c>
      <c r="E407" t="s">
        <v>1292</v>
      </c>
      <c r="F407" s="15"/>
      <c r="G407" t="s">
        <v>1308</v>
      </c>
      <c r="H407" t="s">
        <v>884</v>
      </c>
      <c r="I407" t="s">
        <v>399</v>
      </c>
      <c r="J407" t="s">
        <v>311</v>
      </c>
      <c r="K407" s="76">
        <v>5.64</v>
      </c>
      <c r="L407" t="s">
        <v>113</v>
      </c>
      <c r="M407" s="76">
        <v>4.63</v>
      </c>
      <c r="N407" s="76">
        <v>3.27</v>
      </c>
      <c r="O407" s="76">
        <v>60324.98</v>
      </c>
      <c r="P407" s="76">
        <v>115.12912328767084</v>
      </c>
      <c r="Q407" s="76">
        <v>0</v>
      </c>
      <c r="R407" s="76">
        <v>288.70344166159299</v>
      </c>
      <c r="S407" s="76">
        <v>0.01</v>
      </c>
      <c r="T407" s="76">
        <f t="shared" si="10"/>
        <v>0.15277885371155425</v>
      </c>
      <c r="U407" s="76">
        <f>+R407/'סכום נכסי הקרן'!$C$42*100</f>
        <v>2.8345988481028987E-2</v>
      </c>
    </row>
    <row r="408" spans="2:21">
      <c r="B408" t="s">
        <v>1385</v>
      </c>
      <c r="C408" t="s">
        <v>1386</v>
      </c>
      <c r="D408" t="s">
        <v>126</v>
      </c>
      <c r="E408" t="s">
        <v>1292</v>
      </c>
      <c r="F408" s="15"/>
      <c r="G408" t="s">
        <v>1350</v>
      </c>
      <c r="H408" t="s">
        <v>884</v>
      </c>
      <c r="I408" t="s">
        <v>399</v>
      </c>
      <c r="J408" t="s">
        <v>338</v>
      </c>
      <c r="K408" s="76">
        <v>7.76</v>
      </c>
      <c r="L408" t="s">
        <v>109</v>
      </c>
      <c r="M408" s="76">
        <v>4.8499999999999996</v>
      </c>
      <c r="N408" s="76">
        <v>4.24</v>
      </c>
      <c r="O408" s="76">
        <v>157993.99</v>
      </c>
      <c r="P408" s="76">
        <v>104.52672222222195</v>
      </c>
      <c r="Q408" s="76">
        <v>0</v>
      </c>
      <c r="R408" s="76">
        <v>582.80001892546602</v>
      </c>
      <c r="S408" s="76">
        <v>0.02</v>
      </c>
      <c r="T408" s="76">
        <f t="shared" si="10"/>
        <v>0.30841169859995465</v>
      </c>
      <c r="U408" s="76">
        <f>+R408/'סכום נכסי הקרן'!$C$42*100</f>
        <v>5.7221495276003301E-2</v>
      </c>
    </row>
    <row r="409" spans="2:21">
      <c r="B409" t="s">
        <v>1387</v>
      </c>
      <c r="C409" t="s">
        <v>1388</v>
      </c>
      <c r="D409" t="s">
        <v>126</v>
      </c>
      <c r="E409" t="s">
        <v>1292</v>
      </c>
      <c r="F409" s="15"/>
      <c r="G409" t="s">
        <v>1350</v>
      </c>
      <c r="H409" t="s">
        <v>884</v>
      </c>
      <c r="I409" t="s">
        <v>399</v>
      </c>
      <c r="J409" t="s">
        <v>311</v>
      </c>
      <c r="K409" s="76">
        <v>7.16</v>
      </c>
      <c r="L409" t="s">
        <v>113</v>
      </c>
      <c r="M409" s="76">
        <v>5</v>
      </c>
      <c r="N409" s="76">
        <v>3.87</v>
      </c>
      <c r="O409" s="76">
        <v>28726.18</v>
      </c>
      <c r="P409" s="76">
        <v>119.63990410958922</v>
      </c>
      <c r="Q409" s="76">
        <v>0</v>
      </c>
      <c r="R409" s="76">
        <v>142.864231978368</v>
      </c>
      <c r="S409" s="76">
        <v>0</v>
      </c>
      <c r="T409" s="76">
        <f t="shared" si="10"/>
        <v>7.5602263251232635E-2</v>
      </c>
      <c r="U409" s="76">
        <f>+R409/'סכום נכסי הקרן'!$C$42*100</f>
        <v>1.4026946996900335E-2</v>
      </c>
    </row>
    <row r="410" spans="2:21">
      <c r="B410" t="s">
        <v>1389</v>
      </c>
      <c r="C410" t="s">
        <v>1390</v>
      </c>
      <c r="D410" t="s">
        <v>1329</v>
      </c>
      <c r="E410" t="s">
        <v>1292</v>
      </c>
      <c r="F410" s="15"/>
      <c r="G410" t="s">
        <v>1350</v>
      </c>
      <c r="H410" t="s">
        <v>884</v>
      </c>
      <c r="I410" t="s">
        <v>399</v>
      </c>
      <c r="J410" t="s">
        <v>311</v>
      </c>
      <c r="K410" s="76">
        <v>3.81</v>
      </c>
      <c r="L410" t="s">
        <v>116</v>
      </c>
      <c r="M410" s="76">
        <v>5.88</v>
      </c>
      <c r="N410" s="76">
        <v>3.86</v>
      </c>
      <c r="O410" s="76">
        <v>61761.29</v>
      </c>
      <c r="P410" s="76">
        <v>115.33834246575313</v>
      </c>
      <c r="Q410" s="76">
        <v>0</v>
      </c>
      <c r="R410" s="76">
        <v>337.34497620561598</v>
      </c>
      <c r="S410" s="76">
        <v>0.01</v>
      </c>
      <c r="T410" s="76">
        <f t="shared" si="10"/>
        <v>0.17851944706103567</v>
      </c>
      <c r="U410" s="76">
        <f>+R410/'סכום נכסי הקרן'!$C$42*100</f>
        <v>3.3121797075304826E-2</v>
      </c>
    </row>
    <row r="411" spans="2:21">
      <c r="B411" t="s">
        <v>1391</v>
      </c>
      <c r="C411" t="s">
        <v>1392</v>
      </c>
      <c r="D411" t="s">
        <v>126</v>
      </c>
      <c r="E411" t="s">
        <v>1292</v>
      </c>
      <c r="F411" s="15"/>
      <c r="G411" t="s">
        <v>1350</v>
      </c>
      <c r="H411" t="s">
        <v>884</v>
      </c>
      <c r="I411" t="s">
        <v>399</v>
      </c>
      <c r="J411" t="s">
        <v>311</v>
      </c>
      <c r="K411" s="76">
        <v>5.47</v>
      </c>
      <c r="L411" t="s">
        <v>113</v>
      </c>
      <c r="M411" s="76">
        <v>5.25</v>
      </c>
      <c r="N411" s="76">
        <v>3.56</v>
      </c>
      <c r="O411" s="76">
        <v>43089.27</v>
      </c>
      <c r="P411" s="76">
        <v>119.02436986301414</v>
      </c>
      <c r="Q411" s="76">
        <v>0</v>
      </c>
      <c r="R411" s="76">
        <v>213.19381665016499</v>
      </c>
      <c r="S411" s="76">
        <v>0</v>
      </c>
      <c r="T411" s="76">
        <f t="shared" si="10"/>
        <v>0.11281994678948974</v>
      </c>
      <c r="U411" s="76">
        <f>+R411/'סכום נכסי הקרן'!$C$42*100</f>
        <v>2.093216982870532E-2</v>
      </c>
    </row>
    <row r="412" spans="2:21">
      <c r="B412" t="s">
        <v>1393</v>
      </c>
      <c r="C412" t="s">
        <v>1394</v>
      </c>
      <c r="D412" t="s">
        <v>1329</v>
      </c>
      <c r="E412" t="s">
        <v>1292</v>
      </c>
      <c r="F412" s="15"/>
      <c r="G412" t="s">
        <v>1308</v>
      </c>
      <c r="H412" t="s">
        <v>1346</v>
      </c>
      <c r="I412" t="s">
        <v>394</v>
      </c>
      <c r="J412" t="s">
        <v>311</v>
      </c>
      <c r="K412" s="76">
        <v>2.58</v>
      </c>
      <c r="L412" t="s">
        <v>113</v>
      </c>
      <c r="M412" s="76">
        <v>5.5</v>
      </c>
      <c r="N412" s="76">
        <v>4.9800000000000004</v>
      </c>
      <c r="O412" s="76">
        <v>195338.03</v>
      </c>
      <c r="P412" s="76">
        <v>108.51348633879806</v>
      </c>
      <c r="Q412" s="76">
        <v>0</v>
      </c>
      <c r="R412" s="76">
        <v>881.13022190372806</v>
      </c>
      <c r="S412" s="76">
        <v>0.01</v>
      </c>
      <c r="T412" s="76">
        <f t="shared" si="10"/>
        <v>0.46628493411191507</v>
      </c>
      <c r="U412" s="76">
        <f>+R412/'סכום נכסי הקרן'!$C$42*100</f>
        <v>8.6512675348172988E-2</v>
      </c>
    </row>
    <row r="413" spans="2:21">
      <c r="B413" t="s">
        <v>1395</v>
      </c>
      <c r="C413" t="s">
        <v>1396</v>
      </c>
      <c r="D413" t="s">
        <v>1338</v>
      </c>
      <c r="E413" t="s">
        <v>1292</v>
      </c>
      <c r="F413" s="15"/>
      <c r="G413" t="s">
        <v>1308</v>
      </c>
      <c r="H413" t="s">
        <v>1346</v>
      </c>
      <c r="I413" t="s">
        <v>394</v>
      </c>
      <c r="J413" t="s">
        <v>367</v>
      </c>
      <c r="K413" s="76">
        <v>4.12</v>
      </c>
      <c r="L413" t="s">
        <v>109</v>
      </c>
      <c r="M413" s="76">
        <v>5.63</v>
      </c>
      <c r="N413" s="76">
        <v>5.15</v>
      </c>
      <c r="O413" s="76">
        <v>109159.49</v>
      </c>
      <c r="P413" s="76">
        <v>105.73137500000003</v>
      </c>
      <c r="Q413" s="76">
        <v>0</v>
      </c>
      <c r="R413" s="76">
        <v>407.30246308183598</v>
      </c>
      <c r="S413" s="76">
        <v>0.02</v>
      </c>
      <c r="T413" s="76">
        <f t="shared" si="10"/>
        <v>0.21554022032226364</v>
      </c>
      <c r="U413" s="76">
        <f>+R413/'סכום נכסי הקרן'!$C$42*100</f>
        <v>3.9990485947671933E-2</v>
      </c>
    </row>
    <row r="414" spans="2:21">
      <c r="B414" t="s">
        <v>1397</v>
      </c>
      <c r="C414" t="s">
        <v>1398</v>
      </c>
      <c r="D414" t="s">
        <v>1315</v>
      </c>
      <c r="E414" t="s">
        <v>1292</v>
      </c>
      <c r="F414" s="15"/>
      <c r="G414" t="s">
        <v>1308</v>
      </c>
      <c r="H414" t="s">
        <v>884</v>
      </c>
      <c r="I414" t="s">
        <v>399</v>
      </c>
      <c r="J414" t="s">
        <v>311</v>
      </c>
      <c r="K414" s="76">
        <v>1.47</v>
      </c>
      <c r="L414" t="s">
        <v>109</v>
      </c>
      <c r="M414" s="76">
        <v>5.2</v>
      </c>
      <c r="N414" s="76">
        <v>3.82</v>
      </c>
      <c r="O414" s="76">
        <v>28726.18</v>
      </c>
      <c r="P414" s="76">
        <v>108.56255555555626</v>
      </c>
      <c r="Q414" s="76">
        <v>0</v>
      </c>
      <c r="R414" s="76">
        <v>110.054953303735</v>
      </c>
      <c r="S414" s="76">
        <v>0</v>
      </c>
      <c r="T414" s="76">
        <f t="shared" si="10"/>
        <v>5.8239934772693375E-2</v>
      </c>
      <c r="U414" s="76">
        <f>+R414/'סכום נכסי הקרן'!$C$42*100</f>
        <v>1.0805608761271885E-2</v>
      </c>
    </row>
    <row r="415" spans="2:21">
      <c r="B415" t="s">
        <v>1399</v>
      </c>
      <c r="C415" t="s">
        <v>1400</v>
      </c>
      <c r="D415" t="s">
        <v>1338</v>
      </c>
      <c r="E415" t="s">
        <v>1292</v>
      </c>
      <c r="F415" s="15"/>
      <c r="G415" t="s">
        <v>1308</v>
      </c>
      <c r="H415" t="s">
        <v>1346</v>
      </c>
      <c r="I415" t="s">
        <v>394</v>
      </c>
      <c r="J415" t="s">
        <v>311</v>
      </c>
      <c r="K415" s="76">
        <v>2.29</v>
      </c>
      <c r="L415" t="s">
        <v>109</v>
      </c>
      <c r="M415" s="76">
        <v>5.5</v>
      </c>
      <c r="N415" s="76">
        <v>5.27</v>
      </c>
      <c r="O415" s="76">
        <v>169484.46</v>
      </c>
      <c r="P415" s="76">
        <v>103.66305555555591</v>
      </c>
      <c r="Q415" s="76">
        <v>0</v>
      </c>
      <c r="R415" s="76">
        <v>620.01978507532601</v>
      </c>
      <c r="S415" s="76">
        <v>0.02</v>
      </c>
      <c r="T415" s="76">
        <f t="shared" si="10"/>
        <v>0.32810801110340276</v>
      </c>
      <c r="U415" s="76">
        <f>+R415/'סכום נכסי הקרן'!$C$42*100</f>
        <v>6.0875871740926749E-2</v>
      </c>
    </row>
    <row r="416" spans="2:21">
      <c r="B416" t="s">
        <v>1401</v>
      </c>
      <c r="C416" t="s">
        <v>1402</v>
      </c>
      <c r="D416" t="s">
        <v>126</v>
      </c>
      <c r="E416" t="s">
        <v>1292</v>
      </c>
      <c r="F416" s="15"/>
      <c r="G416" t="s">
        <v>1350</v>
      </c>
      <c r="H416" t="s">
        <v>884</v>
      </c>
      <c r="I416" t="s">
        <v>399</v>
      </c>
      <c r="J416" t="s">
        <v>311</v>
      </c>
      <c r="K416" s="76">
        <v>5.75</v>
      </c>
      <c r="L416" t="s">
        <v>109</v>
      </c>
      <c r="M416" s="76">
        <v>3.88</v>
      </c>
      <c r="N416" s="76">
        <v>0</v>
      </c>
      <c r="O416" s="76">
        <v>43089.27</v>
      </c>
      <c r="P416" s="76">
        <v>102.34520833333313</v>
      </c>
      <c r="Q416" s="76">
        <v>0</v>
      </c>
      <c r="R416" s="76">
        <v>155.62820531921699</v>
      </c>
      <c r="S416" s="76">
        <v>0.01</v>
      </c>
      <c r="T416" s="76">
        <f t="shared" si="10"/>
        <v>8.2356824972410647E-2</v>
      </c>
      <c r="U416" s="76">
        <f>+R416/'סכום נכסי הקרן'!$C$42*100</f>
        <v>1.5280161850209783E-2</v>
      </c>
    </row>
    <row r="417" spans="2:21">
      <c r="B417" t="s">
        <v>1403</v>
      </c>
      <c r="C417" t="s">
        <v>1404</v>
      </c>
      <c r="D417" t="s">
        <v>126</v>
      </c>
      <c r="E417" t="s">
        <v>1292</v>
      </c>
      <c r="F417" s="15"/>
      <c r="G417" t="s">
        <v>1355</v>
      </c>
      <c r="H417" t="s">
        <v>884</v>
      </c>
      <c r="I417" t="s">
        <v>399</v>
      </c>
      <c r="J417" t="s">
        <v>322</v>
      </c>
      <c r="K417" s="76">
        <v>9.74</v>
      </c>
      <c r="L417" t="s">
        <v>113</v>
      </c>
      <c r="M417" s="76">
        <v>3.5</v>
      </c>
      <c r="N417" s="76">
        <v>4.1399999999999997</v>
      </c>
      <c r="O417" s="76">
        <v>206828.5</v>
      </c>
      <c r="P417" s="76">
        <v>97.75709589041098</v>
      </c>
      <c r="Q417" s="76">
        <v>0</v>
      </c>
      <c r="R417" s="76">
        <v>840.48167834785795</v>
      </c>
      <c r="S417" s="76">
        <v>0.01</v>
      </c>
      <c r="T417" s="76">
        <f t="shared" si="10"/>
        <v>0.44477414832506112</v>
      </c>
      <c r="U417" s="76">
        <f>+R417/'סכום נכסי הקרן'!$C$42*100</f>
        <v>8.2521648636562486E-2</v>
      </c>
    </row>
    <row r="418" spans="2:21">
      <c r="B418" t="s">
        <v>1405</v>
      </c>
      <c r="C418" t="s">
        <v>1406</v>
      </c>
      <c r="D418" t="s">
        <v>126</v>
      </c>
      <c r="E418" t="s">
        <v>1292</v>
      </c>
      <c r="F418" s="15"/>
      <c r="G418" t="s">
        <v>1308</v>
      </c>
      <c r="H418" t="s">
        <v>1346</v>
      </c>
      <c r="I418" t="s">
        <v>394</v>
      </c>
      <c r="J418" t="s">
        <v>395</v>
      </c>
      <c r="K418" s="76">
        <v>8.33</v>
      </c>
      <c r="L418" t="s">
        <v>113</v>
      </c>
      <c r="M418" s="76">
        <v>3.25</v>
      </c>
      <c r="N418" s="76">
        <v>2.97</v>
      </c>
      <c r="O418" s="76">
        <v>83305.919999999998</v>
      </c>
      <c r="P418" s="76">
        <v>99.201273972602635</v>
      </c>
      <c r="Q418" s="76">
        <v>0</v>
      </c>
      <c r="R418" s="76">
        <v>343.52843551272701</v>
      </c>
      <c r="S418" s="76">
        <v>0.02</v>
      </c>
      <c r="T418" s="76">
        <f t="shared" si="10"/>
        <v>0.18179166930915081</v>
      </c>
      <c r="U418" s="76">
        <f>+R418/'סכום נכסי הקרן'!$C$42*100</f>
        <v>3.3728912339617244E-2</v>
      </c>
    </row>
    <row r="419" spans="2:21">
      <c r="B419" t="s">
        <v>1407</v>
      </c>
      <c r="C419" t="s">
        <v>1408</v>
      </c>
      <c r="D419" t="s">
        <v>1329</v>
      </c>
      <c r="E419" t="s">
        <v>1292</v>
      </c>
      <c r="F419" s="15"/>
      <c r="G419" t="s">
        <v>1308</v>
      </c>
      <c r="H419" t="s">
        <v>1409</v>
      </c>
      <c r="I419" t="s">
        <v>399</v>
      </c>
      <c r="J419" t="s">
        <v>311</v>
      </c>
      <c r="K419" s="76">
        <v>1.96</v>
      </c>
      <c r="L419" t="s">
        <v>109</v>
      </c>
      <c r="M419" s="76">
        <v>6.63</v>
      </c>
      <c r="N419" s="76">
        <v>6.3</v>
      </c>
      <c r="O419" s="76">
        <v>122086.27</v>
      </c>
      <c r="P419" s="76">
        <v>103.55001388888896</v>
      </c>
      <c r="Q419" s="76">
        <v>0</v>
      </c>
      <c r="R419" s="76">
        <v>446.13741353169399</v>
      </c>
      <c r="S419" s="76">
        <v>0.01</v>
      </c>
      <c r="T419" s="76">
        <f t="shared" si="10"/>
        <v>0.2360912715308216</v>
      </c>
      <c r="U419" s="76">
        <f>+R419/'סכום נכסי הקרן'!$C$42*100</f>
        <v>4.3803447274968266E-2</v>
      </c>
    </row>
    <row r="420" spans="2:21">
      <c r="B420" t="s">
        <v>1410</v>
      </c>
      <c r="C420" t="s">
        <v>1411</v>
      </c>
      <c r="D420" t="s">
        <v>126</v>
      </c>
      <c r="E420" t="s">
        <v>1292</v>
      </c>
      <c r="F420" s="15"/>
      <c r="G420" t="s">
        <v>1308</v>
      </c>
      <c r="H420" t="s">
        <v>1236</v>
      </c>
      <c r="I420" t="s">
        <v>394</v>
      </c>
      <c r="J420" t="s">
        <v>370</v>
      </c>
      <c r="K420" s="76">
        <v>13.68</v>
      </c>
      <c r="L420" t="s">
        <v>109</v>
      </c>
      <c r="M420" s="76">
        <v>7.38</v>
      </c>
      <c r="N420" s="76">
        <v>0</v>
      </c>
      <c r="O420" s="76">
        <v>86178.54</v>
      </c>
      <c r="P420" s="76">
        <v>103.57929166666698</v>
      </c>
      <c r="Q420" s="76">
        <v>0</v>
      </c>
      <c r="R420" s="76">
        <v>315.00955507008302</v>
      </c>
      <c r="S420" s="76">
        <v>0</v>
      </c>
      <c r="T420" s="76">
        <f t="shared" si="10"/>
        <v>0.1666997748790483</v>
      </c>
      <c r="U420" s="76">
        <f>+R420/'סכום נכסי הקרן'!$C$42*100</f>
        <v>3.0928821520240728E-2</v>
      </c>
    </row>
    <row r="421" spans="2:21">
      <c r="B421" t="s">
        <v>1412</v>
      </c>
      <c r="C421" t="s">
        <v>1413</v>
      </c>
      <c r="D421" t="s">
        <v>126</v>
      </c>
      <c r="E421" t="s">
        <v>1292</v>
      </c>
      <c r="F421" s="15"/>
      <c r="G421" t="s">
        <v>1308</v>
      </c>
      <c r="H421" t="s">
        <v>1409</v>
      </c>
      <c r="I421" t="s">
        <v>399</v>
      </c>
      <c r="J421" t="s">
        <v>311</v>
      </c>
      <c r="K421" s="76">
        <v>6.21</v>
      </c>
      <c r="L421" t="s">
        <v>109</v>
      </c>
      <c r="M421" s="76">
        <v>8.1300000000000008</v>
      </c>
      <c r="N421" s="76">
        <v>0</v>
      </c>
      <c r="O421" s="76">
        <v>50270.82</v>
      </c>
      <c r="P421" s="76">
        <v>118.63284722222224</v>
      </c>
      <c r="Q421" s="76">
        <v>0</v>
      </c>
      <c r="R421" s="76">
        <v>210.461461255405</v>
      </c>
      <c r="S421" s="76">
        <v>0</v>
      </c>
      <c r="T421" s="76">
        <f t="shared" si="10"/>
        <v>0.11137401277934611</v>
      </c>
      <c r="U421" s="76">
        <f>+R421/'סכום נכסי הקרן'!$C$42*100</f>
        <v>2.0663896911346995E-2</v>
      </c>
    </row>
    <row r="422" spans="2:21">
      <c r="B422" t="s">
        <v>1414</v>
      </c>
      <c r="C422" t="s">
        <v>1415</v>
      </c>
      <c r="D422" t="s">
        <v>126</v>
      </c>
      <c r="E422" t="s">
        <v>1292</v>
      </c>
      <c r="F422" s="15"/>
      <c r="G422" t="s">
        <v>1308</v>
      </c>
      <c r="H422" t="s">
        <v>1409</v>
      </c>
      <c r="I422" t="s">
        <v>399</v>
      </c>
      <c r="J422" t="s">
        <v>311</v>
      </c>
      <c r="K422" s="76">
        <v>4.79</v>
      </c>
      <c r="L422" t="s">
        <v>113</v>
      </c>
      <c r="M422" s="76">
        <v>3.75</v>
      </c>
      <c r="N422" s="76">
        <v>4.28</v>
      </c>
      <c r="O422" s="76">
        <v>143630.9</v>
      </c>
      <c r="P422" s="76">
        <v>106.26776712328805</v>
      </c>
      <c r="Q422" s="76">
        <v>0</v>
      </c>
      <c r="R422" s="76">
        <v>634.48157398296405</v>
      </c>
      <c r="S422" s="76">
        <v>0.02</v>
      </c>
      <c r="T422" s="76">
        <f t="shared" si="10"/>
        <v>0.33576103913525157</v>
      </c>
      <c r="U422" s="76">
        <f>+R422/'סכום נכסי הקרן'!$C$42*100</f>
        <v>6.229578450480535E-2</v>
      </c>
    </row>
    <row r="423" spans="2:21">
      <c r="B423" t="s">
        <v>1416</v>
      </c>
      <c r="C423" t="s">
        <v>1417</v>
      </c>
      <c r="D423" t="s">
        <v>126</v>
      </c>
      <c r="E423" t="s">
        <v>1292</v>
      </c>
      <c r="F423" s="15"/>
      <c r="G423" t="s">
        <v>1308</v>
      </c>
      <c r="H423" t="s">
        <v>1409</v>
      </c>
      <c r="I423" t="s">
        <v>399</v>
      </c>
      <c r="J423" t="s">
        <v>395</v>
      </c>
      <c r="K423" s="76">
        <v>4.88</v>
      </c>
      <c r="L423" t="s">
        <v>109</v>
      </c>
      <c r="M423" s="76">
        <v>5.25</v>
      </c>
      <c r="N423" s="76">
        <v>5.34</v>
      </c>
      <c r="O423" s="76">
        <v>61043.13</v>
      </c>
      <c r="P423" s="76">
        <v>101.81997260273992</v>
      </c>
      <c r="Q423" s="76">
        <v>0</v>
      </c>
      <c r="R423" s="76">
        <v>219.34181269550601</v>
      </c>
      <c r="S423" s="76">
        <v>0.01</v>
      </c>
      <c r="T423" s="76">
        <f t="shared" si="10"/>
        <v>0.11607340224892053</v>
      </c>
      <c r="U423" s="76">
        <f>+R423/'סכום נכסי הקרן'!$C$42*100</f>
        <v>2.1535803176751522E-2</v>
      </c>
    </row>
    <row r="424" spans="2:21">
      <c r="B424" t="s">
        <v>1418</v>
      </c>
      <c r="C424" t="s">
        <v>1419</v>
      </c>
      <c r="D424" t="s">
        <v>126</v>
      </c>
      <c r="E424" t="s">
        <v>1292</v>
      </c>
      <c r="F424" s="15"/>
      <c r="G424" t="s">
        <v>1308</v>
      </c>
      <c r="H424" t="s">
        <v>1236</v>
      </c>
      <c r="I424" t="s">
        <v>394</v>
      </c>
      <c r="J424" t="s">
        <v>311</v>
      </c>
      <c r="K424" s="76">
        <v>3.78</v>
      </c>
      <c r="L424" t="s">
        <v>109</v>
      </c>
      <c r="M424" s="76">
        <v>6.75</v>
      </c>
      <c r="N424" s="76">
        <v>6.16</v>
      </c>
      <c r="O424" s="76">
        <v>172357.08</v>
      </c>
      <c r="P424" s="76">
        <v>107.33650000000003</v>
      </c>
      <c r="Q424" s="76">
        <v>0</v>
      </c>
      <c r="R424" s="76">
        <v>652.87225976775198</v>
      </c>
      <c r="S424" s="76">
        <v>0.02</v>
      </c>
      <c r="T424" s="76">
        <f t="shared" si="10"/>
        <v>0.34549319846455639</v>
      </c>
      <c r="U424" s="76">
        <f>+R424/'סכום נכסי הקרן'!$C$42*100</f>
        <v>6.4101451123857553E-2</v>
      </c>
    </row>
    <row r="425" spans="2:21">
      <c r="B425" t="s">
        <v>1420</v>
      </c>
      <c r="C425" t="s">
        <v>1421</v>
      </c>
      <c r="D425" t="s">
        <v>1366</v>
      </c>
      <c r="E425" t="s">
        <v>1292</v>
      </c>
      <c r="F425" s="15"/>
      <c r="G425" t="s">
        <v>1304</v>
      </c>
      <c r="H425" t="s">
        <v>1236</v>
      </c>
      <c r="I425" t="s">
        <v>394</v>
      </c>
      <c r="J425" t="s">
        <v>311</v>
      </c>
      <c r="K425" s="76">
        <v>5.28</v>
      </c>
      <c r="L425" t="s">
        <v>109</v>
      </c>
      <c r="M425" s="76">
        <v>6.45</v>
      </c>
      <c r="N425" s="76">
        <v>4.26</v>
      </c>
      <c r="O425" s="76">
        <v>60324.98</v>
      </c>
      <c r="P425" s="76">
        <v>113.49341666666682</v>
      </c>
      <c r="Q425" s="76">
        <v>0</v>
      </c>
      <c r="R425" s="76">
        <v>241.61256471545099</v>
      </c>
      <c r="S425" s="76">
        <v>0.01</v>
      </c>
      <c r="T425" s="76">
        <f t="shared" si="10"/>
        <v>0.12785885220863993</v>
      </c>
      <c r="U425" s="76">
        <f>+R425/'סכום נכסי הקרן'!$C$42*100</f>
        <v>2.3722429275103277E-2</v>
      </c>
    </row>
    <row r="426" spans="2:21">
      <c r="B426" t="s">
        <v>1422</v>
      </c>
      <c r="C426" t="s">
        <v>1423</v>
      </c>
      <c r="D426" t="s">
        <v>1349</v>
      </c>
      <c r="E426" t="s">
        <v>1292</v>
      </c>
      <c r="F426" s="15"/>
      <c r="G426" t="s">
        <v>1304</v>
      </c>
      <c r="H426" t="s">
        <v>1236</v>
      </c>
      <c r="I426" t="s">
        <v>394</v>
      </c>
      <c r="J426" t="s">
        <v>311</v>
      </c>
      <c r="K426" s="76">
        <v>0.18</v>
      </c>
      <c r="L426" t="s">
        <v>109</v>
      </c>
      <c r="M426" s="76">
        <v>7.38</v>
      </c>
      <c r="N426" s="76">
        <v>7.2</v>
      </c>
      <c r="O426" s="76">
        <v>145067.21</v>
      </c>
      <c r="P426" s="76">
        <v>103.80083333333306</v>
      </c>
      <c r="Q426" s="76">
        <v>0</v>
      </c>
      <c r="R426" s="76">
        <v>531.40025327028604</v>
      </c>
      <c r="S426" s="76">
        <v>0.02</v>
      </c>
      <c r="T426" s="76">
        <f t="shared" si="10"/>
        <v>0.2812114780807769</v>
      </c>
      <c r="U426" s="76">
        <f>+R426/'סכום נכסי הקרן'!$C$42*100</f>
        <v>5.2174873189325392E-2</v>
      </c>
    </row>
    <row r="427" spans="2:21">
      <c r="B427" t="s">
        <v>1424</v>
      </c>
      <c r="C427" t="s">
        <v>1425</v>
      </c>
      <c r="D427" t="s">
        <v>126</v>
      </c>
      <c r="E427" t="s">
        <v>1292</v>
      </c>
      <c r="F427" s="15"/>
      <c r="G427" t="s">
        <v>1355</v>
      </c>
      <c r="H427" t="s">
        <v>1236</v>
      </c>
      <c r="I427" t="s">
        <v>394</v>
      </c>
      <c r="J427" t="s">
        <v>311</v>
      </c>
      <c r="K427" s="76">
        <v>5.62</v>
      </c>
      <c r="L427" t="s">
        <v>109</v>
      </c>
      <c r="M427" s="76">
        <v>4.75</v>
      </c>
      <c r="N427" s="76">
        <v>4.6100000000000003</v>
      </c>
      <c r="O427" s="76">
        <v>57452.36</v>
      </c>
      <c r="P427" s="76">
        <v>103.31049999999991</v>
      </c>
      <c r="Q427" s="76">
        <v>0</v>
      </c>
      <c r="R427" s="76">
        <v>209.461396613256</v>
      </c>
      <c r="S427" s="76">
        <v>0.01</v>
      </c>
      <c r="T427" s="76">
        <f t="shared" si="10"/>
        <v>0.11084478898905935</v>
      </c>
      <c r="U427" s="76">
        <f>+R427/'סכום נכסי הקרן'!$C$42*100</f>
        <v>2.0565706807815536E-2</v>
      </c>
    </row>
    <row r="428" spans="2:21">
      <c r="B428" t="s">
        <v>1426</v>
      </c>
      <c r="C428" t="s">
        <v>1427</v>
      </c>
      <c r="D428" t="s">
        <v>126</v>
      </c>
      <c r="E428" t="s">
        <v>1292</v>
      </c>
      <c r="F428" s="15"/>
      <c r="G428" t="s">
        <v>1345</v>
      </c>
      <c r="H428" t="s">
        <v>1236</v>
      </c>
      <c r="I428" t="s">
        <v>394</v>
      </c>
      <c r="J428" t="s">
        <v>311</v>
      </c>
      <c r="K428" s="76">
        <v>5.01</v>
      </c>
      <c r="L428" t="s">
        <v>109</v>
      </c>
      <c r="M428" s="76">
        <v>5.7</v>
      </c>
      <c r="N428" s="76">
        <v>3.87</v>
      </c>
      <c r="O428" s="76">
        <v>66070.210000000006</v>
      </c>
      <c r="P428" s="76">
        <v>110.2378666666672</v>
      </c>
      <c r="Q428" s="76">
        <v>0</v>
      </c>
      <c r="R428" s="76">
        <v>257.03256233183401</v>
      </c>
      <c r="S428" s="76">
        <v>0.01</v>
      </c>
      <c r="T428" s="76">
        <f t="shared" si="10"/>
        <v>0.13601895430685923</v>
      </c>
      <c r="U428" s="76">
        <f>+R428/'סכום נכסי הקרן'!$C$42*100</f>
        <v>2.5236422569730622E-2</v>
      </c>
    </row>
    <row r="429" spans="2:21">
      <c r="B429" t="s">
        <v>1428</v>
      </c>
      <c r="C429" t="s">
        <v>1429</v>
      </c>
      <c r="D429" t="s">
        <v>1329</v>
      </c>
      <c r="E429" t="s">
        <v>1292</v>
      </c>
      <c r="F429" s="15"/>
      <c r="G429" t="s">
        <v>1355</v>
      </c>
      <c r="H429" t="s">
        <v>1409</v>
      </c>
      <c r="I429" t="s">
        <v>399</v>
      </c>
      <c r="J429" t="s">
        <v>311</v>
      </c>
      <c r="K429" s="76">
        <v>3.18</v>
      </c>
      <c r="L429" t="s">
        <v>109</v>
      </c>
      <c r="M429" s="76">
        <v>5.95</v>
      </c>
      <c r="N429" s="76">
        <v>3.35</v>
      </c>
      <c r="O429" s="76">
        <v>80433.3</v>
      </c>
      <c r="P429" s="76">
        <v>110.70161111111118</v>
      </c>
      <c r="Q429" s="76">
        <v>0</v>
      </c>
      <c r="R429" s="76">
        <v>314.22554420454202</v>
      </c>
      <c r="S429" s="76">
        <v>0.01</v>
      </c>
      <c r="T429" s="76">
        <f t="shared" si="10"/>
        <v>0.16628488449656662</v>
      </c>
      <c r="U429" s="76">
        <f>+R429/'סכום נכסי הקרן'!$C$42*100</f>
        <v>3.0851844388150709E-2</v>
      </c>
    </row>
    <row r="430" spans="2:21">
      <c r="B430" t="s">
        <v>1430</v>
      </c>
      <c r="C430" t="s">
        <v>1431</v>
      </c>
      <c r="D430" t="s">
        <v>126</v>
      </c>
      <c r="E430" t="s">
        <v>1292</v>
      </c>
      <c r="F430" s="15"/>
      <c r="G430" t="s">
        <v>1308</v>
      </c>
      <c r="H430" t="s">
        <v>1236</v>
      </c>
      <c r="I430" t="s">
        <v>394</v>
      </c>
      <c r="J430" t="s">
        <v>367</v>
      </c>
      <c r="K430" s="76">
        <v>3.86</v>
      </c>
      <c r="L430" t="s">
        <v>109</v>
      </c>
      <c r="M430" s="76">
        <v>6.88</v>
      </c>
      <c r="N430" s="76">
        <v>6.31</v>
      </c>
      <c r="O430" s="76">
        <v>63197.599999999999</v>
      </c>
      <c r="P430" s="76">
        <v>110.98475000000001</v>
      </c>
      <c r="Q430" s="76">
        <v>0</v>
      </c>
      <c r="R430" s="76">
        <v>247.52299553361399</v>
      </c>
      <c r="S430" s="76">
        <v>0.01</v>
      </c>
      <c r="T430" s="76">
        <f t="shared" si="10"/>
        <v>0.13098659062472309</v>
      </c>
      <c r="U430" s="76">
        <f>+R430/'סכום נכסי הקרן'!$C$42*100</f>
        <v>2.4302737576678526E-2</v>
      </c>
    </row>
    <row r="431" spans="2:21">
      <c r="B431" t="s">
        <v>1432</v>
      </c>
      <c r="C431" t="s">
        <v>1433</v>
      </c>
      <c r="D431" t="s">
        <v>1318</v>
      </c>
      <c r="E431" t="s">
        <v>1292</v>
      </c>
      <c r="F431" s="15"/>
      <c r="G431" t="s">
        <v>1308</v>
      </c>
      <c r="H431" t="s">
        <v>1236</v>
      </c>
      <c r="I431" t="s">
        <v>394</v>
      </c>
      <c r="J431" t="s">
        <v>311</v>
      </c>
      <c r="K431" s="76">
        <v>3.48</v>
      </c>
      <c r="L431" t="s">
        <v>109</v>
      </c>
      <c r="M431" s="76">
        <v>5</v>
      </c>
      <c r="N431" s="76">
        <v>4.6900000000000004</v>
      </c>
      <c r="O431" s="76">
        <v>65352.06</v>
      </c>
      <c r="P431" s="76">
        <v>102.42766666666692</v>
      </c>
      <c r="Q431" s="76">
        <v>0</v>
      </c>
      <c r="R431" s="76">
        <v>236.226284733222</v>
      </c>
      <c r="S431" s="76">
        <v>0.01</v>
      </c>
      <c r="T431" s="76">
        <f t="shared" si="10"/>
        <v>0.1250084889545052</v>
      </c>
      <c r="U431" s="76">
        <f>+R431/'סכום נכסי הקרן'!$C$42*100</f>
        <v>2.3193584071689234E-2</v>
      </c>
    </row>
    <row r="432" spans="2:21">
      <c r="B432" t="s">
        <v>1434</v>
      </c>
      <c r="C432" t="s">
        <v>1435</v>
      </c>
      <c r="D432" t="s">
        <v>126</v>
      </c>
      <c r="E432" t="s">
        <v>1292</v>
      </c>
      <c r="F432" s="15"/>
      <c r="G432" t="s">
        <v>1308</v>
      </c>
      <c r="H432" t="s">
        <v>1236</v>
      </c>
      <c r="I432" t="s">
        <v>394</v>
      </c>
      <c r="J432" t="s">
        <v>308</v>
      </c>
      <c r="K432" s="76">
        <v>3.56</v>
      </c>
      <c r="L432" t="s">
        <v>109</v>
      </c>
      <c r="M432" s="76">
        <v>5.38</v>
      </c>
      <c r="N432" s="76">
        <v>4.6900000000000004</v>
      </c>
      <c r="O432" s="76">
        <v>91923.78</v>
      </c>
      <c r="P432" s="76">
        <v>104.28305555555612</v>
      </c>
      <c r="Q432" s="76">
        <v>0</v>
      </c>
      <c r="R432" s="76">
        <v>338.293209852004</v>
      </c>
      <c r="S432" s="76">
        <v>0.01</v>
      </c>
      <c r="T432" s="76">
        <f t="shared" si="10"/>
        <v>0.17902124242832368</v>
      </c>
      <c r="U432" s="76">
        <f>+R432/'סכום נכסי הקרן'!$C$42*100</f>
        <v>3.3214898216957806E-2</v>
      </c>
    </row>
    <row r="433" spans="2:21">
      <c r="B433" t="s">
        <v>1436</v>
      </c>
      <c r="C433" t="s">
        <v>1437</v>
      </c>
      <c r="D433" t="s">
        <v>1315</v>
      </c>
      <c r="E433" t="s">
        <v>1292</v>
      </c>
      <c r="F433" s="15"/>
      <c r="G433" t="s">
        <v>1294</v>
      </c>
      <c r="H433" t="s">
        <v>1236</v>
      </c>
      <c r="I433" t="s">
        <v>394</v>
      </c>
      <c r="J433" t="s">
        <v>311</v>
      </c>
      <c r="K433" s="76">
        <v>2.85</v>
      </c>
      <c r="L433" t="s">
        <v>109</v>
      </c>
      <c r="M433" s="76">
        <v>6.13</v>
      </c>
      <c r="N433" s="76">
        <v>3.08</v>
      </c>
      <c r="O433" s="76">
        <v>33035.11</v>
      </c>
      <c r="P433" s="76">
        <v>111.5319305555562</v>
      </c>
      <c r="Q433" s="76">
        <v>0</v>
      </c>
      <c r="R433" s="76">
        <v>130.02493198691101</v>
      </c>
      <c r="S433" s="76">
        <v>0</v>
      </c>
      <c r="T433" s="76">
        <f t="shared" si="10"/>
        <v>6.8807839451280675E-2</v>
      </c>
      <c r="U433" s="76">
        <f>+R433/'סכום נכסי הקרן'!$C$42*100</f>
        <v>1.2766336290052875E-2</v>
      </c>
    </row>
    <row r="434" spans="2:21">
      <c r="B434" t="s">
        <v>1438</v>
      </c>
      <c r="C434" t="s">
        <v>1437</v>
      </c>
      <c r="D434" t="s">
        <v>1315</v>
      </c>
      <c r="E434" t="s">
        <v>1292</v>
      </c>
      <c r="F434" s="15"/>
      <c r="G434" t="s">
        <v>1294</v>
      </c>
      <c r="H434" t="s">
        <v>1236</v>
      </c>
      <c r="I434" t="s">
        <v>394</v>
      </c>
      <c r="J434" t="s">
        <v>311</v>
      </c>
      <c r="K434" s="76">
        <v>2.99</v>
      </c>
      <c r="L434" t="s">
        <v>109</v>
      </c>
      <c r="M434" s="76">
        <v>6.13</v>
      </c>
      <c r="N434" s="76">
        <v>3.08</v>
      </c>
      <c r="O434" s="76">
        <v>50270.82</v>
      </c>
      <c r="P434" s="76">
        <v>111.53193055555595</v>
      </c>
      <c r="Q434" s="76">
        <v>0</v>
      </c>
      <c r="R434" s="76">
        <v>197.86402864789099</v>
      </c>
      <c r="S434" s="76">
        <v>0.01</v>
      </c>
      <c r="T434" s="76">
        <f t="shared" si="10"/>
        <v>0.10470758267928339</v>
      </c>
      <c r="U434" s="76">
        <f>+R434/'סכום נכסי הקרן'!$C$42*100</f>
        <v>1.9427033652883684E-2</v>
      </c>
    </row>
    <row r="435" spans="2:21">
      <c r="B435" t="s">
        <v>1439</v>
      </c>
      <c r="C435" t="s">
        <v>1440</v>
      </c>
      <c r="D435" t="s">
        <v>1338</v>
      </c>
      <c r="E435" t="s">
        <v>1292</v>
      </c>
      <c r="F435" s="15"/>
      <c r="G435" t="s">
        <v>1308</v>
      </c>
      <c r="H435" t="s">
        <v>1236</v>
      </c>
      <c r="I435" t="s">
        <v>394</v>
      </c>
      <c r="J435" t="s">
        <v>311</v>
      </c>
      <c r="K435" s="76">
        <v>1.88</v>
      </c>
      <c r="L435" t="s">
        <v>109</v>
      </c>
      <c r="M435" s="76">
        <v>5.5</v>
      </c>
      <c r="N435" s="76">
        <v>5.15</v>
      </c>
      <c r="O435" s="76">
        <v>71815.45</v>
      </c>
      <c r="P435" s="76">
        <v>103.39738888888897</v>
      </c>
      <c r="Q435" s="76">
        <v>0</v>
      </c>
      <c r="R435" s="76">
        <v>262.04695411926502</v>
      </c>
      <c r="S435" s="76">
        <v>0.01</v>
      </c>
      <c r="T435" s="76">
        <f t="shared" si="10"/>
        <v>0.13867251820251353</v>
      </c>
      <c r="U435" s="76">
        <f>+R435/'סכום נכסי הקרן'!$C$42*100</f>
        <v>2.5728754393098678E-2</v>
      </c>
    </row>
    <row r="436" spans="2:21">
      <c r="B436" t="s">
        <v>1441</v>
      </c>
      <c r="C436" t="s">
        <v>1442</v>
      </c>
      <c r="D436" t="s">
        <v>1326</v>
      </c>
      <c r="E436" t="s">
        <v>1292</v>
      </c>
      <c r="F436" s="15"/>
      <c r="G436" t="s">
        <v>1308</v>
      </c>
      <c r="H436" t="s">
        <v>1409</v>
      </c>
      <c r="I436" t="s">
        <v>399</v>
      </c>
      <c r="J436" t="s">
        <v>311</v>
      </c>
      <c r="K436" s="76">
        <v>1.65</v>
      </c>
      <c r="L436" t="s">
        <v>116</v>
      </c>
      <c r="M436" s="76">
        <v>6.88</v>
      </c>
      <c r="N436" s="76">
        <v>5.5</v>
      </c>
      <c r="O436" s="76">
        <v>82099.42</v>
      </c>
      <c r="P436" s="76">
        <v>105.74141530054607</v>
      </c>
      <c r="Q436" s="76">
        <v>0</v>
      </c>
      <c r="R436" s="76">
        <v>411.12074397445298</v>
      </c>
      <c r="S436" s="76">
        <v>0.01</v>
      </c>
      <c r="T436" s="76">
        <f t="shared" si="10"/>
        <v>0.21756081479306508</v>
      </c>
      <c r="U436" s="76">
        <f>+R436/'סכום נכסי הקרן'!$C$42*100</f>
        <v>4.036537910993053E-2</v>
      </c>
    </row>
    <row r="437" spans="2:21">
      <c r="B437" t="s">
        <v>1443</v>
      </c>
      <c r="C437" t="s">
        <v>1444</v>
      </c>
      <c r="D437" t="s">
        <v>126</v>
      </c>
      <c r="E437" t="s">
        <v>1292</v>
      </c>
      <c r="F437" s="15"/>
      <c r="G437" t="s">
        <v>1350</v>
      </c>
      <c r="H437" t="s">
        <v>1409</v>
      </c>
      <c r="I437" t="s">
        <v>399</v>
      </c>
      <c r="J437" t="s">
        <v>311</v>
      </c>
      <c r="K437" s="76">
        <v>3.9</v>
      </c>
      <c r="L437" t="s">
        <v>113</v>
      </c>
      <c r="M437" s="76">
        <v>4.63</v>
      </c>
      <c r="N437" s="76">
        <v>0</v>
      </c>
      <c r="O437" s="76">
        <v>50270.82</v>
      </c>
      <c r="P437" s="76">
        <v>110.75056164383597</v>
      </c>
      <c r="Q437" s="76">
        <v>0</v>
      </c>
      <c r="R437" s="76">
        <v>231.43630328269299</v>
      </c>
      <c r="S437" s="76">
        <v>0.01</v>
      </c>
      <c r="T437" s="76">
        <f t="shared" si="10"/>
        <v>0.12247368067130771</v>
      </c>
      <c r="U437" s="76">
        <f>+R437/'סכום נכסי הקרן'!$C$42*100</f>
        <v>2.2723285698245558E-2</v>
      </c>
    </row>
    <row r="438" spans="2:21">
      <c r="B438" t="s">
        <v>1445</v>
      </c>
      <c r="C438" t="s">
        <v>1446</v>
      </c>
      <c r="D438" t="s">
        <v>126</v>
      </c>
      <c r="E438" t="s">
        <v>1292</v>
      </c>
      <c r="F438" s="15"/>
      <c r="G438" t="s">
        <v>1350</v>
      </c>
      <c r="H438" t="s">
        <v>1409</v>
      </c>
      <c r="I438" t="s">
        <v>399</v>
      </c>
      <c r="J438" t="s">
        <v>311</v>
      </c>
      <c r="K438" s="76">
        <v>5.25</v>
      </c>
      <c r="L438" t="s">
        <v>113</v>
      </c>
      <c r="M438" s="76">
        <v>5.63</v>
      </c>
      <c r="N438" s="76">
        <v>4.83</v>
      </c>
      <c r="O438" s="76">
        <v>143630.9</v>
      </c>
      <c r="P438" s="76">
        <v>115.71945205479496</v>
      </c>
      <c r="Q438" s="76">
        <v>0</v>
      </c>
      <c r="R438" s="76">
        <v>690.91373675887098</v>
      </c>
      <c r="S438" s="76">
        <v>0.03</v>
      </c>
      <c r="T438" s="76">
        <f t="shared" ref="T438:T491" si="11">+R438/$R$11*100</f>
        <v>0.36562435178489039</v>
      </c>
      <c r="U438" s="76">
        <f>+R438/'סכום נכסי הקרן'!$C$42*100</f>
        <v>6.7836506246115355E-2</v>
      </c>
    </row>
    <row r="439" spans="2:21">
      <c r="B439" t="s">
        <v>1447</v>
      </c>
      <c r="C439" t="s">
        <v>1448</v>
      </c>
      <c r="D439" t="s">
        <v>126</v>
      </c>
      <c r="E439" t="s">
        <v>1292</v>
      </c>
      <c r="F439" s="15"/>
      <c r="G439" t="s">
        <v>1294</v>
      </c>
      <c r="H439" t="s">
        <v>1409</v>
      </c>
      <c r="I439" t="s">
        <v>399</v>
      </c>
      <c r="J439" t="s">
        <v>311</v>
      </c>
      <c r="K439" s="76">
        <v>5.22</v>
      </c>
      <c r="L439" t="s">
        <v>109</v>
      </c>
      <c r="M439" s="76">
        <v>6</v>
      </c>
      <c r="N439" s="76">
        <v>0</v>
      </c>
      <c r="O439" s="76">
        <v>33035.11</v>
      </c>
      <c r="P439" s="76">
        <v>111.8906666666673</v>
      </c>
      <c r="Q439" s="76">
        <v>0</v>
      </c>
      <c r="R439" s="76">
        <v>130.44314978531301</v>
      </c>
      <c r="S439" s="76">
        <v>0</v>
      </c>
      <c r="T439" s="76">
        <f t="shared" si="11"/>
        <v>6.9029155953342067E-2</v>
      </c>
      <c r="U439" s="76">
        <f>+R439/'סכום נכסי הקרן'!$C$42*100</f>
        <v>1.2807398484628165E-2</v>
      </c>
    </row>
    <row r="440" spans="2:21">
      <c r="B440" t="s">
        <v>1449</v>
      </c>
      <c r="C440" t="s">
        <v>1450</v>
      </c>
      <c r="D440" t="s">
        <v>126</v>
      </c>
      <c r="E440" t="s">
        <v>1292</v>
      </c>
      <c r="F440" s="15"/>
      <c r="G440" t="s">
        <v>1304</v>
      </c>
      <c r="H440" t="s">
        <v>1409</v>
      </c>
      <c r="I440" t="s">
        <v>399</v>
      </c>
      <c r="J440" t="s">
        <v>311</v>
      </c>
      <c r="K440" s="76">
        <v>5.13</v>
      </c>
      <c r="L440" t="s">
        <v>113</v>
      </c>
      <c r="M440" s="76">
        <v>5.43</v>
      </c>
      <c r="N440" s="76">
        <v>3.51</v>
      </c>
      <c r="O440" s="76">
        <v>73251.759999999995</v>
      </c>
      <c r="P440" s="76">
        <v>121.63416438356211</v>
      </c>
      <c r="Q440" s="76">
        <v>0</v>
      </c>
      <c r="R440" s="76">
        <v>370.37632386143599</v>
      </c>
      <c r="S440" s="76">
        <v>0.01</v>
      </c>
      <c r="T440" s="76">
        <f t="shared" si="11"/>
        <v>0.19599929213097883</v>
      </c>
      <c r="U440" s="76">
        <f>+R440/'סכום נכסי הקרן'!$C$42*100</f>
        <v>3.6364938877757741E-2</v>
      </c>
    </row>
    <row r="441" spans="2:21">
      <c r="B441" t="s">
        <v>1451</v>
      </c>
      <c r="C441" t="s">
        <v>1452</v>
      </c>
      <c r="D441" t="s">
        <v>126</v>
      </c>
      <c r="E441" t="s">
        <v>1292</v>
      </c>
      <c r="F441" s="15"/>
      <c r="G441" t="s">
        <v>1355</v>
      </c>
      <c r="H441" t="s">
        <v>1236</v>
      </c>
      <c r="I441" t="s">
        <v>394</v>
      </c>
      <c r="J441" t="s">
        <v>311</v>
      </c>
      <c r="K441" s="76">
        <v>4.6900000000000004</v>
      </c>
      <c r="L441" t="s">
        <v>109</v>
      </c>
      <c r="M441" s="76">
        <v>5.5</v>
      </c>
      <c r="N441" s="76">
        <v>4.7699999999999996</v>
      </c>
      <c r="O441" s="76">
        <v>116341.03</v>
      </c>
      <c r="P441" s="76">
        <v>103.6613333333331</v>
      </c>
      <c r="Q441" s="76">
        <v>0</v>
      </c>
      <c r="R441" s="76">
        <v>425.59973941550601</v>
      </c>
      <c r="S441" s="76">
        <v>0.02</v>
      </c>
      <c r="T441" s="76">
        <f t="shared" si="11"/>
        <v>0.22522294834314527</v>
      </c>
      <c r="U441" s="76">
        <f>+R441/'סכום נכסי הקרן'!$C$42*100</f>
        <v>4.1786981275899991E-2</v>
      </c>
    </row>
    <row r="442" spans="2:21">
      <c r="B442" t="s">
        <v>1453</v>
      </c>
      <c r="C442" t="s">
        <v>1454</v>
      </c>
      <c r="D442" t="s">
        <v>126</v>
      </c>
      <c r="E442" t="s">
        <v>1292</v>
      </c>
      <c r="F442" s="15"/>
      <c r="G442" t="s">
        <v>1350</v>
      </c>
      <c r="H442" t="s">
        <v>1236</v>
      </c>
      <c r="I442" t="s">
        <v>394</v>
      </c>
      <c r="J442" t="s">
        <v>311</v>
      </c>
      <c r="K442" s="76">
        <v>4.51</v>
      </c>
      <c r="L442" t="s">
        <v>109</v>
      </c>
      <c r="M442" s="76">
        <v>8.3800000000000008</v>
      </c>
      <c r="N442" s="76">
        <v>0</v>
      </c>
      <c r="O442" s="76">
        <v>80433.3</v>
      </c>
      <c r="P442" s="76">
        <v>124.29343055555589</v>
      </c>
      <c r="Q442" s="76">
        <v>0</v>
      </c>
      <c r="R442" s="76">
        <v>352.80580350513901</v>
      </c>
      <c r="S442" s="76">
        <v>0.01</v>
      </c>
      <c r="T442" s="76">
        <f t="shared" si="11"/>
        <v>0.18670115580222268</v>
      </c>
      <c r="U442" s="76">
        <f>+R442/'סכום נכסי הקרן'!$C$42*100</f>
        <v>3.4639799181608644E-2</v>
      </c>
    </row>
    <row r="443" spans="2:21">
      <c r="B443" t="s">
        <v>1455</v>
      </c>
      <c r="C443" t="s">
        <v>1456</v>
      </c>
      <c r="D443" t="s">
        <v>1338</v>
      </c>
      <c r="E443" t="s">
        <v>1292</v>
      </c>
      <c r="F443" s="15"/>
      <c r="G443" t="s">
        <v>1308</v>
      </c>
      <c r="H443" t="s">
        <v>1457</v>
      </c>
      <c r="I443" t="s">
        <v>394</v>
      </c>
      <c r="J443" t="s">
        <v>311</v>
      </c>
      <c r="K443" s="76">
        <v>2.2400000000000002</v>
      </c>
      <c r="L443" t="s">
        <v>113</v>
      </c>
      <c r="M443" s="76">
        <v>6.75</v>
      </c>
      <c r="N443" s="76">
        <v>6.37</v>
      </c>
      <c r="O443" s="76">
        <v>57452.36</v>
      </c>
      <c r="P443" s="76">
        <v>106.07303804347804</v>
      </c>
      <c r="Q443" s="76">
        <v>0</v>
      </c>
      <c r="R443" s="76">
        <v>253.32757037004501</v>
      </c>
      <c r="S443" s="76">
        <v>0</v>
      </c>
      <c r="T443" s="76">
        <f t="shared" si="11"/>
        <v>0.13405831115804584</v>
      </c>
      <c r="U443" s="76">
        <f>+R443/'סכום נכסי הקרן'!$C$42*100</f>
        <v>2.4872652540295786E-2</v>
      </c>
    </row>
    <row r="444" spans="2:21">
      <c r="B444" t="s">
        <v>1458</v>
      </c>
      <c r="C444" t="s">
        <v>1459</v>
      </c>
      <c r="D444" t="s">
        <v>126</v>
      </c>
      <c r="E444" t="s">
        <v>1292</v>
      </c>
      <c r="F444" s="15"/>
      <c r="G444" t="s">
        <v>1308</v>
      </c>
      <c r="H444" t="s">
        <v>407</v>
      </c>
      <c r="I444" t="s">
        <v>399</v>
      </c>
      <c r="J444" t="s">
        <v>311</v>
      </c>
      <c r="K444" s="76">
        <v>2</v>
      </c>
      <c r="L444" t="s">
        <v>109</v>
      </c>
      <c r="M444" s="76">
        <v>9.75</v>
      </c>
      <c r="N444" s="76">
        <v>0</v>
      </c>
      <c r="O444" s="76">
        <v>33035.11</v>
      </c>
      <c r="P444" s="76">
        <v>116.92883333333266</v>
      </c>
      <c r="Q444" s="76">
        <v>0</v>
      </c>
      <c r="R444" s="76">
        <v>136.31668998952901</v>
      </c>
      <c r="S444" s="76">
        <v>0.01</v>
      </c>
      <c r="T444" s="76">
        <f t="shared" si="11"/>
        <v>7.2137372240838521E-2</v>
      </c>
      <c r="U444" s="76">
        <f>+R444/'סכום נכסי הקרן'!$C$42*100</f>
        <v>1.3384084727138297E-2</v>
      </c>
    </row>
    <row r="445" spans="2:21">
      <c r="B445" t="s">
        <v>1460</v>
      </c>
      <c r="C445" t="s">
        <v>1461</v>
      </c>
      <c r="D445" t="s">
        <v>126</v>
      </c>
      <c r="E445" t="s">
        <v>1292</v>
      </c>
      <c r="F445" s="15"/>
      <c r="G445" t="s">
        <v>1345</v>
      </c>
      <c r="H445" t="s">
        <v>407</v>
      </c>
      <c r="I445" t="s">
        <v>399</v>
      </c>
      <c r="J445" t="s">
        <v>311</v>
      </c>
      <c r="K445" s="76">
        <v>5.38</v>
      </c>
      <c r="L445" t="s">
        <v>109</v>
      </c>
      <c r="M445" s="76">
        <v>6</v>
      </c>
      <c r="N445" s="76">
        <v>0</v>
      </c>
      <c r="O445" s="76">
        <v>142194.59</v>
      </c>
      <c r="P445" s="76">
        <v>109.15600000000008</v>
      </c>
      <c r="Q445" s="76">
        <v>0</v>
      </c>
      <c r="R445" s="76">
        <v>547.74994718455196</v>
      </c>
      <c r="S445" s="76">
        <v>0.01</v>
      </c>
      <c r="T445" s="76">
        <f t="shared" si="11"/>
        <v>0.28986356577457117</v>
      </c>
      <c r="U445" s="76">
        <f>+R445/'סכום נכסי הקרן'!$C$42*100</f>
        <v>5.378014755908981E-2</v>
      </c>
    </row>
    <row r="446" spans="2:21">
      <c r="B446" t="s">
        <v>1462</v>
      </c>
      <c r="C446" t="s">
        <v>1463</v>
      </c>
      <c r="D446" t="s">
        <v>126</v>
      </c>
      <c r="E446" t="s">
        <v>1292</v>
      </c>
      <c r="F446" s="15"/>
      <c r="G446" t="s">
        <v>1360</v>
      </c>
      <c r="H446" t="s">
        <v>407</v>
      </c>
      <c r="I446" t="s">
        <v>399</v>
      </c>
      <c r="J446" t="s">
        <v>311</v>
      </c>
      <c r="K446" s="76">
        <v>4.63</v>
      </c>
      <c r="L446" t="s">
        <v>109</v>
      </c>
      <c r="M446" s="76">
        <v>5.25</v>
      </c>
      <c r="N446" s="76">
        <v>5.29</v>
      </c>
      <c r="O446" s="76">
        <v>179682.26</v>
      </c>
      <c r="P446" s="76">
        <v>104.657416666667</v>
      </c>
      <c r="Q446" s="76">
        <v>0</v>
      </c>
      <c r="R446" s="76">
        <v>663.63131386919804</v>
      </c>
      <c r="S446" s="76">
        <v>0.01</v>
      </c>
      <c r="T446" s="76">
        <f t="shared" si="11"/>
        <v>0.35118677781081953</v>
      </c>
      <c r="U446" s="76">
        <f>+R446/'סכום נכסי הקרן'!$C$42*100</f>
        <v>6.5157815474317357E-2</v>
      </c>
    </row>
    <row r="447" spans="2:21">
      <c r="B447" t="s">
        <v>1464</v>
      </c>
      <c r="C447" t="s">
        <v>1465</v>
      </c>
      <c r="D447" t="s">
        <v>126</v>
      </c>
      <c r="E447" t="s">
        <v>1292</v>
      </c>
      <c r="F447" s="15"/>
      <c r="G447" t="s">
        <v>1355</v>
      </c>
      <c r="H447" t="s">
        <v>407</v>
      </c>
      <c r="I447" t="s">
        <v>399</v>
      </c>
      <c r="J447" t="s">
        <v>311</v>
      </c>
      <c r="K447" s="76">
        <v>1.98</v>
      </c>
      <c r="L447" t="s">
        <v>109</v>
      </c>
      <c r="M447" s="76">
        <v>5.5</v>
      </c>
      <c r="N447" s="76">
        <v>0</v>
      </c>
      <c r="O447" s="76">
        <v>43089.27</v>
      </c>
      <c r="P447" s="76">
        <v>105.32416666666715</v>
      </c>
      <c r="Q447" s="76">
        <v>0</v>
      </c>
      <c r="R447" s="76">
        <v>160.15806994783301</v>
      </c>
      <c r="S447" s="76">
        <v>0.01</v>
      </c>
      <c r="T447" s="76">
        <f t="shared" si="11"/>
        <v>8.4753982143261714E-2</v>
      </c>
      <c r="U447" s="76">
        <f>+R447/'סכום נכסי הקרן'!$C$42*100</f>
        <v>1.5724920976891342E-2</v>
      </c>
    </row>
    <row r="448" spans="2:21">
      <c r="B448" t="s">
        <v>1466</v>
      </c>
      <c r="C448" t="s">
        <v>1467</v>
      </c>
      <c r="D448" t="s">
        <v>126</v>
      </c>
      <c r="E448" t="s">
        <v>1292</v>
      </c>
      <c r="F448" s="15"/>
      <c r="G448" t="s">
        <v>1355</v>
      </c>
      <c r="H448" t="s">
        <v>1457</v>
      </c>
      <c r="I448" t="s">
        <v>394</v>
      </c>
      <c r="J448" t="s">
        <v>311</v>
      </c>
      <c r="K448" s="76">
        <v>3.89</v>
      </c>
      <c r="L448" t="s">
        <v>109</v>
      </c>
      <c r="M448" s="76">
        <v>6.25</v>
      </c>
      <c r="N448" s="76">
        <v>3.66</v>
      </c>
      <c r="O448" s="76">
        <v>60324.98</v>
      </c>
      <c r="P448" s="76">
        <v>111.44352777777823</v>
      </c>
      <c r="Q448" s="76">
        <v>0</v>
      </c>
      <c r="R448" s="76">
        <v>237.24862074079101</v>
      </c>
      <c r="S448" s="76">
        <v>0</v>
      </c>
      <c r="T448" s="76">
        <f t="shared" si="11"/>
        <v>0.12554949851935659</v>
      </c>
      <c r="U448" s="76">
        <f>+R448/'סכום נכסי הקרן'!$C$42*100</f>
        <v>2.3293960861544966E-2</v>
      </c>
    </row>
    <row r="449" spans="2:21">
      <c r="B449" t="s">
        <v>1466</v>
      </c>
      <c r="C449" t="s">
        <v>1467</v>
      </c>
      <c r="D449" t="s">
        <v>126</v>
      </c>
      <c r="E449" t="s">
        <v>1292</v>
      </c>
      <c r="F449" s="15"/>
      <c r="G449" t="s">
        <v>1355</v>
      </c>
      <c r="H449" t="s">
        <v>1457</v>
      </c>
      <c r="I449" t="s">
        <v>394</v>
      </c>
      <c r="J449" t="s">
        <v>989</v>
      </c>
      <c r="K449" s="76">
        <v>3.86</v>
      </c>
      <c r="L449" t="s">
        <v>109</v>
      </c>
      <c r="M449" s="76">
        <v>6.25</v>
      </c>
      <c r="N449" s="76">
        <v>3.98</v>
      </c>
      <c r="O449" s="76">
        <v>28726.18</v>
      </c>
      <c r="P449" s="76">
        <v>111.44352800000031</v>
      </c>
      <c r="Q449" s="76">
        <v>0</v>
      </c>
      <c r="R449" s="76">
        <v>112.975530165804</v>
      </c>
      <c r="S449" s="76">
        <v>0</v>
      </c>
      <c r="T449" s="76">
        <f t="shared" si="11"/>
        <v>5.9785473622508731E-2</v>
      </c>
      <c r="U449" s="76">
        <f>+R449/'סכום נכסי הקרן'!$C$42*100</f>
        <v>1.1092361969386415E-2</v>
      </c>
    </row>
    <row r="450" spans="2:21">
      <c r="B450" t="s">
        <v>1468</v>
      </c>
      <c r="C450" t="s">
        <v>1469</v>
      </c>
      <c r="D450" t="s">
        <v>1329</v>
      </c>
      <c r="E450" t="s">
        <v>1292</v>
      </c>
      <c r="F450" s="15"/>
      <c r="G450" t="s">
        <v>1308</v>
      </c>
      <c r="H450" t="s">
        <v>407</v>
      </c>
      <c r="I450" t="s">
        <v>399</v>
      </c>
      <c r="J450" t="s">
        <v>311</v>
      </c>
      <c r="K450" s="76">
        <v>1.45</v>
      </c>
      <c r="L450" t="s">
        <v>113</v>
      </c>
      <c r="M450" s="76">
        <v>5.63</v>
      </c>
      <c r="N450" s="76">
        <v>4.7300000000000004</v>
      </c>
      <c r="O450" s="76">
        <v>208982.96</v>
      </c>
      <c r="P450" s="76">
        <v>103.90507967033001</v>
      </c>
      <c r="Q450" s="76">
        <v>0</v>
      </c>
      <c r="R450" s="76">
        <v>902.64552399095703</v>
      </c>
      <c r="S450" s="76">
        <v>0.01</v>
      </c>
      <c r="T450" s="76">
        <f t="shared" si="11"/>
        <v>0.4776706078372655</v>
      </c>
      <c r="U450" s="76">
        <f>+R450/'סכום נכסי הקרן'!$C$42*100</f>
        <v>8.8625128534114986E-2</v>
      </c>
    </row>
    <row r="451" spans="2:21">
      <c r="B451" t="s">
        <v>1470</v>
      </c>
      <c r="C451" t="s">
        <v>1471</v>
      </c>
      <c r="D451" t="s">
        <v>1329</v>
      </c>
      <c r="E451" t="s">
        <v>1292</v>
      </c>
      <c r="F451" s="15"/>
      <c r="G451" t="s">
        <v>1355</v>
      </c>
      <c r="H451" t="s">
        <v>1457</v>
      </c>
      <c r="I451" t="s">
        <v>394</v>
      </c>
      <c r="J451" t="s">
        <v>311</v>
      </c>
      <c r="K451" s="76">
        <v>6.24</v>
      </c>
      <c r="L451" t="s">
        <v>109</v>
      </c>
      <c r="M451" s="76">
        <v>5</v>
      </c>
      <c r="N451" s="76">
        <v>4.1900000000000004</v>
      </c>
      <c r="O451" s="76">
        <v>122804.42</v>
      </c>
      <c r="P451" s="76">
        <v>107.85466666666696</v>
      </c>
      <c r="Q451" s="76">
        <v>0</v>
      </c>
      <c r="R451" s="76">
        <v>467.41710108771298</v>
      </c>
      <c r="S451" s="76">
        <v>0.02</v>
      </c>
      <c r="T451" s="76">
        <f t="shared" si="11"/>
        <v>0.24735226050080902</v>
      </c>
      <c r="U451" s="76">
        <f>+R451/'סכום נכסי הקרן'!$C$42*100</f>
        <v>4.5892766941097674E-2</v>
      </c>
    </row>
    <row r="452" spans="2:21">
      <c r="B452" t="s">
        <v>1472</v>
      </c>
      <c r="C452" t="s">
        <v>1473</v>
      </c>
      <c r="D452" t="s">
        <v>126</v>
      </c>
      <c r="E452" t="s">
        <v>1292</v>
      </c>
      <c r="F452" s="15"/>
      <c r="G452" t="s">
        <v>1308</v>
      </c>
      <c r="H452" t="s">
        <v>407</v>
      </c>
      <c r="I452" t="s">
        <v>399</v>
      </c>
      <c r="J452" t="s">
        <v>367</v>
      </c>
      <c r="K452" s="76">
        <v>7.05</v>
      </c>
      <c r="L452" t="s">
        <v>109</v>
      </c>
      <c r="M452" s="76">
        <v>6.13</v>
      </c>
      <c r="N452" s="76">
        <v>5.65</v>
      </c>
      <c r="O452" s="76">
        <v>129267.81</v>
      </c>
      <c r="P452" s="76">
        <v>103.97327777777801</v>
      </c>
      <c r="Q452" s="76">
        <v>0</v>
      </c>
      <c r="R452" s="76">
        <v>474.31164248581399</v>
      </c>
      <c r="S452" s="76">
        <v>0</v>
      </c>
      <c r="T452" s="76">
        <f t="shared" si="11"/>
        <v>0.25100077998366094</v>
      </c>
      <c r="U452" s="76">
        <f>+R452/'סכום נכסי הקרן'!$C$42*100</f>
        <v>4.656969891644152E-2</v>
      </c>
    </row>
    <row r="453" spans="2:21">
      <c r="B453" t="s">
        <v>1474</v>
      </c>
      <c r="C453" t="s">
        <v>1475</v>
      </c>
      <c r="D453" t="s">
        <v>126</v>
      </c>
      <c r="E453" t="s">
        <v>1292</v>
      </c>
      <c r="F453" s="15"/>
      <c r="G453" t="s">
        <v>1360</v>
      </c>
      <c r="H453" t="s">
        <v>407</v>
      </c>
      <c r="I453" t="s">
        <v>399</v>
      </c>
      <c r="J453" t="s">
        <v>311</v>
      </c>
      <c r="K453" s="76">
        <v>1.43</v>
      </c>
      <c r="L453" t="s">
        <v>116</v>
      </c>
      <c r="M453" s="76">
        <v>7</v>
      </c>
      <c r="N453" s="76">
        <v>5.5</v>
      </c>
      <c r="O453" s="76">
        <v>113468.41</v>
      </c>
      <c r="P453" s="76">
        <v>110.87419178082204</v>
      </c>
      <c r="Q453" s="76">
        <v>0</v>
      </c>
      <c r="R453" s="76">
        <v>595.78507423178405</v>
      </c>
      <c r="S453" s="76">
        <v>0.02</v>
      </c>
      <c r="T453" s="76">
        <f t="shared" si="11"/>
        <v>0.31528325459410106</v>
      </c>
      <c r="U453" s="76">
        <f>+R453/'סכום נכסי הקרן'!$C$42*100</f>
        <v>5.8496416787226078E-2</v>
      </c>
    </row>
    <row r="454" spans="2:21">
      <c r="B454" t="s">
        <v>1476</v>
      </c>
      <c r="C454" t="s">
        <v>1477</v>
      </c>
      <c r="D454" t="s">
        <v>126</v>
      </c>
      <c r="E454" t="s">
        <v>1292</v>
      </c>
      <c r="F454" s="15"/>
      <c r="G454" t="s">
        <v>1308</v>
      </c>
      <c r="H454" t="s">
        <v>1457</v>
      </c>
      <c r="I454" t="s">
        <v>394</v>
      </c>
      <c r="J454" t="s">
        <v>311</v>
      </c>
      <c r="K454" s="76">
        <v>2.1800000000000002</v>
      </c>
      <c r="L454" t="s">
        <v>109</v>
      </c>
      <c r="M454" s="76">
        <v>6</v>
      </c>
      <c r="N454" s="76">
        <v>5.69</v>
      </c>
      <c r="O454" s="76">
        <v>99105.32</v>
      </c>
      <c r="P454" s="76">
        <v>101.88766666666692</v>
      </c>
      <c r="Q454" s="76">
        <v>0</v>
      </c>
      <c r="R454" s="76">
        <v>356.34465016149301</v>
      </c>
      <c r="S454" s="76">
        <v>0.01</v>
      </c>
      <c r="T454" s="76">
        <f t="shared" si="11"/>
        <v>0.18857387658624603</v>
      </c>
      <c r="U454" s="76">
        <f>+R454/'סכום נכסי הקרן'!$C$42*100</f>
        <v>3.4987256440794076E-2</v>
      </c>
    </row>
    <row r="455" spans="2:21">
      <c r="B455" t="s">
        <v>1478</v>
      </c>
      <c r="C455" t="s">
        <v>1479</v>
      </c>
      <c r="D455" t="s">
        <v>126</v>
      </c>
      <c r="E455" t="s">
        <v>1292</v>
      </c>
      <c r="F455" s="15"/>
      <c r="G455" t="s">
        <v>1308</v>
      </c>
      <c r="H455" t="s">
        <v>1457</v>
      </c>
      <c r="I455" t="s">
        <v>394</v>
      </c>
      <c r="J455" t="s">
        <v>311</v>
      </c>
      <c r="K455" s="76">
        <v>3.37</v>
      </c>
      <c r="L455" t="s">
        <v>109</v>
      </c>
      <c r="M455" s="76">
        <v>7.38</v>
      </c>
      <c r="N455" s="76">
        <v>7.16</v>
      </c>
      <c r="O455" s="76">
        <v>64633.91</v>
      </c>
      <c r="P455" s="76">
        <v>108.3672916666672</v>
      </c>
      <c r="Q455" s="76">
        <v>0</v>
      </c>
      <c r="R455" s="76">
        <v>247.17828069364199</v>
      </c>
      <c r="S455" s="76">
        <v>0</v>
      </c>
      <c r="T455" s="76">
        <f t="shared" si="11"/>
        <v>0.13080417112253367</v>
      </c>
      <c r="U455" s="76">
        <f>+R455/'סכום נכסי הקרן'!$C$42*100</f>
        <v>2.4268892178692103E-2</v>
      </c>
    </row>
    <row r="456" spans="2:21">
      <c r="B456" t="s">
        <v>1480</v>
      </c>
      <c r="C456" t="s">
        <v>1481</v>
      </c>
      <c r="D456" t="s">
        <v>126</v>
      </c>
      <c r="E456" t="s">
        <v>1292</v>
      </c>
      <c r="F456" s="15"/>
      <c r="G456" t="s">
        <v>1350</v>
      </c>
      <c r="H456" t="s">
        <v>407</v>
      </c>
      <c r="I456" t="s">
        <v>399</v>
      </c>
      <c r="J456" t="s">
        <v>311</v>
      </c>
      <c r="K456" s="76">
        <v>3.19</v>
      </c>
      <c r="L456" t="s">
        <v>113</v>
      </c>
      <c r="M456" s="76">
        <v>3.5</v>
      </c>
      <c r="N456" s="76">
        <v>3.18</v>
      </c>
      <c r="O456" s="76">
        <v>150812.45000000001</v>
      </c>
      <c r="P456" s="76">
        <v>105.44705479452105</v>
      </c>
      <c r="Q456" s="76">
        <v>0</v>
      </c>
      <c r="R456" s="76">
        <v>661.06052845094803</v>
      </c>
      <c r="S456" s="76">
        <v>0.02</v>
      </c>
      <c r="T456" s="76">
        <f t="shared" si="11"/>
        <v>0.34982634494906306</v>
      </c>
      <c r="U456" s="76">
        <f>+R456/'סכום נכסי הקרן'!$C$42*100</f>
        <v>6.4905406104226335E-2</v>
      </c>
    </row>
    <row r="457" spans="2:21">
      <c r="B457" t="s">
        <v>1482</v>
      </c>
      <c r="C457" t="s">
        <v>1483</v>
      </c>
      <c r="D457" t="s">
        <v>126</v>
      </c>
      <c r="E457" t="s">
        <v>1292</v>
      </c>
      <c r="F457" s="15"/>
      <c r="G457" t="s">
        <v>1350</v>
      </c>
      <c r="H457" t="s">
        <v>1457</v>
      </c>
      <c r="I457" t="s">
        <v>394</v>
      </c>
      <c r="J457" t="s">
        <v>436</v>
      </c>
      <c r="L457" t="s">
        <v>113</v>
      </c>
      <c r="M457" s="76">
        <v>3.75</v>
      </c>
      <c r="N457" s="76">
        <v>0</v>
      </c>
      <c r="O457" s="76">
        <v>120649.96</v>
      </c>
      <c r="P457" s="76">
        <v>107.52197260274002</v>
      </c>
      <c r="Q457" s="76">
        <v>0</v>
      </c>
      <c r="R457" s="76">
        <v>539.25475428299103</v>
      </c>
      <c r="S457" s="76">
        <v>0.01</v>
      </c>
      <c r="T457" s="76">
        <f t="shared" si="11"/>
        <v>0.2853679981911395</v>
      </c>
      <c r="U457" s="76">
        <f>+R457/'סכום נכסי הקרן'!$C$42*100</f>
        <v>5.2946057605932864E-2</v>
      </c>
    </row>
    <row r="458" spans="2:21">
      <c r="B458" t="s">
        <v>1484</v>
      </c>
      <c r="C458" t="s">
        <v>1485</v>
      </c>
      <c r="D458" t="s">
        <v>1315</v>
      </c>
      <c r="E458" t="s">
        <v>1292</v>
      </c>
      <c r="F458" s="15"/>
      <c r="G458" t="s">
        <v>1350</v>
      </c>
      <c r="H458" t="s">
        <v>1457</v>
      </c>
      <c r="I458" t="s">
        <v>394</v>
      </c>
      <c r="J458" t="s">
        <v>311</v>
      </c>
      <c r="K458" s="76">
        <v>2.4700000000000002</v>
      </c>
      <c r="L458" t="s">
        <v>113</v>
      </c>
      <c r="M458" s="76">
        <v>5</v>
      </c>
      <c r="N458" s="76">
        <v>3.84</v>
      </c>
      <c r="O458" s="76">
        <v>43089.27</v>
      </c>
      <c r="P458" s="76">
        <v>110.46945205479507</v>
      </c>
      <c r="Q458" s="76">
        <v>0</v>
      </c>
      <c r="R458" s="76">
        <v>197.87043723835399</v>
      </c>
      <c r="S458" s="76">
        <v>0.01</v>
      </c>
      <c r="T458" s="76">
        <f t="shared" si="11"/>
        <v>0.10471097403859386</v>
      </c>
      <c r="U458" s="76">
        <f>+R458/'סכום נכסי הקרן'!$C$42*100</f>
        <v>1.9427662872370636E-2</v>
      </c>
    </row>
    <row r="459" spans="2:21">
      <c r="B459" t="s">
        <v>1486</v>
      </c>
      <c r="C459" t="s">
        <v>1487</v>
      </c>
      <c r="D459" t="s">
        <v>126</v>
      </c>
      <c r="E459" t="s">
        <v>1292</v>
      </c>
      <c r="F459" s="15"/>
      <c r="G459" t="s">
        <v>1350</v>
      </c>
      <c r="H459" t="s">
        <v>407</v>
      </c>
      <c r="I459" t="s">
        <v>399</v>
      </c>
      <c r="J459" t="s">
        <v>308</v>
      </c>
      <c r="K459" s="76">
        <v>7.06</v>
      </c>
      <c r="L459" t="s">
        <v>109</v>
      </c>
      <c r="M459" s="76">
        <v>6.25</v>
      </c>
      <c r="N459" s="76">
        <v>5.54</v>
      </c>
      <c r="O459" s="76">
        <v>139149.62</v>
      </c>
      <c r="P459" s="76">
        <v>101.07783333333298</v>
      </c>
      <c r="Q459" s="76">
        <v>0</v>
      </c>
      <c r="R459" s="76">
        <v>496.35180666512099</v>
      </c>
      <c r="S459" s="76">
        <v>0.02</v>
      </c>
      <c r="T459" s="76">
        <f t="shared" si="11"/>
        <v>0.26266420526030165</v>
      </c>
      <c r="U459" s="76">
        <f>+R459/'סכום נכסי הקרן'!$C$42*100</f>
        <v>4.8733685034344922E-2</v>
      </c>
    </row>
    <row r="460" spans="2:21">
      <c r="B460" t="s">
        <v>1488</v>
      </c>
      <c r="C460" t="s">
        <v>1489</v>
      </c>
      <c r="D460" t="s">
        <v>126</v>
      </c>
      <c r="E460" t="s">
        <v>1292</v>
      </c>
      <c r="F460" s="15"/>
      <c r="G460" t="s">
        <v>1345</v>
      </c>
      <c r="H460" t="s">
        <v>1490</v>
      </c>
      <c r="I460" t="s">
        <v>399</v>
      </c>
      <c r="J460" t="s">
        <v>989</v>
      </c>
      <c r="K460" s="76">
        <v>5.0999999999999996</v>
      </c>
      <c r="L460" t="s">
        <v>109</v>
      </c>
      <c r="M460" s="76">
        <v>7.38</v>
      </c>
      <c r="N460" s="76">
        <v>6.01</v>
      </c>
      <c r="O460" s="76">
        <v>150812.45000000001</v>
      </c>
      <c r="P460" s="76">
        <v>109.79481944444393</v>
      </c>
      <c r="Q460" s="76">
        <v>0</v>
      </c>
      <c r="R460" s="76">
        <v>584.34684357848801</v>
      </c>
      <c r="S460" s="76">
        <v>0.02</v>
      </c>
      <c r="T460" s="76">
        <f t="shared" si="11"/>
        <v>0.30923026209203275</v>
      </c>
      <c r="U460" s="76">
        <f>+R460/'סכום נכסי הקרן'!$C$42*100</f>
        <v>5.7373368331427865E-2</v>
      </c>
    </row>
    <row r="461" spans="2:21">
      <c r="B461" t="s">
        <v>1491</v>
      </c>
      <c r="C461" t="s">
        <v>1492</v>
      </c>
      <c r="D461" t="s">
        <v>126</v>
      </c>
      <c r="E461" t="s">
        <v>1292</v>
      </c>
      <c r="F461" s="15"/>
      <c r="G461" t="s">
        <v>1355</v>
      </c>
      <c r="H461" t="s">
        <v>1490</v>
      </c>
      <c r="I461" t="s">
        <v>399</v>
      </c>
      <c r="J461" t="s">
        <v>338</v>
      </c>
      <c r="K461" s="76">
        <v>6.57</v>
      </c>
      <c r="L461" t="s">
        <v>109</v>
      </c>
      <c r="M461" s="76">
        <v>6.5</v>
      </c>
      <c r="N461" s="76">
        <v>6.4</v>
      </c>
      <c r="O461" s="76">
        <v>126395.19</v>
      </c>
      <c r="P461" s="76">
        <v>101.23144444444407</v>
      </c>
      <c r="Q461" s="76">
        <v>0</v>
      </c>
      <c r="R461" s="76">
        <v>451.54146652836198</v>
      </c>
      <c r="S461" s="76">
        <v>0.01</v>
      </c>
      <c r="T461" s="76">
        <f t="shared" si="11"/>
        <v>0.23895104007904414</v>
      </c>
      <c r="U461" s="76">
        <f>+R461/'סכום נכסי הקרן'!$C$42*100</f>
        <v>4.4334037499708212E-2</v>
      </c>
    </row>
    <row r="462" spans="2:21">
      <c r="B462" t="s">
        <v>1493</v>
      </c>
      <c r="C462" t="s">
        <v>1494</v>
      </c>
      <c r="D462" t="s">
        <v>126</v>
      </c>
      <c r="E462" t="s">
        <v>1292</v>
      </c>
      <c r="F462" s="15"/>
      <c r="G462" t="s">
        <v>1294</v>
      </c>
      <c r="H462" t="s">
        <v>1490</v>
      </c>
      <c r="I462" t="s">
        <v>399</v>
      </c>
      <c r="J462" t="s">
        <v>338</v>
      </c>
      <c r="K462" s="76">
        <v>7.6</v>
      </c>
      <c r="L462" t="s">
        <v>109</v>
      </c>
      <c r="M462" s="76">
        <v>5.13</v>
      </c>
      <c r="N462" s="76">
        <v>4.72</v>
      </c>
      <c r="O462" s="76">
        <v>136449.35999999999</v>
      </c>
      <c r="P462" s="76">
        <v>105.40745833333294</v>
      </c>
      <c r="Q462" s="76">
        <v>0</v>
      </c>
      <c r="R462" s="76">
        <v>507.56831427470303</v>
      </c>
      <c r="S462" s="76">
        <v>0.01</v>
      </c>
      <c r="T462" s="76">
        <f t="shared" si="11"/>
        <v>0.2685998642374729</v>
      </c>
      <c r="U462" s="76">
        <f>+R462/'סכום נכסי הקרן'!$C$42*100</f>
        <v>4.9834963888759368E-2</v>
      </c>
    </row>
    <row r="463" spans="2:21">
      <c r="B463" t="s">
        <v>1495</v>
      </c>
      <c r="C463" t="s">
        <v>1496</v>
      </c>
      <c r="D463" t="s">
        <v>1326</v>
      </c>
      <c r="E463" t="s">
        <v>1292</v>
      </c>
      <c r="F463" s="15"/>
      <c r="G463" t="s">
        <v>1308</v>
      </c>
      <c r="H463" t="s">
        <v>1490</v>
      </c>
      <c r="I463" t="s">
        <v>399</v>
      </c>
      <c r="J463" t="s">
        <v>311</v>
      </c>
      <c r="K463" s="76">
        <v>4.1100000000000003</v>
      </c>
      <c r="L463" t="s">
        <v>109</v>
      </c>
      <c r="M463" s="76">
        <v>7.13</v>
      </c>
      <c r="N463" s="76">
        <v>6.39</v>
      </c>
      <c r="O463" s="76">
        <v>143630.9</v>
      </c>
      <c r="P463" s="76">
        <v>109.14970833333302</v>
      </c>
      <c r="Q463" s="76">
        <v>0</v>
      </c>
      <c r="R463" s="76">
        <v>553.25088803726396</v>
      </c>
      <c r="S463" s="76">
        <v>0.01</v>
      </c>
      <c r="T463" s="76">
        <f t="shared" si="11"/>
        <v>0.29277460636686697</v>
      </c>
      <c r="U463" s="76">
        <f>+R463/'סכום נכסי הקרן'!$C$42*100</f>
        <v>5.4320250597516946E-2</v>
      </c>
    </row>
    <row r="464" spans="2:21">
      <c r="B464" t="s">
        <v>1497</v>
      </c>
      <c r="C464" t="s">
        <v>1498</v>
      </c>
      <c r="D464" t="s">
        <v>1329</v>
      </c>
      <c r="E464" t="s">
        <v>1292</v>
      </c>
      <c r="F464" s="15"/>
      <c r="G464" t="s">
        <v>1350</v>
      </c>
      <c r="H464" t="s">
        <v>1499</v>
      </c>
      <c r="I464" t="s">
        <v>394</v>
      </c>
      <c r="J464" t="s">
        <v>311</v>
      </c>
      <c r="K464" s="76">
        <v>3.29</v>
      </c>
      <c r="L464" t="s">
        <v>109</v>
      </c>
      <c r="M464" s="76">
        <v>6.45</v>
      </c>
      <c r="N464" s="76">
        <v>4.7699999999999996</v>
      </c>
      <c r="O464" s="76">
        <v>40216.65</v>
      </c>
      <c r="P464" s="76">
        <v>105.92941666666675</v>
      </c>
      <c r="Q464" s="76">
        <v>0</v>
      </c>
      <c r="R464" s="76">
        <v>150.33985623725101</v>
      </c>
      <c r="S464" s="76">
        <v>0</v>
      </c>
      <c r="T464" s="76">
        <f t="shared" si="11"/>
        <v>7.9558285730483777E-2</v>
      </c>
      <c r="U464" s="76">
        <f>+R464/'סכום נכסי הקרן'!$C$42*100</f>
        <v>1.4760931870482771E-2</v>
      </c>
    </row>
    <row r="465" spans="2:21">
      <c r="B465" t="s">
        <v>1500</v>
      </c>
      <c r="C465" t="s">
        <v>1501</v>
      </c>
      <c r="D465" t="s">
        <v>1366</v>
      </c>
      <c r="E465" t="s">
        <v>1292</v>
      </c>
      <c r="F465" s="15"/>
      <c r="G465" t="s">
        <v>1350</v>
      </c>
      <c r="H465" t="s">
        <v>1499</v>
      </c>
      <c r="I465" t="s">
        <v>394</v>
      </c>
      <c r="J465" t="s">
        <v>364</v>
      </c>
      <c r="K465" s="76">
        <v>9.6300000000000008</v>
      </c>
      <c r="L465" t="s">
        <v>109</v>
      </c>
      <c r="M465" s="76">
        <v>7.6</v>
      </c>
      <c r="N465" s="76">
        <v>8.48</v>
      </c>
      <c r="O465" s="76">
        <v>90487.47</v>
      </c>
      <c r="P465" s="76">
        <v>90.774444444444342</v>
      </c>
      <c r="Q465" s="76">
        <v>0</v>
      </c>
      <c r="R465" s="76">
        <v>289.870289092512</v>
      </c>
      <c r="S465" s="76">
        <v>0.01</v>
      </c>
      <c r="T465" s="76">
        <f t="shared" si="11"/>
        <v>0.15339633721617085</v>
      </c>
      <c r="U465" s="76">
        <f>+R465/'סכום נכסי הקרן'!$C$42*100</f>
        <v>2.8460553945318531E-2</v>
      </c>
    </row>
    <row r="466" spans="2:21">
      <c r="B466" t="s">
        <v>1502</v>
      </c>
      <c r="C466" t="s">
        <v>1503</v>
      </c>
      <c r="D466" t="s">
        <v>1329</v>
      </c>
      <c r="E466" t="s">
        <v>1292</v>
      </c>
      <c r="F466" s="15"/>
      <c r="G466" t="s">
        <v>1355</v>
      </c>
      <c r="H466" t="s">
        <v>1499</v>
      </c>
      <c r="I466" t="s">
        <v>394</v>
      </c>
      <c r="J466" t="s">
        <v>311</v>
      </c>
      <c r="K466" s="76">
        <v>5.25</v>
      </c>
      <c r="L466" t="s">
        <v>113</v>
      </c>
      <c r="M466" s="76">
        <v>3.63</v>
      </c>
      <c r="N466" s="76">
        <v>2.58</v>
      </c>
      <c r="O466" s="76">
        <v>71815.45</v>
      </c>
      <c r="P466" s="76">
        <v>106.72815277777789</v>
      </c>
      <c r="Q466" s="76">
        <v>0</v>
      </c>
      <c r="R466" s="76">
        <v>318.61517464734101</v>
      </c>
      <c r="S466" s="76">
        <v>0.01</v>
      </c>
      <c r="T466" s="76">
        <f t="shared" si="11"/>
        <v>0.16860783119719611</v>
      </c>
      <c r="U466" s="76">
        <f>+R466/'סכום נכסי הקרן'!$C$42*100</f>
        <v>3.1282834795647842E-2</v>
      </c>
    </row>
    <row r="467" spans="2:21">
      <c r="B467" t="s">
        <v>1504</v>
      </c>
      <c r="C467" t="s">
        <v>1505</v>
      </c>
      <c r="D467" t="s">
        <v>126</v>
      </c>
      <c r="E467" t="s">
        <v>1292</v>
      </c>
      <c r="F467" s="15"/>
      <c r="G467" t="s">
        <v>1355</v>
      </c>
      <c r="H467" t="s">
        <v>1499</v>
      </c>
      <c r="I467" t="s">
        <v>394</v>
      </c>
      <c r="J467" t="s">
        <v>311</v>
      </c>
      <c r="K467" s="76">
        <v>5.22</v>
      </c>
      <c r="L467" t="s">
        <v>109</v>
      </c>
      <c r="M467" s="76">
        <v>5.13</v>
      </c>
      <c r="N467" s="76">
        <v>4.2699999999999996</v>
      </c>
      <c r="O467" s="76">
        <v>201083.26</v>
      </c>
      <c r="P467" s="76">
        <v>106.41140277777797</v>
      </c>
      <c r="Q467" s="76">
        <v>0</v>
      </c>
      <c r="R467" s="76">
        <v>755.11960202430396</v>
      </c>
      <c r="S467" s="76">
        <v>0.02</v>
      </c>
      <c r="T467" s="76">
        <f t="shared" si="11"/>
        <v>0.39960142680815741</v>
      </c>
      <c r="U467" s="76">
        <f>+R467/'סכום נכסי הקרן'!$C$42*100</f>
        <v>7.4140479301489495E-2</v>
      </c>
    </row>
    <row r="468" spans="2:21">
      <c r="B468" t="s">
        <v>1506</v>
      </c>
      <c r="C468" t="s">
        <v>1507</v>
      </c>
      <c r="D468" t="s">
        <v>126</v>
      </c>
      <c r="E468" t="s">
        <v>1292</v>
      </c>
      <c r="F468" s="15"/>
      <c r="G468" t="s">
        <v>1355</v>
      </c>
      <c r="H468" t="s">
        <v>1499</v>
      </c>
      <c r="I468" t="s">
        <v>394</v>
      </c>
      <c r="J468" t="s">
        <v>338</v>
      </c>
      <c r="L468" t="s">
        <v>109</v>
      </c>
      <c r="M468" s="76">
        <v>4.25</v>
      </c>
      <c r="N468" s="76">
        <v>0</v>
      </c>
      <c r="O468" s="76">
        <v>75521.13</v>
      </c>
      <c r="P468" s="76">
        <v>102.56875000000005</v>
      </c>
      <c r="Q468" s="76">
        <v>0</v>
      </c>
      <c r="R468" s="76">
        <v>273.36014788584203</v>
      </c>
      <c r="S468" s="76">
        <v>0</v>
      </c>
      <c r="T468" s="76">
        <f t="shared" si="11"/>
        <v>0.14465934248672252</v>
      </c>
      <c r="U468" s="76">
        <f>+R468/'סכום נכסי הקרן'!$C$42*100</f>
        <v>2.6839526257629941E-2</v>
      </c>
    </row>
    <row r="469" spans="2:21">
      <c r="B469" t="s">
        <v>1508</v>
      </c>
      <c r="C469" t="s">
        <v>1509</v>
      </c>
      <c r="D469" t="s">
        <v>1315</v>
      </c>
      <c r="E469" t="s">
        <v>1292</v>
      </c>
      <c r="F469" s="15"/>
      <c r="G469" t="s">
        <v>1345</v>
      </c>
      <c r="H469" t="s">
        <v>1499</v>
      </c>
      <c r="I469" t="s">
        <v>394</v>
      </c>
      <c r="J469" t="s">
        <v>311</v>
      </c>
      <c r="K469" s="76">
        <v>6.16</v>
      </c>
      <c r="L469" t="s">
        <v>116</v>
      </c>
      <c r="M469" s="76">
        <v>5.75</v>
      </c>
      <c r="N469" s="76">
        <v>3.65</v>
      </c>
      <c r="O469" s="76">
        <v>68224.679999999993</v>
      </c>
      <c r="P469" s="76">
        <v>113.87025000000003</v>
      </c>
      <c r="Q469" s="76">
        <v>0</v>
      </c>
      <c r="R469" s="76">
        <v>367.90523209348402</v>
      </c>
      <c r="S469" s="76">
        <v>0.03</v>
      </c>
      <c r="T469" s="76">
        <f t="shared" si="11"/>
        <v>0.19469161611038505</v>
      </c>
      <c r="U469" s="76">
        <f>+R469/'סכום נכסי הקרן'!$C$42*100</f>
        <v>3.6122317804774352E-2</v>
      </c>
    </row>
    <row r="470" spans="2:21">
      <c r="B470" t="s">
        <v>1510</v>
      </c>
      <c r="C470" t="s">
        <v>1511</v>
      </c>
      <c r="D470" t="s">
        <v>1338</v>
      </c>
      <c r="E470" t="s">
        <v>1292</v>
      </c>
      <c r="F470" s="15"/>
      <c r="G470" t="s">
        <v>1360</v>
      </c>
      <c r="H470" t="s">
        <v>1490</v>
      </c>
      <c r="I470" t="s">
        <v>399</v>
      </c>
      <c r="J470" t="s">
        <v>311</v>
      </c>
      <c r="K470" s="76">
        <v>2.96</v>
      </c>
      <c r="L470" t="s">
        <v>109</v>
      </c>
      <c r="M470" s="76">
        <v>8.3800000000000008</v>
      </c>
      <c r="N470" s="76">
        <v>7.24</v>
      </c>
      <c r="O470" s="76">
        <v>30162.49</v>
      </c>
      <c r="P470" s="76">
        <v>106.91691666666695</v>
      </c>
      <c r="Q470" s="76">
        <v>0</v>
      </c>
      <c r="R470" s="76">
        <v>113.80603036726001</v>
      </c>
      <c r="S470" s="76">
        <v>0.01</v>
      </c>
      <c r="T470" s="76">
        <f t="shared" si="11"/>
        <v>6.0224965677246306E-2</v>
      </c>
      <c r="U470" s="76">
        <f>+R470/'סכום נכסי הקרן'!$C$42*100</f>
        <v>1.1173903599124096E-2</v>
      </c>
    </row>
    <row r="471" spans="2:21">
      <c r="B471" t="s">
        <v>1512</v>
      </c>
      <c r="C471" t="s">
        <v>1513</v>
      </c>
      <c r="D471" t="s">
        <v>1366</v>
      </c>
      <c r="E471" t="s">
        <v>1292</v>
      </c>
      <c r="F471" s="15"/>
      <c r="G471" t="s">
        <v>1350</v>
      </c>
      <c r="H471" t="s">
        <v>1499</v>
      </c>
      <c r="I471" t="s">
        <v>394</v>
      </c>
      <c r="J471" t="s">
        <v>311</v>
      </c>
      <c r="K471" s="76">
        <v>5.6</v>
      </c>
      <c r="L471" t="s">
        <v>109</v>
      </c>
      <c r="M471" s="76">
        <v>6</v>
      </c>
      <c r="N471" s="76">
        <v>4.62</v>
      </c>
      <c r="O471" s="76">
        <v>58888.67</v>
      </c>
      <c r="P471" s="76">
        <v>108.33866666666718</v>
      </c>
      <c r="Q471" s="76">
        <v>0</v>
      </c>
      <c r="R471" s="76">
        <v>225.14737643204401</v>
      </c>
      <c r="S471" s="76">
        <v>0</v>
      </c>
      <c r="T471" s="76">
        <f t="shared" si="11"/>
        <v>0.11914564609787788</v>
      </c>
      <c r="U471" s="76">
        <f>+R471/'סכום נכסי הקרן'!$C$42*100</f>
        <v>2.2105815234296305E-2</v>
      </c>
    </row>
    <row r="472" spans="2:21">
      <c r="B472" t="s">
        <v>1514</v>
      </c>
      <c r="C472" t="s">
        <v>1515</v>
      </c>
      <c r="D472" t="s">
        <v>1516</v>
      </c>
      <c r="E472" t="s">
        <v>1292</v>
      </c>
      <c r="F472" s="15"/>
      <c r="G472" t="s">
        <v>1308</v>
      </c>
      <c r="H472" t="s">
        <v>1490</v>
      </c>
      <c r="I472" t="s">
        <v>399</v>
      </c>
      <c r="J472" t="s">
        <v>311</v>
      </c>
      <c r="K472" s="76">
        <v>2.2799999999999998</v>
      </c>
      <c r="L472" t="s">
        <v>109</v>
      </c>
      <c r="M472" s="76">
        <v>6.5</v>
      </c>
      <c r="N472" s="76">
        <v>6.45</v>
      </c>
      <c r="O472" s="76">
        <v>66788.37</v>
      </c>
      <c r="P472" s="76">
        <v>105.08877777777808</v>
      </c>
      <c r="Q472" s="76">
        <v>0</v>
      </c>
      <c r="R472" s="76">
        <v>247.690211427641</v>
      </c>
      <c r="S472" s="76">
        <v>0</v>
      </c>
      <c r="T472" s="76">
        <f t="shared" si="11"/>
        <v>0.13107507953384301</v>
      </c>
      <c r="U472" s="76">
        <f>+R472/'סכום נכסי הקרן'!$C$42*100</f>
        <v>2.4319155461337796E-2</v>
      </c>
    </row>
    <row r="473" spans="2:21">
      <c r="B473" t="s">
        <v>1517</v>
      </c>
      <c r="C473" t="s">
        <v>1518</v>
      </c>
      <c r="D473" t="s">
        <v>1366</v>
      </c>
      <c r="E473" t="s">
        <v>1292</v>
      </c>
      <c r="F473" s="15"/>
      <c r="G473" t="s">
        <v>126</v>
      </c>
      <c r="H473" t="s">
        <v>1490</v>
      </c>
      <c r="I473" t="s">
        <v>399</v>
      </c>
      <c r="J473" t="s">
        <v>311</v>
      </c>
      <c r="K473" s="76">
        <v>2.52</v>
      </c>
      <c r="L473" t="s">
        <v>109</v>
      </c>
      <c r="M473" s="76">
        <v>4.75</v>
      </c>
      <c r="N473" s="76">
        <v>3.54</v>
      </c>
      <c r="O473" s="76">
        <v>50270.82</v>
      </c>
      <c r="P473" s="76">
        <v>105.10674999999992</v>
      </c>
      <c r="Q473" s="76">
        <v>0</v>
      </c>
      <c r="R473" s="76">
        <v>186.465390579135</v>
      </c>
      <c r="S473" s="76">
        <v>0.01</v>
      </c>
      <c r="T473" s="76">
        <f t="shared" si="11"/>
        <v>9.8675542160491417E-2</v>
      </c>
      <c r="U473" s="76">
        <f>+R473/'סכום נכסי הקרן'!$C$42*100</f>
        <v>1.830787254577396E-2</v>
      </c>
    </row>
    <row r="474" spans="2:21">
      <c r="B474" t="s">
        <v>1519</v>
      </c>
      <c r="C474" t="s">
        <v>1520</v>
      </c>
      <c r="D474" t="s">
        <v>1366</v>
      </c>
      <c r="E474" t="s">
        <v>1292</v>
      </c>
      <c r="F474" s="15"/>
      <c r="G474" t="s">
        <v>1355</v>
      </c>
      <c r="H474" t="s">
        <v>1490</v>
      </c>
      <c r="I474" t="s">
        <v>399</v>
      </c>
      <c r="J474" t="s">
        <v>311</v>
      </c>
      <c r="K474" s="76">
        <v>2.73</v>
      </c>
      <c r="L474" t="s">
        <v>109</v>
      </c>
      <c r="M474" s="76">
        <v>6</v>
      </c>
      <c r="N474" s="76">
        <v>3.72</v>
      </c>
      <c r="O474" s="76">
        <v>122086.27</v>
      </c>
      <c r="P474" s="76">
        <v>109.62600000000005</v>
      </c>
      <c r="Q474" s="76">
        <v>0</v>
      </c>
      <c r="R474" s="76">
        <v>472.31534076185602</v>
      </c>
      <c r="S474" s="76">
        <v>0.01</v>
      </c>
      <c r="T474" s="76">
        <f t="shared" si="11"/>
        <v>0.24994435790814512</v>
      </c>
      <c r="U474" s="76">
        <f>+R474/'סכום נכסי הקרן'!$C$42*100</f>
        <v>4.6373694513631866E-2</v>
      </c>
    </row>
    <row r="475" spans="2:21">
      <c r="B475" t="s">
        <v>1521</v>
      </c>
      <c r="C475" t="s">
        <v>1522</v>
      </c>
      <c r="D475" t="s">
        <v>1318</v>
      </c>
      <c r="E475" t="s">
        <v>1292</v>
      </c>
      <c r="F475" s="15"/>
      <c r="G475" t="s">
        <v>1308</v>
      </c>
      <c r="H475" t="s">
        <v>1523</v>
      </c>
      <c r="I475" t="s">
        <v>399</v>
      </c>
      <c r="J475" t="s">
        <v>311</v>
      </c>
      <c r="K475" s="76">
        <v>1.94</v>
      </c>
      <c r="L475" t="s">
        <v>109</v>
      </c>
      <c r="M475" s="76">
        <v>6.63</v>
      </c>
      <c r="N475" s="76">
        <v>6.6</v>
      </c>
      <c r="O475" s="76">
        <v>91923.78</v>
      </c>
      <c r="P475" s="76">
        <v>102.9452361111109</v>
      </c>
      <c r="Q475" s="76">
        <v>0</v>
      </c>
      <c r="R475" s="76">
        <v>333.953336689938</v>
      </c>
      <c r="S475" s="76">
        <v>0.01</v>
      </c>
      <c r="T475" s="76">
        <f t="shared" si="11"/>
        <v>0.17672462676230344</v>
      </c>
      <c r="U475" s="76">
        <f>+R475/'סכום נכסי הקרן'!$C$42*100</f>
        <v>3.2788793166207336E-2</v>
      </c>
    </row>
    <row r="476" spans="2:21">
      <c r="B476" t="s">
        <v>1524</v>
      </c>
      <c r="C476" t="s">
        <v>1525</v>
      </c>
      <c r="D476" t="s">
        <v>1366</v>
      </c>
      <c r="E476" t="s">
        <v>1292</v>
      </c>
      <c r="F476" s="15"/>
      <c r="G476" t="s">
        <v>1294</v>
      </c>
      <c r="H476" t="s">
        <v>1526</v>
      </c>
      <c r="I476" t="s">
        <v>394</v>
      </c>
      <c r="J476" t="s">
        <v>311</v>
      </c>
      <c r="K476" s="76">
        <v>4.24</v>
      </c>
      <c r="L476" t="s">
        <v>109</v>
      </c>
      <c r="M476" s="76">
        <v>6.5</v>
      </c>
      <c r="N476" s="76">
        <v>5.98</v>
      </c>
      <c r="O476" s="76">
        <v>68942.83</v>
      </c>
      <c r="P476" s="76">
        <v>105.11416666666712</v>
      </c>
      <c r="Q476" s="76">
        <v>0</v>
      </c>
      <c r="R476" s="76">
        <v>255.74197606390601</v>
      </c>
      <c r="S476" s="76">
        <v>0.01</v>
      </c>
      <c r="T476" s="76">
        <f t="shared" si="11"/>
        <v>0.13533598949876721</v>
      </c>
      <c r="U476" s="76">
        <f>+R476/'סכום נכסי הקרן'!$C$42*100</f>
        <v>2.5109707961571071E-2</v>
      </c>
    </row>
    <row r="477" spans="2:21">
      <c r="B477" t="s">
        <v>1527</v>
      </c>
      <c r="C477" t="s">
        <v>1528</v>
      </c>
      <c r="D477" t="s">
        <v>126</v>
      </c>
      <c r="E477" t="s">
        <v>1292</v>
      </c>
      <c r="F477" s="15"/>
      <c r="G477" t="s">
        <v>1345</v>
      </c>
      <c r="H477" t="s">
        <v>1523</v>
      </c>
      <c r="I477" t="s">
        <v>399</v>
      </c>
      <c r="J477" t="s">
        <v>989</v>
      </c>
      <c r="K477" s="76">
        <v>3.96</v>
      </c>
      <c r="L477" t="s">
        <v>113</v>
      </c>
      <c r="M477" s="76">
        <v>5.25</v>
      </c>
      <c r="N477" s="76">
        <v>4.07</v>
      </c>
      <c r="O477" s="76">
        <v>48475.43</v>
      </c>
      <c r="P477" s="76">
        <v>107.6142500000001</v>
      </c>
      <c r="Q477" s="76">
        <v>0</v>
      </c>
      <c r="R477" s="76">
        <v>216.85080092537501</v>
      </c>
      <c r="S477" s="76">
        <v>0.01</v>
      </c>
      <c r="T477" s="76">
        <f t="shared" si="11"/>
        <v>0.11475518477069352</v>
      </c>
      <c r="U477" s="76">
        <f>+R477/'סכום נכסי הקרן'!$C$42*100</f>
        <v>2.1291226283120281E-2</v>
      </c>
    </row>
    <row r="478" spans="2:21">
      <c r="B478" t="s">
        <v>1529</v>
      </c>
      <c r="C478" t="s">
        <v>1530</v>
      </c>
      <c r="D478" t="s">
        <v>126</v>
      </c>
      <c r="E478" t="s">
        <v>1292</v>
      </c>
      <c r="F478" t="s">
        <v>1531</v>
      </c>
      <c r="G478" t="s">
        <v>1363</v>
      </c>
      <c r="H478" t="s">
        <v>1523</v>
      </c>
      <c r="I478" t="s">
        <v>399</v>
      </c>
      <c r="J478" t="s">
        <v>311</v>
      </c>
      <c r="K478" s="76">
        <v>3.58</v>
      </c>
      <c r="L478" t="s">
        <v>109</v>
      </c>
      <c r="M478" s="76">
        <v>1.5</v>
      </c>
      <c r="N478" s="76">
        <v>2.4900000000000002</v>
      </c>
      <c r="O478" s="76">
        <v>71815.45</v>
      </c>
      <c r="P478" s="76">
        <v>99.453500000000105</v>
      </c>
      <c r="Q478" s="76">
        <v>0</v>
      </c>
      <c r="R478" s="76">
        <v>252.051691358532</v>
      </c>
      <c r="S478" s="76">
        <v>0.02</v>
      </c>
      <c r="T478" s="76">
        <f t="shared" si="11"/>
        <v>0.13338312927683338</v>
      </c>
      <c r="U478" s="76">
        <f>+R478/'סכום נכסי הקרן'!$C$42*100</f>
        <v>2.4747381945822138E-2</v>
      </c>
    </row>
    <row r="479" spans="2:21">
      <c r="B479" t="s">
        <v>1532</v>
      </c>
      <c r="C479" t="s">
        <v>1533</v>
      </c>
      <c r="D479" t="s">
        <v>1366</v>
      </c>
      <c r="E479" t="s">
        <v>1292</v>
      </c>
      <c r="F479" s="15"/>
      <c r="G479" t="s">
        <v>1355</v>
      </c>
      <c r="H479" t="s">
        <v>1534</v>
      </c>
      <c r="I479" t="s">
        <v>394</v>
      </c>
      <c r="J479" t="s">
        <v>311</v>
      </c>
      <c r="K479" s="76">
        <v>4.46</v>
      </c>
      <c r="L479" t="s">
        <v>109</v>
      </c>
      <c r="M479" s="76">
        <v>6.5</v>
      </c>
      <c r="N479" s="76">
        <v>6.02</v>
      </c>
      <c r="O479" s="76">
        <v>107723.18</v>
      </c>
      <c r="P479" s="76">
        <v>101.98472222222198</v>
      </c>
      <c r="Q479" s="76">
        <v>0</v>
      </c>
      <c r="R479" s="76">
        <v>387.70012501267098</v>
      </c>
      <c r="S479" s="76">
        <v>0.02</v>
      </c>
      <c r="T479" s="76">
        <f t="shared" si="11"/>
        <v>0.2051668672266542</v>
      </c>
      <c r="U479" s="76">
        <f>+R479/'סכום נכסי הקרן'!$C$42*100</f>
        <v>3.8065854755498285E-2</v>
      </c>
    </row>
    <row r="480" spans="2:21">
      <c r="B480" t="s">
        <v>1535</v>
      </c>
      <c r="C480" t="s">
        <v>1536</v>
      </c>
      <c r="D480" t="s">
        <v>126</v>
      </c>
      <c r="E480" t="s">
        <v>1292</v>
      </c>
      <c r="F480" s="15"/>
      <c r="G480" t="s">
        <v>1345</v>
      </c>
      <c r="H480" t="s">
        <v>899</v>
      </c>
      <c r="I480" t="s">
        <v>399</v>
      </c>
      <c r="J480" t="s">
        <v>311</v>
      </c>
      <c r="K480" s="76">
        <v>4.97</v>
      </c>
      <c r="L480" t="s">
        <v>109</v>
      </c>
      <c r="M480" s="76">
        <v>7.38</v>
      </c>
      <c r="N480" s="76">
        <v>5.7</v>
      </c>
      <c r="O480" s="76">
        <v>87614.85</v>
      </c>
      <c r="P480" s="76">
        <v>110.98006944444407</v>
      </c>
      <c r="Q480" s="76">
        <v>0</v>
      </c>
      <c r="R480" s="76">
        <v>343.14239042759499</v>
      </c>
      <c r="S480" s="76">
        <v>0.01</v>
      </c>
      <c r="T480" s="76">
        <f t="shared" si="11"/>
        <v>0.18158737827178731</v>
      </c>
      <c r="U480" s="76">
        <f>+R480/'סכום נכסי הקרן'!$C$42*100</f>
        <v>3.3691008982894753E-2</v>
      </c>
    </row>
    <row r="481" spans="2:21">
      <c r="B481" t="s">
        <v>1537</v>
      </c>
      <c r="C481" t="s">
        <v>1538</v>
      </c>
      <c r="D481" t="s">
        <v>126</v>
      </c>
      <c r="E481" t="s">
        <v>1292</v>
      </c>
      <c r="F481" s="15"/>
      <c r="G481" t="s">
        <v>1308</v>
      </c>
      <c r="H481" t="s">
        <v>899</v>
      </c>
      <c r="I481" t="s">
        <v>399</v>
      </c>
      <c r="J481" t="s">
        <v>311</v>
      </c>
      <c r="K481" s="76">
        <v>2.7</v>
      </c>
      <c r="L481" t="s">
        <v>109</v>
      </c>
      <c r="M481" s="76">
        <v>7.5</v>
      </c>
      <c r="N481" s="76">
        <v>7.09</v>
      </c>
      <c r="O481" s="76">
        <v>93360.09</v>
      </c>
      <c r="P481" s="76">
        <v>106.93833333333288</v>
      </c>
      <c r="Q481" s="76">
        <v>0</v>
      </c>
      <c r="R481" s="76">
        <v>352.327328858839</v>
      </c>
      <c r="S481" s="76">
        <v>0</v>
      </c>
      <c r="T481" s="76">
        <f t="shared" si="11"/>
        <v>0.18644795200398936</v>
      </c>
      <c r="U481" s="76">
        <f>+R481/'סכום נכסי הקרן'!$C$42*100</f>
        <v>3.459282074333847E-2</v>
      </c>
    </row>
    <row r="482" spans="2:21">
      <c r="B482" t="s">
        <v>1539</v>
      </c>
      <c r="C482" t="s">
        <v>1540</v>
      </c>
      <c r="D482" t="s">
        <v>1329</v>
      </c>
      <c r="E482" t="s">
        <v>1292</v>
      </c>
      <c r="F482" s="15"/>
      <c r="G482" t="s">
        <v>1355</v>
      </c>
      <c r="H482" t="s">
        <v>1534</v>
      </c>
      <c r="I482" t="s">
        <v>394</v>
      </c>
      <c r="J482" t="s">
        <v>311</v>
      </c>
      <c r="K482" s="76">
        <v>2.96</v>
      </c>
      <c r="L482" t="s">
        <v>109</v>
      </c>
      <c r="M482" s="76">
        <v>7.88</v>
      </c>
      <c r="N482" s="76">
        <v>5.96</v>
      </c>
      <c r="O482" s="76">
        <v>60324.98</v>
      </c>
      <c r="P482" s="76">
        <v>105.78437500000005</v>
      </c>
      <c r="Q482" s="76">
        <v>0</v>
      </c>
      <c r="R482" s="76">
        <v>225.20102840535699</v>
      </c>
      <c r="S482" s="76">
        <v>0.01</v>
      </c>
      <c r="T482" s="76">
        <f t="shared" si="11"/>
        <v>0.1191740381632268</v>
      </c>
      <c r="U482" s="76">
        <f>+R482/'סכום נכסי הקרן'!$C$42*100</f>
        <v>2.2111082986591746E-2</v>
      </c>
    </row>
    <row r="483" spans="2:21">
      <c r="B483" t="s">
        <v>1541</v>
      </c>
      <c r="C483" t="s">
        <v>1542</v>
      </c>
      <c r="D483" t="s">
        <v>126</v>
      </c>
      <c r="E483" t="s">
        <v>1292</v>
      </c>
      <c r="F483" s="15"/>
      <c r="G483" t="s">
        <v>1294</v>
      </c>
      <c r="H483" t="s">
        <v>1543</v>
      </c>
      <c r="I483" t="s">
        <v>394</v>
      </c>
      <c r="J483" t="s">
        <v>322</v>
      </c>
      <c r="K483" s="76">
        <v>5.82</v>
      </c>
      <c r="L483" t="s">
        <v>109</v>
      </c>
      <c r="M483" s="76">
        <v>6.75</v>
      </c>
      <c r="N483" s="76">
        <v>6.58</v>
      </c>
      <c r="O483" s="76">
        <v>78997</v>
      </c>
      <c r="P483" s="76">
        <v>103.34375000000018</v>
      </c>
      <c r="Q483" s="76">
        <v>0</v>
      </c>
      <c r="R483" s="76">
        <v>288.10213305968801</v>
      </c>
      <c r="S483" s="76">
        <v>0.03</v>
      </c>
      <c r="T483" s="76">
        <f t="shared" si="11"/>
        <v>0.15246064746365776</v>
      </c>
      <c r="U483" s="76">
        <f>+R483/'סכום נכסי הקרן'!$C$42*100</f>
        <v>2.828694974354445E-2</v>
      </c>
    </row>
    <row r="484" spans="2:21">
      <c r="B484" t="s">
        <v>1544</v>
      </c>
      <c r="C484" t="s">
        <v>1545</v>
      </c>
      <c r="D484" t="s">
        <v>126</v>
      </c>
      <c r="E484" t="s">
        <v>1292</v>
      </c>
      <c r="F484" s="15"/>
      <c r="G484" t="s">
        <v>1363</v>
      </c>
      <c r="H484" t="s">
        <v>1543</v>
      </c>
      <c r="I484" t="s">
        <v>394</v>
      </c>
      <c r="J484" t="s">
        <v>311</v>
      </c>
      <c r="K484" s="76">
        <v>5.23</v>
      </c>
      <c r="L484" t="s">
        <v>109</v>
      </c>
      <c r="M484" s="76">
        <v>8.6300000000000008</v>
      </c>
      <c r="N484" s="76">
        <v>7.36</v>
      </c>
      <c r="O484" s="76">
        <v>100541.63</v>
      </c>
      <c r="P484" s="76">
        <v>110.0274583333331</v>
      </c>
      <c r="Q484" s="76">
        <v>0</v>
      </c>
      <c r="R484" s="76">
        <v>390.38997879728498</v>
      </c>
      <c r="S484" s="76">
        <v>0.01</v>
      </c>
      <c r="T484" s="76">
        <f t="shared" si="11"/>
        <v>0.20659030982747612</v>
      </c>
      <c r="U484" s="76">
        <f>+R484/'סכום נכסי הקרן'!$C$42*100</f>
        <v>3.8329954705105723E-2</v>
      </c>
    </row>
    <row r="485" spans="2:21">
      <c r="B485" t="s">
        <v>1546</v>
      </c>
      <c r="C485" t="s">
        <v>1547</v>
      </c>
      <c r="D485" t="s">
        <v>126</v>
      </c>
      <c r="E485" t="s">
        <v>1292</v>
      </c>
      <c r="F485" s="15"/>
      <c r="G485" t="s">
        <v>1355</v>
      </c>
      <c r="H485" t="s">
        <v>1548</v>
      </c>
      <c r="I485" t="s">
        <v>399</v>
      </c>
      <c r="J485" t="s">
        <v>364</v>
      </c>
      <c r="K485" s="76">
        <v>4.53</v>
      </c>
      <c r="L485" t="s">
        <v>116</v>
      </c>
      <c r="M485" s="76">
        <v>8.5</v>
      </c>
      <c r="N485" s="76">
        <v>0</v>
      </c>
      <c r="O485" s="76">
        <v>71815.45</v>
      </c>
      <c r="P485" s="76">
        <v>102.6416500000002</v>
      </c>
      <c r="Q485" s="76">
        <v>0</v>
      </c>
      <c r="R485" s="76">
        <v>349.08058381735498</v>
      </c>
      <c r="S485" s="76">
        <v>0.03</v>
      </c>
      <c r="T485" s="76">
        <f t="shared" si="11"/>
        <v>0.18472980835153843</v>
      </c>
      <c r="U485" s="76">
        <f>+R485/'סכום נכסי הקרן'!$C$42*100</f>
        <v>3.4274043118045668E-2</v>
      </c>
    </row>
    <row r="486" spans="2:21">
      <c r="B486" t="s">
        <v>1549</v>
      </c>
      <c r="C486" t="s">
        <v>1550</v>
      </c>
      <c r="D486" t="s">
        <v>1366</v>
      </c>
      <c r="E486" t="s">
        <v>1292</v>
      </c>
      <c r="F486" s="15"/>
      <c r="G486" t="s">
        <v>1355</v>
      </c>
      <c r="H486" t="s">
        <v>1551</v>
      </c>
      <c r="I486" t="s">
        <v>399</v>
      </c>
      <c r="J486" t="s">
        <v>311</v>
      </c>
      <c r="K486" s="76">
        <v>4.6500000000000004</v>
      </c>
      <c r="L486" t="s">
        <v>109</v>
      </c>
      <c r="M486" s="76">
        <v>6</v>
      </c>
      <c r="N486" s="76">
        <v>9.6300000000000008</v>
      </c>
      <c r="O486" s="76">
        <v>185283.86</v>
      </c>
      <c r="P486" s="76">
        <v>83.966666666666612</v>
      </c>
      <c r="Q486" s="76">
        <v>0</v>
      </c>
      <c r="R486" s="76">
        <v>549.03010764895305</v>
      </c>
      <c r="S486" s="76">
        <v>0.01</v>
      </c>
      <c r="T486" s="76">
        <f t="shared" si="11"/>
        <v>0.29054101335604926</v>
      </c>
      <c r="U486" s="76">
        <f>+R486/'סכום נכסי הקרן'!$C$42*100</f>
        <v>5.3905838522692234E-2</v>
      </c>
    </row>
    <row r="487" spans="2:21">
      <c r="B487" t="s">
        <v>1552</v>
      </c>
      <c r="C487" t="s">
        <v>1553</v>
      </c>
      <c r="D487" t="s">
        <v>1366</v>
      </c>
      <c r="E487" t="s">
        <v>1292</v>
      </c>
      <c r="F487" s="15"/>
      <c r="G487" t="s">
        <v>1294</v>
      </c>
      <c r="H487" t="s">
        <v>1554</v>
      </c>
      <c r="I487" t="s">
        <v>394</v>
      </c>
      <c r="J487" t="s">
        <v>311</v>
      </c>
      <c r="K487" s="76">
        <v>0.5</v>
      </c>
      <c r="L487" t="s">
        <v>109</v>
      </c>
      <c r="M487" s="76">
        <v>6</v>
      </c>
      <c r="N487" s="76">
        <v>3.4</v>
      </c>
      <c r="O487" s="76">
        <v>12215.13</v>
      </c>
      <c r="P487" s="76">
        <v>102.13866666666689</v>
      </c>
      <c r="Q487" s="76">
        <v>0</v>
      </c>
      <c r="R487" s="76">
        <v>44.029112954094501</v>
      </c>
      <c r="S487" s="76">
        <v>0</v>
      </c>
      <c r="T487" s="76">
        <f t="shared" si="11"/>
        <v>2.3299747894754579E-2</v>
      </c>
      <c r="U487" s="76">
        <f>+R487/'סכום נכסי הקרן'!$C$42*100</f>
        <v>4.3229437149890351E-3</v>
      </c>
    </row>
    <row r="488" spans="2:21">
      <c r="B488" t="s">
        <v>1555</v>
      </c>
      <c r="C488" t="s">
        <v>1556</v>
      </c>
      <c r="D488" t="s">
        <v>126</v>
      </c>
      <c r="E488" t="s">
        <v>1292</v>
      </c>
      <c r="F488" s="15"/>
      <c r="G488" t="s">
        <v>1294</v>
      </c>
      <c r="H488" t="s">
        <v>1554</v>
      </c>
      <c r="I488" t="s">
        <v>394</v>
      </c>
      <c r="J488" t="s">
        <v>395</v>
      </c>
      <c r="K488" s="76">
        <v>3.81</v>
      </c>
      <c r="L488" t="s">
        <v>109</v>
      </c>
      <c r="M488" s="76">
        <v>6.25</v>
      </c>
      <c r="N488" s="76">
        <v>7.6</v>
      </c>
      <c r="O488" s="76">
        <v>85460.39</v>
      </c>
      <c r="P488" s="76">
        <v>100.2858611111109</v>
      </c>
      <c r="Q488" s="76">
        <v>0</v>
      </c>
      <c r="R488" s="76">
        <v>302.45184402403999</v>
      </c>
      <c r="S488" s="76">
        <v>0.01</v>
      </c>
      <c r="T488" s="76">
        <f t="shared" si="11"/>
        <v>0.1600543650155101</v>
      </c>
      <c r="U488" s="76">
        <f>+R488/'סכום נכסי הקרן'!$C$42*100</f>
        <v>2.9695858273905515E-2</v>
      </c>
    </row>
    <row r="489" spans="2:21">
      <c r="B489" t="s">
        <v>1557</v>
      </c>
      <c r="C489" t="s">
        <v>1558</v>
      </c>
      <c r="D489" t="s">
        <v>126</v>
      </c>
      <c r="E489" t="s">
        <v>1292</v>
      </c>
      <c r="F489" s="15"/>
      <c r="G489" t="s">
        <v>1294</v>
      </c>
      <c r="H489" t="s">
        <v>1559</v>
      </c>
      <c r="I489" t="s">
        <v>394</v>
      </c>
      <c r="J489" t="s">
        <v>989</v>
      </c>
      <c r="K489" s="76">
        <v>2.76</v>
      </c>
      <c r="L489" t="s">
        <v>109</v>
      </c>
      <c r="M489" s="76">
        <v>7.38</v>
      </c>
      <c r="N489" s="76">
        <v>10.58</v>
      </c>
      <c r="O489" s="76">
        <v>70020.06</v>
      </c>
      <c r="P489" s="76">
        <v>94.823069444444343</v>
      </c>
      <c r="Q489" s="76">
        <v>0</v>
      </c>
      <c r="R489" s="76">
        <v>234.30855534939201</v>
      </c>
      <c r="S489" s="76">
        <v>0.03</v>
      </c>
      <c r="T489" s="76">
        <f t="shared" si="11"/>
        <v>0.12399364654284481</v>
      </c>
      <c r="U489" s="76">
        <f>+R489/'סכום נכסי הקרן'!$C$42*100</f>
        <v>2.300529419640782E-2</v>
      </c>
    </row>
    <row r="490" spans="2:21">
      <c r="B490" t="s">
        <v>1557</v>
      </c>
      <c r="C490" t="s">
        <v>1558</v>
      </c>
      <c r="D490" t="s">
        <v>126</v>
      </c>
      <c r="E490" t="s">
        <v>1292</v>
      </c>
      <c r="F490" s="15"/>
      <c r="G490" t="s">
        <v>1294</v>
      </c>
      <c r="H490" t="s">
        <v>1559</v>
      </c>
      <c r="I490" t="s">
        <v>394</v>
      </c>
      <c r="J490" t="s">
        <v>989</v>
      </c>
      <c r="K490" s="76">
        <v>2.76</v>
      </c>
      <c r="L490" t="s">
        <v>109</v>
      </c>
      <c r="M490" s="76">
        <v>7.38</v>
      </c>
      <c r="N490" s="76">
        <v>10.58</v>
      </c>
      <c r="O490" s="76">
        <v>25853.56</v>
      </c>
      <c r="P490" s="76">
        <v>94.823069444444371</v>
      </c>
      <c r="Q490" s="76">
        <v>0</v>
      </c>
      <c r="R490" s="76">
        <v>86.513926069741004</v>
      </c>
      <c r="S490" s="76">
        <v>0.01</v>
      </c>
      <c r="T490" s="76">
        <f t="shared" si="11"/>
        <v>4.5782268403000967E-2</v>
      </c>
      <c r="U490" s="76">
        <f>+R490/'סכום נכסי הקרן'!$C$42*100</f>
        <v>8.4942622703334109E-3</v>
      </c>
    </row>
    <row r="491" spans="2:21">
      <c r="B491" t="s">
        <v>1560</v>
      </c>
      <c r="C491" t="s">
        <v>1561</v>
      </c>
      <c r="D491" t="s">
        <v>126</v>
      </c>
      <c r="E491" t="s">
        <v>1292</v>
      </c>
      <c r="F491" s="15"/>
      <c r="G491" t="s">
        <v>1308</v>
      </c>
      <c r="H491" t="s">
        <v>214</v>
      </c>
      <c r="I491" t="s">
        <v>215</v>
      </c>
      <c r="J491" t="s">
        <v>436</v>
      </c>
      <c r="L491" t="s">
        <v>208</v>
      </c>
      <c r="M491" s="76">
        <v>7</v>
      </c>
      <c r="N491" s="76">
        <v>0</v>
      </c>
      <c r="O491" s="76">
        <v>3231695.29</v>
      </c>
      <c r="P491" s="76">
        <v>101</v>
      </c>
      <c r="Q491" s="76">
        <v>0</v>
      </c>
      <c r="R491" s="76">
        <v>1415.6021097457301</v>
      </c>
      <c r="S491" s="76">
        <v>0.46</v>
      </c>
      <c r="T491" s="76">
        <f t="shared" si="11"/>
        <v>0.74912188920878386</v>
      </c>
      <c r="U491" s="76">
        <f>+R491/'סכום נכסי הקרן'!$C$42*100</f>
        <v>0.13898913315902794</v>
      </c>
    </row>
    <row r="492" spans="2:21">
      <c r="B492" t="s">
        <v>302</v>
      </c>
      <c r="C492" s="15"/>
      <c r="D492" s="15"/>
      <c r="E492" s="15"/>
      <c r="F492" s="15"/>
    </row>
    <row r="493" spans="2:21">
      <c r="B493" t="s">
        <v>412</v>
      </c>
      <c r="C493" s="15"/>
      <c r="D493" s="15"/>
      <c r="E493" s="15"/>
      <c r="F493" s="15"/>
    </row>
    <row r="494" spans="2:21">
      <c r="B494" t="s">
        <v>413</v>
      </c>
      <c r="C494" s="15"/>
      <c r="D494" s="15"/>
      <c r="E494" s="15"/>
      <c r="F494" s="15"/>
    </row>
    <row r="495" spans="2:21">
      <c r="B495" t="s">
        <v>414</v>
      </c>
      <c r="C495" s="15"/>
      <c r="D495" s="15"/>
      <c r="E495" s="15"/>
      <c r="F495" s="15"/>
    </row>
    <row r="496" spans="2:21">
      <c r="B496" t="s">
        <v>1562</v>
      </c>
      <c r="C496" s="15"/>
      <c r="D496" s="15"/>
      <c r="E496" s="15"/>
      <c r="F496" s="15"/>
    </row>
    <row r="497" spans="3:6">
      <c r="C497" s="15"/>
      <c r="D497" s="15"/>
      <c r="E497" s="15"/>
      <c r="F497" s="15"/>
    </row>
    <row r="498" spans="3:6">
      <c r="C498" s="15"/>
      <c r="D498" s="15"/>
      <c r="E498" s="15"/>
      <c r="F498" s="15"/>
    </row>
    <row r="499" spans="3:6">
      <c r="C499" s="15"/>
      <c r="D499" s="15"/>
      <c r="E499" s="15"/>
      <c r="F499" s="15"/>
    </row>
    <row r="500" spans="3:6">
      <c r="C500" s="15"/>
      <c r="D500" s="15"/>
      <c r="E500" s="15"/>
      <c r="F500" s="15"/>
    </row>
    <row r="501" spans="3:6">
      <c r="C501" s="15"/>
      <c r="D501" s="15"/>
      <c r="E501" s="15"/>
      <c r="F501" s="15"/>
    </row>
    <row r="502" spans="3:6">
      <c r="C502" s="15"/>
      <c r="D502" s="15"/>
      <c r="E502" s="15"/>
      <c r="F502" s="15"/>
    </row>
    <row r="503" spans="3:6">
      <c r="C503" s="15"/>
      <c r="D503" s="15"/>
      <c r="E503" s="15"/>
      <c r="F503" s="15"/>
    </row>
    <row r="504" spans="3:6">
      <c r="C504" s="15"/>
      <c r="D504" s="15"/>
      <c r="E504" s="15"/>
      <c r="F504" s="15"/>
    </row>
    <row r="505" spans="3:6">
      <c r="C505" s="15"/>
      <c r="D505" s="15"/>
      <c r="E505" s="15"/>
      <c r="F505" s="15"/>
    </row>
    <row r="506" spans="3:6">
      <c r="C506" s="15"/>
      <c r="D506" s="15"/>
      <c r="E506" s="15"/>
      <c r="F506" s="15"/>
    </row>
    <row r="507" spans="3:6">
      <c r="C507" s="15"/>
      <c r="D507" s="15"/>
      <c r="E507" s="15"/>
      <c r="F507" s="15"/>
    </row>
    <row r="508" spans="3:6">
      <c r="C508" s="15"/>
      <c r="D508" s="15"/>
      <c r="E508" s="15"/>
      <c r="F508" s="15"/>
    </row>
    <row r="509" spans="3:6">
      <c r="C509" s="15"/>
      <c r="D509" s="15"/>
      <c r="E509" s="15"/>
      <c r="F509" s="15"/>
    </row>
    <row r="510" spans="3:6">
      <c r="C510" s="15"/>
      <c r="D510" s="15"/>
      <c r="E510" s="15"/>
      <c r="F510" s="15"/>
    </row>
    <row r="511" spans="3:6">
      <c r="C511" s="15"/>
      <c r="D511" s="15"/>
      <c r="E511" s="15"/>
      <c r="F511" s="15"/>
    </row>
    <row r="512" spans="3:6">
      <c r="C512" s="15"/>
      <c r="D512" s="15"/>
      <c r="E512" s="15"/>
      <c r="F512" s="15"/>
    </row>
    <row r="513" spans="3:6">
      <c r="C513" s="15"/>
      <c r="D513" s="15"/>
      <c r="E513" s="15"/>
      <c r="F513" s="15"/>
    </row>
    <row r="514" spans="3:6">
      <c r="C514" s="15"/>
      <c r="D514" s="15"/>
      <c r="E514" s="15"/>
      <c r="F514" s="15"/>
    </row>
    <row r="515" spans="3:6">
      <c r="C515" s="15"/>
      <c r="D515" s="15"/>
      <c r="E515" s="15"/>
      <c r="F515" s="15"/>
    </row>
    <row r="516" spans="3:6">
      <c r="C516" s="15"/>
      <c r="D516" s="15"/>
      <c r="E516" s="15"/>
      <c r="F516" s="15"/>
    </row>
    <row r="517" spans="3:6">
      <c r="C517" s="15"/>
      <c r="D517" s="15"/>
      <c r="E517" s="15"/>
      <c r="F517" s="15"/>
    </row>
    <row r="518" spans="3:6">
      <c r="C518" s="15"/>
      <c r="D518" s="15"/>
      <c r="E518" s="15"/>
      <c r="F518" s="15"/>
    </row>
    <row r="519" spans="3:6">
      <c r="C519" s="15"/>
      <c r="D519" s="15"/>
      <c r="E519" s="15"/>
      <c r="F519" s="15"/>
    </row>
    <row r="520" spans="3:6">
      <c r="C520" s="15"/>
      <c r="D520" s="15"/>
      <c r="E520" s="15"/>
      <c r="F520" s="15"/>
    </row>
    <row r="521" spans="3:6">
      <c r="C521" s="15"/>
      <c r="D521" s="15"/>
      <c r="E521" s="15"/>
      <c r="F521" s="15"/>
    </row>
    <row r="522" spans="3:6">
      <c r="C522" s="15"/>
      <c r="D522" s="15"/>
      <c r="E522" s="15"/>
      <c r="F522" s="15"/>
    </row>
    <row r="523" spans="3:6">
      <c r="C523" s="15"/>
      <c r="D523" s="15"/>
      <c r="E523" s="15"/>
      <c r="F523" s="15"/>
    </row>
    <row r="524" spans="3:6">
      <c r="C524" s="15"/>
      <c r="D524" s="15"/>
      <c r="E524" s="15"/>
      <c r="F524" s="15"/>
    </row>
    <row r="525" spans="3:6">
      <c r="C525" s="15"/>
      <c r="D525" s="15"/>
      <c r="E525" s="15"/>
      <c r="F525" s="15"/>
    </row>
    <row r="526" spans="3:6">
      <c r="C526" s="15"/>
      <c r="D526" s="15"/>
      <c r="E526" s="15"/>
      <c r="F526" s="15"/>
    </row>
    <row r="527" spans="3:6">
      <c r="C527" s="15"/>
      <c r="D527" s="15"/>
      <c r="E527" s="15"/>
      <c r="F527" s="15"/>
    </row>
    <row r="528" spans="3:6">
      <c r="C528" s="15"/>
      <c r="D528" s="15"/>
      <c r="E528" s="15"/>
      <c r="F528" s="15"/>
    </row>
    <row r="529" spans="3:6">
      <c r="C529" s="15"/>
      <c r="D529" s="15"/>
      <c r="E529" s="15"/>
      <c r="F529" s="15"/>
    </row>
    <row r="530" spans="3:6">
      <c r="C530" s="15"/>
      <c r="D530" s="15"/>
      <c r="E530" s="15"/>
      <c r="F530" s="15"/>
    </row>
    <row r="531" spans="3:6">
      <c r="C531" s="15"/>
      <c r="D531" s="15"/>
      <c r="E531" s="15"/>
      <c r="F531" s="15"/>
    </row>
    <row r="532" spans="3:6">
      <c r="C532" s="15"/>
      <c r="D532" s="15"/>
      <c r="E532" s="15"/>
      <c r="F532" s="15"/>
    </row>
    <row r="533" spans="3:6">
      <c r="C533" s="15"/>
      <c r="D533" s="15"/>
      <c r="E533" s="15"/>
      <c r="F533" s="15"/>
    </row>
    <row r="534" spans="3:6">
      <c r="C534" s="15"/>
      <c r="D534" s="15"/>
      <c r="E534" s="15"/>
      <c r="F534" s="15"/>
    </row>
    <row r="535" spans="3:6">
      <c r="C535" s="15"/>
      <c r="D535" s="15"/>
      <c r="E535" s="15"/>
      <c r="F535" s="15"/>
    </row>
    <row r="536" spans="3:6">
      <c r="C536" s="15"/>
      <c r="D536" s="15"/>
      <c r="E536" s="15"/>
      <c r="F536" s="15"/>
    </row>
    <row r="537" spans="3:6">
      <c r="C537" s="15"/>
      <c r="D537" s="15"/>
      <c r="E537" s="15"/>
      <c r="F537" s="15"/>
    </row>
    <row r="538" spans="3:6">
      <c r="C538" s="15"/>
      <c r="D538" s="15"/>
      <c r="E538" s="15"/>
      <c r="F538" s="15"/>
    </row>
    <row r="539" spans="3:6">
      <c r="C539" s="15"/>
      <c r="D539" s="15"/>
      <c r="E539" s="15"/>
      <c r="F539" s="15"/>
    </row>
    <row r="540" spans="3:6">
      <c r="C540" s="15"/>
      <c r="D540" s="15"/>
      <c r="E540" s="15"/>
      <c r="F540" s="15"/>
    </row>
    <row r="541" spans="3:6">
      <c r="C541" s="15"/>
      <c r="D541" s="15"/>
      <c r="E541" s="15"/>
      <c r="F541" s="15"/>
    </row>
    <row r="542" spans="3:6">
      <c r="C542" s="15"/>
      <c r="D542" s="15"/>
      <c r="E542" s="15"/>
      <c r="F542" s="15"/>
    </row>
    <row r="543" spans="3:6">
      <c r="C543" s="15"/>
      <c r="D543" s="15"/>
      <c r="E543" s="15"/>
      <c r="F543" s="15"/>
    </row>
    <row r="544" spans="3:6">
      <c r="C544" s="15"/>
      <c r="D544" s="15"/>
      <c r="E544" s="15"/>
      <c r="F544" s="15"/>
    </row>
    <row r="545" spans="3:6">
      <c r="C545" s="15"/>
      <c r="D545" s="15"/>
      <c r="E545" s="15"/>
      <c r="F545" s="15"/>
    </row>
    <row r="546" spans="3:6">
      <c r="C546" s="15"/>
      <c r="D546" s="15"/>
      <c r="E546" s="15"/>
      <c r="F546" s="15"/>
    </row>
    <row r="547" spans="3:6">
      <c r="C547" s="15"/>
      <c r="D547" s="15"/>
      <c r="E547" s="15"/>
      <c r="F547" s="15"/>
    </row>
    <row r="548" spans="3:6">
      <c r="C548" s="15"/>
      <c r="D548" s="15"/>
      <c r="E548" s="15"/>
      <c r="F548" s="15"/>
    </row>
    <row r="549" spans="3:6">
      <c r="C549" s="15"/>
      <c r="D549" s="15"/>
      <c r="E549" s="15"/>
      <c r="F549" s="15"/>
    </row>
    <row r="550" spans="3:6">
      <c r="C550" s="15"/>
      <c r="D550" s="15"/>
      <c r="E550" s="15"/>
      <c r="F550" s="15"/>
    </row>
    <row r="551" spans="3:6">
      <c r="C551" s="15"/>
      <c r="D551" s="15"/>
      <c r="E551" s="15"/>
      <c r="F551" s="15"/>
    </row>
    <row r="552" spans="3:6">
      <c r="C552" s="15"/>
      <c r="D552" s="15"/>
      <c r="E552" s="15"/>
      <c r="F552" s="15"/>
    </row>
    <row r="553" spans="3:6">
      <c r="C553" s="15"/>
      <c r="D553" s="15"/>
      <c r="E553" s="15"/>
      <c r="F553" s="15"/>
    </row>
    <row r="554" spans="3:6">
      <c r="C554" s="15"/>
      <c r="D554" s="15"/>
      <c r="E554" s="15"/>
      <c r="F554" s="15"/>
    </row>
    <row r="555" spans="3:6">
      <c r="C555" s="15"/>
      <c r="D555" s="15"/>
      <c r="E555" s="15"/>
      <c r="F555" s="15"/>
    </row>
    <row r="556" spans="3:6">
      <c r="C556" s="15"/>
      <c r="D556" s="15"/>
      <c r="E556" s="15"/>
      <c r="F556" s="15"/>
    </row>
    <row r="557" spans="3:6">
      <c r="C557" s="15"/>
      <c r="D557" s="15"/>
      <c r="E557" s="15"/>
      <c r="F557" s="15"/>
    </row>
    <row r="558" spans="3:6">
      <c r="C558" s="15"/>
      <c r="D558" s="15"/>
      <c r="E558" s="15"/>
      <c r="F558" s="15"/>
    </row>
    <row r="559" spans="3:6">
      <c r="C559" s="15"/>
      <c r="D559" s="15"/>
      <c r="E559" s="15"/>
      <c r="F559" s="15"/>
    </row>
    <row r="560" spans="3:6">
      <c r="C560" s="15"/>
      <c r="D560" s="15"/>
      <c r="E560" s="15"/>
      <c r="F560" s="15"/>
    </row>
    <row r="561" spans="3:6">
      <c r="C561" s="15"/>
      <c r="D561" s="15"/>
      <c r="E561" s="15"/>
      <c r="F561" s="15"/>
    </row>
    <row r="562" spans="3:6">
      <c r="C562" s="15"/>
      <c r="D562" s="15"/>
      <c r="E562" s="15"/>
      <c r="F562" s="15"/>
    </row>
    <row r="563" spans="3:6">
      <c r="C563" s="15"/>
      <c r="D563" s="15"/>
      <c r="E563" s="15"/>
      <c r="F563" s="15"/>
    </row>
    <row r="564" spans="3:6">
      <c r="C564" s="15"/>
      <c r="D564" s="15"/>
      <c r="E564" s="15"/>
      <c r="F564" s="15"/>
    </row>
    <row r="565" spans="3:6">
      <c r="C565" s="15"/>
      <c r="D565" s="15"/>
      <c r="E565" s="15"/>
      <c r="F565" s="15"/>
    </row>
    <row r="566" spans="3:6">
      <c r="C566" s="15"/>
      <c r="D566" s="15"/>
      <c r="E566" s="15"/>
      <c r="F566" s="15"/>
    </row>
    <row r="567" spans="3:6">
      <c r="C567" s="15"/>
      <c r="D567" s="15"/>
      <c r="E567" s="15"/>
      <c r="F567" s="15"/>
    </row>
    <row r="568" spans="3:6">
      <c r="C568" s="15"/>
      <c r="D568" s="15"/>
      <c r="E568" s="15"/>
      <c r="F568" s="15"/>
    </row>
    <row r="569" spans="3:6">
      <c r="C569" s="15"/>
      <c r="D569" s="15"/>
      <c r="E569" s="15"/>
      <c r="F569" s="15"/>
    </row>
    <row r="570" spans="3:6">
      <c r="C570" s="15"/>
      <c r="D570" s="15"/>
      <c r="E570" s="15"/>
      <c r="F570" s="15"/>
    </row>
    <row r="571" spans="3:6">
      <c r="C571" s="15"/>
      <c r="D571" s="15"/>
      <c r="E571" s="15"/>
      <c r="F571" s="15"/>
    </row>
    <row r="572" spans="3:6">
      <c r="C572" s="15"/>
      <c r="D572" s="15"/>
      <c r="E572" s="15"/>
      <c r="F572" s="15"/>
    </row>
    <row r="573" spans="3:6">
      <c r="C573" s="15"/>
      <c r="D573" s="15"/>
      <c r="E573" s="15"/>
      <c r="F573" s="15"/>
    </row>
    <row r="574" spans="3:6">
      <c r="C574" s="15"/>
      <c r="D574" s="15"/>
      <c r="E574" s="15"/>
      <c r="F574" s="15"/>
    </row>
    <row r="575" spans="3:6">
      <c r="C575" s="15"/>
      <c r="D575" s="15"/>
      <c r="E575" s="15"/>
      <c r="F575" s="15"/>
    </row>
    <row r="576" spans="3:6">
      <c r="C576" s="15"/>
      <c r="D576" s="15"/>
      <c r="E576" s="15"/>
      <c r="F576" s="15"/>
    </row>
    <row r="577" spans="3:6">
      <c r="C577" s="15"/>
      <c r="D577" s="15"/>
      <c r="E577" s="15"/>
      <c r="F577" s="15"/>
    </row>
    <row r="578" spans="3:6">
      <c r="C578" s="15"/>
      <c r="D578" s="15"/>
      <c r="E578" s="15"/>
      <c r="F578" s="15"/>
    </row>
    <row r="579" spans="3:6">
      <c r="C579" s="15"/>
      <c r="D579" s="15"/>
      <c r="E579" s="15"/>
      <c r="F579" s="15"/>
    </row>
    <row r="580" spans="3:6">
      <c r="C580" s="15"/>
      <c r="D580" s="15"/>
      <c r="E580" s="15"/>
      <c r="F580" s="15"/>
    </row>
    <row r="581" spans="3:6">
      <c r="C581" s="15"/>
      <c r="D581" s="15"/>
      <c r="E581" s="15"/>
      <c r="F581" s="15"/>
    </row>
    <row r="582" spans="3:6">
      <c r="C582" s="15"/>
      <c r="D582" s="15"/>
      <c r="E582" s="15"/>
      <c r="F582" s="15"/>
    </row>
    <row r="583" spans="3:6">
      <c r="C583" s="15"/>
      <c r="D583" s="15"/>
      <c r="E583" s="15"/>
      <c r="F583" s="15"/>
    </row>
    <row r="584" spans="3:6">
      <c r="C584" s="15"/>
      <c r="D584" s="15"/>
      <c r="E584" s="15"/>
      <c r="F584" s="15"/>
    </row>
    <row r="585" spans="3:6">
      <c r="C585" s="15"/>
      <c r="D585" s="15"/>
      <c r="E585" s="15"/>
      <c r="F585" s="15"/>
    </row>
    <row r="586" spans="3:6">
      <c r="C586" s="15"/>
      <c r="D586" s="15"/>
      <c r="E586" s="15"/>
      <c r="F586" s="15"/>
    </row>
    <row r="587" spans="3:6">
      <c r="C587" s="15"/>
      <c r="D587" s="15"/>
      <c r="E587" s="15"/>
      <c r="F587" s="15"/>
    </row>
    <row r="588" spans="3:6">
      <c r="C588" s="15"/>
      <c r="D588" s="15"/>
      <c r="E588" s="15"/>
      <c r="F588" s="15"/>
    </row>
    <row r="589" spans="3:6">
      <c r="C589" s="15"/>
      <c r="D589" s="15"/>
      <c r="E589" s="15"/>
      <c r="F589" s="15"/>
    </row>
    <row r="590" spans="3:6">
      <c r="C590" s="15"/>
      <c r="D590" s="15"/>
      <c r="E590" s="15"/>
      <c r="F590" s="15"/>
    </row>
    <row r="591" spans="3:6">
      <c r="C591" s="15"/>
      <c r="D591" s="15"/>
      <c r="E591" s="15"/>
      <c r="F591" s="15"/>
    </row>
    <row r="592" spans="3:6">
      <c r="C592" s="15"/>
      <c r="D592" s="15"/>
      <c r="E592" s="15"/>
      <c r="F592" s="15"/>
    </row>
    <row r="593" spans="3:6">
      <c r="C593" s="15"/>
      <c r="D593" s="15"/>
      <c r="E593" s="15"/>
      <c r="F593" s="15"/>
    </row>
    <row r="594" spans="3:6">
      <c r="C594" s="15"/>
      <c r="D594" s="15"/>
      <c r="E594" s="15"/>
      <c r="F594" s="15"/>
    </row>
    <row r="595" spans="3:6">
      <c r="C595" s="15"/>
      <c r="D595" s="15"/>
      <c r="E595" s="15"/>
      <c r="F595" s="15"/>
    </row>
    <row r="596" spans="3:6">
      <c r="C596" s="15"/>
      <c r="D596" s="15"/>
      <c r="E596" s="15"/>
      <c r="F596" s="15"/>
    </row>
    <row r="597" spans="3:6">
      <c r="C597" s="15"/>
      <c r="D597" s="15"/>
      <c r="E597" s="15"/>
      <c r="F597" s="15"/>
    </row>
    <row r="598" spans="3:6">
      <c r="C598" s="15"/>
      <c r="D598" s="15"/>
      <c r="E598" s="15"/>
      <c r="F598" s="15"/>
    </row>
    <row r="599" spans="3:6">
      <c r="C599" s="15"/>
      <c r="D599" s="15"/>
      <c r="E599" s="15"/>
      <c r="F599" s="15"/>
    </row>
    <row r="600" spans="3:6">
      <c r="C600" s="15"/>
      <c r="D600" s="15"/>
      <c r="E600" s="15"/>
      <c r="F600" s="15"/>
    </row>
    <row r="601" spans="3:6">
      <c r="C601" s="15"/>
      <c r="D601" s="15"/>
      <c r="E601" s="15"/>
      <c r="F601" s="15"/>
    </row>
    <row r="602" spans="3:6">
      <c r="C602" s="15"/>
      <c r="D602" s="15"/>
      <c r="E602" s="15"/>
      <c r="F602" s="15"/>
    </row>
    <row r="603" spans="3:6">
      <c r="C603" s="15"/>
      <c r="D603" s="15"/>
      <c r="E603" s="15"/>
      <c r="F603" s="15"/>
    </row>
    <row r="604" spans="3:6">
      <c r="C604" s="15"/>
      <c r="D604" s="15"/>
      <c r="E604" s="15"/>
      <c r="F604" s="15"/>
    </row>
    <row r="605" spans="3:6">
      <c r="C605" s="15"/>
      <c r="D605" s="15"/>
      <c r="E605" s="15"/>
      <c r="F605" s="15"/>
    </row>
    <row r="606" spans="3:6">
      <c r="C606" s="15"/>
      <c r="D606" s="15"/>
      <c r="E606" s="15"/>
      <c r="F606" s="15"/>
    </row>
    <row r="607" spans="3:6">
      <c r="C607" s="15"/>
      <c r="D607" s="15"/>
      <c r="E607" s="15"/>
      <c r="F607" s="15"/>
    </row>
    <row r="608" spans="3:6">
      <c r="C608" s="15"/>
      <c r="D608" s="15"/>
      <c r="E608" s="15"/>
      <c r="F608" s="15"/>
    </row>
    <row r="609" spans="3:6">
      <c r="C609" s="15"/>
      <c r="D609" s="15"/>
      <c r="E609" s="15"/>
      <c r="F609" s="15"/>
    </row>
    <row r="610" spans="3:6">
      <c r="C610" s="15"/>
      <c r="D610" s="15"/>
      <c r="E610" s="15"/>
      <c r="F610" s="15"/>
    </row>
    <row r="611" spans="3:6">
      <c r="C611" s="15"/>
      <c r="D611" s="15"/>
      <c r="E611" s="15"/>
      <c r="F611" s="15"/>
    </row>
    <row r="612" spans="3:6">
      <c r="C612" s="15"/>
      <c r="D612" s="15"/>
      <c r="E612" s="15"/>
      <c r="F612" s="15"/>
    </row>
    <row r="613" spans="3:6">
      <c r="C613" s="15"/>
      <c r="D613" s="15"/>
      <c r="E613" s="15"/>
      <c r="F613" s="15"/>
    </row>
    <row r="614" spans="3:6">
      <c r="C614" s="15"/>
      <c r="D614" s="15"/>
      <c r="E614" s="15"/>
      <c r="F614" s="15"/>
    </row>
    <row r="615" spans="3:6">
      <c r="C615" s="15"/>
      <c r="D615" s="15"/>
      <c r="E615" s="15"/>
      <c r="F615" s="15"/>
    </row>
    <row r="616" spans="3:6">
      <c r="C616" s="15"/>
      <c r="D616" s="15"/>
      <c r="E616" s="15"/>
      <c r="F616" s="15"/>
    </row>
    <row r="617" spans="3:6">
      <c r="C617" s="15"/>
      <c r="D617" s="15"/>
      <c r="E617" s="15"/>
      <c r="F617" s="15"/>
    </row>
    <row r="618" spans="3:6">
      <c r="C618" s="15"/>
      <c r="D618" s="15"/>
      <c r="E618" s="15"/>
      <c r="F618" s="15"/>
    </row>
    <row r="619" spans="3:6">
      <c r="C619" s="15"/>
      <c r="D619" s="15"/>
      <c r="E619" s="15"/>
      <c r="F619" s="15"/>
    </row>
    <row r="620" spans="3:6">
      <c r="C620" s="15"/>
      <c r="D620" s="15"/>
      <c r="E620" s="15"/>
      <c r="F620" s="15"/>
    </row>
    <row r="621" spans="3:6">
      <c r="C621" s="15"/>
      <c r="D621" s="15"/>
      <c r="E621" s="15"/>
      <c r="F621" s="15"/>
    </row>
    <row r="622" spans="3:6">
      <c r="C622" s="15"/>
      <c r="D622" s="15"/>
      <c r="E622" s="15"/>
      <c r="F622" s="15"/>
    </row>
    <row r="623" spans="3:6">
      <c r="C623" s="15"/>
      <c r="D623" s="15"/>
      <c r="E623" s="15"/>
      <c r="F623" s="15"/>
    </row>
    <row r="624" spans="3:6">
      <c r="C624" s="15"/>
      <c r="D624" s="15"/>
      <c r="E624" s="15"/>
      <c r="F624" s="15"/>
    </row>
    <row r="625" spans="3:6">
      <c r="C625" s="15"/>
      <c r="D625" s="15"/>
      <c r="E625" s="15"/>
      <c r="F625" s="15"/>
    </row>
    <row r="626" spans="3:6">
      <c r="C626" s="15"/>
      <c r="D626" s="15"/>
      <c r="E626" s="15"/>
      <c r="F626" s="15"/>
    </row>
    <row r="627" spans="3:6">
      <c r="C627" s="15"/>
      <c r="D627" s="15"/>
      <c r="E627" s="15"/>
      <c r="F627" s="15"/>
    </row>
    <row r="628" spans="3:6">
      <c r="C628" s="15"/>
      <c r="D628" s="15"/>
      <c r="E628" s="15"/>
      <c r="F628" s="15"/>
    </row>
    <row r="629" spans="3:6">
      <c r="C629" s="15"/>
      <c r="D629" s="15"/>
      <c r="E629" s="15"/>
      <c r="F629" s="15"/>
    </row>
    <row r="630" spans="3:6">
      <c r="C630" s="15"/>
      <c r="D630" s="15"/>
      <c r="E630" s="15"/>
      <c r="F630" s="15"/>
    </row>
    <row r="631" spans="3:6">
      <c r="C631" s="15"/>
      <c r="D631" s="15"/>
      <c r="E631" s="15"/>
      <c r="F631" s="15"/>
    </row>
    <row r="632" spans="3:6">
      <c r="C632" s="15"/>
      <c r="D632" s="15"/>
      <c r="E632" s="15"/>
      <c r="F632" s="15"/>
    </row>
    <row r="633" spans="3:6">
      <c r="C633" s="15"/>
      <c r="D633" s="15"/>
      <c r="E633" s="15"/>
      <c r="F633" s="15"/>
    </row>
    <row r="634" spans="3:6">
      <c r="C634" s="15"/>
      <c r="D634" s="15"/>
      <c r="E634" s="15"/>
      <c r="F634" s="15"/>
    </row>
    <row r="635" spans="3:6">
      <c r="C635" s="15"/>
      <c r="D635" s="15"/>
      <c r="E635" s="15"/>
      <c r="F635" s="15"/>
    </row>
    <row r="636" spans="3:6">
      <c r="C636" s="15"/>
      <c r="D636" s="15"/>
      <c r="E636" s="15"/>
      <c r="F636" s="15"/>
    </row>
    <row r="637" spans="3:6">
      <c r="C637" s="15"/>
      <c r="D637" s="15"/>
      <c r="E637" s="15"/>
      <c r="F637" s="15"/>
    </row>
    <row r="638" spans="3:6">
      <c r="C638" s="15"/>
      <c r="D638" s="15"/>
      <c r="E638" s="15"/>
      <c r="F638" s="15"/>
    </row>
    <row r="639" spans="3:6">
      <c r="C639" s="15"/>
      <c r="D639" s="15"/>
      <c r="E639" s="15"/>
      <c r="F639" s="15"/>
    </row>
    <row r="640" spans="3:6">
      <c r="C640" s="15"/>
      <c r="D640" s="15"/>
      <c r="E640" s="15"/>
      <c r="F640" s="15"/>
    </row>
    <row r="641" spans="3:6">
      <c r="C641" s="15"/>
      <c r="D641" s="15"/>
      <c r="E641" s="15"/>
      <c r="F641" s="15"/>
    </row>
    <row r="642" spans="3:6">
      <c r="C642" s="15"/>
      <c r="D642" s="15"/>
      <c r="E642" s="15"/>
      <c r="F642" s="15"/>
    </row>
    <row r="643" spans="3:6">
      <c r="C643" s="15"/>
      <c r="D643" s="15"/>
      <c r="E643" s="15"/>
      <c r="F643" s="15"/>
    </row>
    <row r="644" spans="3:6">
      <c r="C644" s="15"/>
      <c r="D644" s="15"/>
      <c r="E644" s="15"/>
      <c r="F644" s="15"/>
    </row>
    <row r="645" spans="3:6">
      <c r="C645" s="15"/>
      <c r="D645" s="15"/>
      <c r="E645" s="15"/>
      <c r="F645" s="15"/>
    </row>
    <row r="646" spans="3:6">
      <c r="C646" s="15"/>
      <c r="D646" s="15"/>
      <c r="E646" s="15"/>
      <c r="F646" s="15"/>
    </row>
    <row r="647" spans="3:6">
      <c r="C647" s="15"/>
      <c r="D647" s="15"/>
      <c r="E647" s="15"/>
      <c r="F647" s="15"/>
    </row>
    <row r="648" spans="3:6">
      <c r="C648" s="15"/>
      <c r="D648" s="15"/>
      <c r="E648" s="15"/>
      <c r="F648" s="15"/>
    </row>
    <row r="649" spans="3:6">
      <c r="C649" s="15"/>
      <c r="D649" s="15"/>
      <c r="E649" s="15"/>
      <c r="F649" s="15"/>
    </row>
    <row r="650" spans="3:6">
      <c r="C650" s="15"/>
      <c r="D650" s="15"/>
      <c r="E650" s="15"/>
      <c r="F650" s="15"/>
    </row>
    <row r="651" spans="3:6">
      <c r="C651" s="15"/>
      <c r="D651" s="15"/>
      <c r="E651" s="15"/>
      <c r="F651" s="15"/>
    </row>
    <row r="652" spans="3:6">
      <c r="C652" s="15"/>
      <c r="D652" s="15"/>
      <c r="E652" s="15"/>
      <c r="F652" s="15"/>
    </row>
    <row r="653" spans="3:6">
      <c r="C653" s="15"/>
      <c r="D653" s="15"/>
      <c r="E653" s="15"/>
      <c r="F653" s="15"/>
    </row>
    <row r="654" spans="3:6">
      <c r="C654" s="15"/>
      <c r="D654" s="15"/>
      <c r="E654" s="15"/>
      <c r="F654" s="15"/>
    </row>
    <row r="655" spans="3:6">
      <c r="C655" s="15"/>
      <c r="D655" s="15"/>
      <c r="E655" s="15"/>
      <c r="F655" s="15"/>
    </row>
    <row r="656" spans="3:6">
      <c r="C656" s="15"/>
      <c r="D656" s="15"/>
      <c r="E656" s="15"/>
      <c r="F656" s="15"/>
    </row>
    <row r="657" spans="3:6">
      <c r="C657" s="15"/>
      <c r="D657" s="15"/>
      <c r="E657" s="15"/>
      <c r="F657" s="15"/>
    </row>
    <row r="658" spans="3:6">
      <c r="C658" s="15"/>
      <c r="D658" s="15"/>
      <c r="E658" s="15"/>
      <c r="F658" s="15"/>
    </row>
    <row r="659" spans="3:6">
      <c r="C659" s="15"/>
      <c r="D659" s="15"/>
      <c r="E659" s="15"/>
      <c r="F659" s="15"/>
    </row>
    <row r="660" spans="3:6">
      <c r="C660" s="15"/>
      <c r="D660" s="15"/>
      <c r="E660" s="15"/>
      <c r="F660" s="15"/>
    </row>
    <row r="661" spans="3:6">
      <c r="C661" s="15"/>
      <c r="D661" s="15"/>
      <c r="E661" s="15"/>
      <c r="F661" s="15"/>
    </row>
    <row r="662" spans="3:6">
      <c r="C662" s="15"/>
      <c r="D662" s="15"/>
      <c r="E662" s="15"/>
      <c r="F662" s="15"/>
    </row>
    <row r="663" spans="3:6">
      <c r="C663" s="15"/>
      <c r="D663" s="15"/>
      <c r="E663" s="15"/>
      <c r="F663" s="15"/>
    </row>
    <row r="664" spans="3:6">
      <c r="C664" s="15"/>
      <c r="D664" s="15"/>
      <c r="E664" s="15"/>
      <c r="F664" s="15"/>
    </row>
    <row r="665" spans="3:6">
      <c r="C665" s="15"/>
      <c r="D665" s="15"/>
      <c r="E665" s="15"/>
      <c r="F665" s="15"/>
    </row>
    <row r="666" spans="3:6">
      <c r="C666" s="15"/>
      <c r="D666" s="15"/>
      <c r="E666" s="15"/>
      <c r="F666" s="15"/>
    </row>
    <row r="667" spans="3:6">
      <c r="C667" s="15"/>
      <c r="D667" s="15"/>
      <c r="E667" s="15"/>
      <c r="F667" s="15"/>
    </row>
    <row r="668" spans="3:6">
      <c r="C668" s="15"/>
      <c r="D668" s="15"/>
      <c r="E668" s="15"/>
      <c r="F668" s="15"/>
    </row>
    <row r="669" spans="3:6">
      <c r="C669" s="15"/>
      <c r="D669" s="15"/>
      <c r="E669" s="15"/>
      <c r="F669" s="15"/>
    </row>
    <row r="670" spans="3:6">
      <c r="C670" s="15"/>
      <c r="D670" s="15"/>
      <c r="E670" s="15"/>
      <c r="F670" s="15"/>
    </row>
    <row r="671" spans="3:6">
      <c r="C671" s="15"/>
      <c r="D671" s="15"/>
      <c r="E671" s="15"/>
      <c r="F671" s="15"/>
    </row>
    <row r="672" spans="3:6">
      <c r="C672" s="15"/>
      <c r="D672" s="15"/>
      <c r="E672" s="15"/>
      <c r="F672" s="15"/>
    </row>
    <row r="673" spans="3:6">
      <c r="C673" s="15"/>
      <c r="D673" s="15"/>
      <c r="E673" s="15"/>
      <c r="F673" s="15"/>
    </row>
    <row r="674" spans="3:6">
      <c r="C674" s="15"/>
      <c r="D674" s="15"/>
      <c r="E674" s="15"/>
      <c r="F674" s="15"/>
    </row>
    <row r="675" spans="3:6">
      <c r="C675" s="15"/>
      <c r="D675" s="15"/>
      <c r="E675" s="15"/>
      <c r="F675" s="15"/>
    </row>
    <row r="676" spans="3:6">
      <c r="C676" s="15"/>
      <c r="D676" s="15"/>
      <c r="E676" s="15"/>
      <c r="F676" s="15"/>
    </row>
    <row r="677" spans="3:6">
      <c r="C677" s="15"/>
      <c r="D677" s="15"/>
      <c r="E677" s="15"/>
      <c r="F677" s="15"/>
    </row>
    <row r="678" spans="3:6">
      <c r="C678" s="15"/>
      <c r="D678" s="15"/>
      <c r="E678" s="15"/>
      <c r="F678" s="15"/>
    </row>
    <row r="679" spans="3:6">
      <c r="C679" s="15"/>
      <c r="D679" s="15"/>
      <c r="E679" s="15"/>
      <c r="F679" s="15"/>
    </row>
    <row r="680" spans="3:6">
      <c r="C680" s="15"/>
      <c r="D680" s="15"/>
      <c r="E680" s="15"/>
      <c r="F680" s="15"/>
    </row>
    <row r="681" spans="3:6">
      <c r="C681" s="15"/>
      <c r="D681" s="15"/>
      <c r="E681" s="15"/>
      <c r="F681" s="15"/>
    </row>
    <row r="682" spans="3:6">
      <c r="C682" s="15"/>
      <c r="D682" s="15"/>
      <c r="E682" s="15"/>
      <c r="F682" s="15"/>
    </row>
    <row r="683" spans="3:6">
      <c r="C683" s="15"/>
      <c r="D683" s="15"/>
      <c r="E683" s="15"/>
      <c r="F683" s="15"/>
    </row>
    <row r="684" spans="3:6">
      <c r="C684" s="15"/>
      <c r="D684" s="15"/>
      <c r="E684" s="15"/>
      <c r="F684" s="15"/>
    </row>
    <row r="685" spans="3:6">
      <c r="C685" s="15"/>
      <c r="D685" s="15"/>
      <c r="E685" s="15"/>
      <c r="F685" s="15"/>
    </row>
    <row r="686" spans="3:6">
      <c r="C686" s="15"/>
      <c r="D686" s="15"/>
      <c r="E686" s="15"/>
      <c r="F686" s="15"/>
    </row>
    <row r="687" spans="3:6">
      <c r="C687" s="15"/>
      <c r="D687" s="15"/>
      <c r="E687" s="15"/>
      <c r="F687" s="15"/>
    </row>
    <row r="688" spans="3:6">
      <c r="C688" s="15"/>
      <c r="D688" s="15"/>
      <c r="E688" s="15"/>
      <c r="F688" s="15"/>
    </row>
    <row r="689" spans="3:6">
      <c r="C689" s="15"/>
      <c r="D689" s="15"/>
      <c r="E689" s="15"/>
      <c r="F689" s="15"/>
    </row>
    <row r="690" spans="3:6">
      <c r="C690" s="15"/>
      <c r="D690" s="15"/>
      <c r="E690" s="15"/>
      <c r="F690" s="15"/>
    </row>
    <row r="691" spans="3:6">
      <c r="C691" s="15"/>
      <c r="D691" s="15"/>
      <c r="E691" s="15"/>
      <c r="F691" s="15"/>
    </row>
    <row r="692" spans="3:6">
      <c r="C692" s="15"/>
      <c r="D692" s="15"/>
      <c r="E692" s="15"/>
      <c r="F692" s="15"/>
    </row>
    <row r="693" spans="3:6">
      <c r="C693" s="15"/>
      <c r="D693" s="15"/>
      <c r="E693" s="15"/>
      <c r="F693" s="15"/>
    </row>
    <row r="694" spans="3:6">
      <c r="C694" s="15"/>
      <c r="D694" s="15"/>
      <c r="E694" s="15"/>
      <c r="F694" s="15"/>
    </row>
    <row r="695" spans="3:6">
      <c r="C695" s="15"/>
      <c r="D695" s="15"/>
      <c r="E695" s="15"/>
      <c r="F695" s="15"/>
    </row>
    <row r="696" spans="3:6">
      <c r="C696" s="15"/>
      <c r="D696" s="15"/>
      <c r="E696" s="15"/>
      <c r="F696" s="15"/>
    </row>
    <row r="697" spans="3:6">
      <c r="C697" s="15"/>
      <c r="D697" s="15"/>
      <c r="E697" s="15"/>
      <c r="F697" s="15"/>
    </row>
    <row r="698" spans="3:6">
      <c r="C698" s="15"/>
      <c r="D698" s="15"/>
      <c r="E698" s="15"/>
      <c r="F698" s="15"/>
    </row>
    <row r="699" spans="3:6">
      <c r="C699" s="15"/>
      <c r="D699" s="15"/>
      <c r="E699" s="15"/>
      <c r="F699" s="15"/>
    </row>
    <row r="700" spans="3:6">
      <c r="C700" s="15"/>
      <c r="D700" s="15"/>
      <c r="E700" s="15"/>
      <c r="F700" s="15"/>
    </row>
    <row r="701" spans="3:6">
      <c r="C701" s="15"/>
      <c r="D701" s="15"/>
      <c r="E701" s="15"/>
      <c r="F701" s="15"/>
    </row>
    <row r="702" spans="3:6">
      <c r="C702" s="15"/>
      <c r="D702" s="15"/>
      <c r="E702" s="15"/>
      <c r="F702" s="15"/>
    </row>
    <row r="703" spans="3:6">
      <c r="C703" s="15"/>
      <c r="D703" s="15"/>
      <c r="E703" s="15"/>
      <c r="F703" s="15"/>
    </row>
    <row r="704" spans="3:6">
      <c r="C704" s="15"/>
      <c r="D704" s="15"/>
      <c r="E704" s="15"/>
      <c r="F704" s="15"/>
    </row>
    <row r="705" spans="3:6">
      <c r="C705" s="15"/>
      <c r="D705" s="15"/>
      <c r="E705" s="15"/>
      <c r="F705" s="15"/>
    </row>
    <row r="706" spans="3:6">
      <c r="C706" s="15"/>
      <c r="D706" s="15"/>
      <c r="E706" s="15"/>
      <c r="F706" s="15"/>
    </row>
    <row r="707" spans="3:6">
      <c r="C707" s="15"/>
      <c r="D707" s="15"/>
      <c r="E707" s="15"/>
      <c r="F707" s="15"/>
    </row>
    <row r="708" spans="3:6">
      <c r="C708" s="15"/>
      <c r="D708" s="15"/>
      <c r="E708" s="15"/>
      <c r="F708" s="15"/>
    </row>
    <row r="709" spans="3:6">
      <c r="C709" s="15"/>
      <c r="D709" s="15"/>
      <c r="E709" s="15"/>
      <c r="F709" s="15"/>
    </row>
    <row r="710" spans="3:6">
      <c r="C710" s="15"/>
      <c r="D710" s="15"/>
      <c r="E710" s="15"/>
      <c r="F710" s="15"/>
    </row>
    <row r="711" spans="3:6">
      <c r="C711" s="15"/>
      <c r="D711" s="15"/>
      <c r="E711" s="15"/>
      <c r="F711" s="15"/>
    </row>
    <row r="712" spans="3:6">
      <c r="C712" s="15"/>
      <c r="D712" s="15"/>
      <c r="E712" s="15"/>
      <c r="F712" s="15"/>
    </row>
    <row r="713" spans="3:6">
      <c r="C713" s="15"/>
      <c r="D713" s="15"/>
      <c r="E713" s="15"/>
      <c r="F713" s="15"/>
    </row>
    <row r="714" spans="3:6">
      <c r="C714" s="15"/>
      <c r="D714" s="15"/>
      <c r="E714" s="15"/>
      <c r="F714" s="15"/>
    </row>
    <row r="715" spans="3:6">
      <c r="C715" s="15"/>
      <c r="D715" s="15"/>
      <c r="E715" s="15"/>
      <c r="F715" s="15"/>
    </row>
    <row r="716" spans="3:6">
      <c r="C716" s="15"/>
      <c r="D716" s="15"/>
      <c r="E716" s="15"/>
      <c r="F716" s="15"/>
    </row>
    <row r="717" spans="3:6">
      <c r="C717" s="15"/>
      <c r="D717" s="15"/>
      <c r="E717" s="15"/>
      <c r="F717" s="15"/>
    </row>
    <row r="718" spans="3:6">
      <c r="C718" s="15"/>
      <c r="D718" s="15"/>
      <c r="E718" s="15"/>
      <c r="F718" s="15"/>
    </row>
    <row r="719" spans="3:6">
      <c r="C719" s="15"/>
      <c r="D719" s="15"/>
      <c r="E719" s="15"/>
      <c r="F719" s="15"/>
    </row>
    <row r="720" spans="3:6">
      <c r="C720" s="15"/>
      <c r="D720" s="15"/>
      <c r="E720" s="15"/>
      <c r="F720" s="15"/>
    </row>
    <row r="721" spans="3:6">
      <c r="C721" s="15"/>
      <c r="D721" s="15"/>
      <c r="E721" s="15"/>
      <c r="F721" s="15"/>
    </row>
    <row r="722" spans="3:6">
      <c r="C722" s="15"/>
      <c r="D722" s="15"/>
      <c r="E722" s="15"/>
      <c r="F722" s="15"/>
    </row>
    <row r="723" spans="3:6">
      <c r="C723" s="15"/>
      <c r="D723" s="15"/>
      <c r="E723" s="15"/>
      <c r="F723" s="15"/>
    </row>
    <row r="724" spans="3:6">
      <c r="C724" s="15"/>
      <c r="D724" s="15"/>
      <c r="E724" s="15"/>
      <c r="F724" s="15"/>
    </row>
    <row r="725" spans="3:6">
      <c r="C725" s="15"/>
      <c r="D725" s="15"/>
      <c r="E725" s="15"/>
      <c r="F725" s="15"/>
    </row>
    <row r="726" spans="3:6">
      <c r="C726" s="15"/>
      <c r="D726" s="15"/>
      <c r="E726" s="15"/>
      <c r="F726" s="15"/>
    </row>
    <row r="727" spans="3:6">
      <c r="C727" s="15"/>
      <c r="D727" s="15"/>
      <c r="E727" s="15"/>
      <c r="F727" s="15"/>
    </row>
    <row r="728" spans="3:6">
      <c r="C728" s="15"/>
      <c r="D728" s="15"/>
      <c r="E728" s="15"/>
      <c r="F728" s="15"/>
    </row>
    <row r="729" spans="3:6">
      <c r="C729" s="15"/>
      <c r="D729" s="15"/>
      <c r="E729" s="15"/>
      <c r="F729" s="15"/>
    </row>
    <row r="730" spans="3:6">
      <c r="C730" s="15"/>
      <c r="D730" s="15"/>
      <c r="E730" s="15"/>
      <c r="F730" s="15"/>
    </row>
    <row r="731" spans="3:6">
      <c r="C731" s="15"/>
      <c r="D731" s="15"/>
      <c r="E731" s="15"/>
      <c r="F731" s="15"/>
    </row>
    <row r="732" spans="3:6">
      <c r="C732" s="15"/>
      <c r="D732" s="15"/>
      <c r="E732" s="15"/>
      <c r="F732" s="15"/>
    </row>
    <row r="733" spans="3:6">
      <c r="C733" s="15"/>
      <c r="D733" s="15"/>
      <c r="E733" s="15"/>
      <c r="F733" s="15"/>
    </row>
    <row r="734" spans="3:6">
      <c r="C734" s="15"/>
      <c r="D734" s="15"/>
      <c r="E734" s="15"/>
      <c r="F734" s="15"/>
    </row>
    <row r="735" spans="3:6">
      <c r="C735" s="15"/>
      <c r="D735" s="15"/>
      <c r="E735" s="15"/>
      <c r="F735" s="15"/>
    </row>
    <row r="736" spans="3:6">
      <c r="C736" s="15"/>
      <c r="D736" s="15"/>
      <c r="E736" s="15"/>
      <c r="F736" s="15"/>
    </row>
    <row r="737" spans="3:6">
      <c r="C737" s="15"/>
      <c r="D737" s="15"/>
      <c r="E737" s="15"/>
      <c r="F737" s="15"/>
    </row>
    <row r="738" spans="3:6">
      <c r="C738" s="15"/>
      <c r="D738" s="15"/>
      <c r="E738" s="15"/>
      <c r="F738" s="15"/>
    </row>
    <row r="739" spans="3:6">
      <c r="C739" s="15"/>
      <c r="D739" s="15"/>
      <c r="E739" s="15"/>
      <c r="F739" s="15"/>
    </row>
    <row r="740" spans="3:6">
      <c r="C740" s="15"/>
      <c r="D740" s="15"/>
      <c r="E740" s="15"/>
      <c r="F740" s="15"/>
    </row>
    <row r="741" spans="3:6">
      <c r="C741" s="15"/>
      <c r="D741" s="15"/>
      <c r="E741" s="15"/>
      <c r="F741" s="15"/>
    </row>
    <row r="742" spans="3:6">
      <c r="C742" s="15"/>
      <c r="D742" s="15"/>
      <c r="E742" s="15"/>
      <c r="F742" s="15"/>
    </row>
    <row r="743" spans="3:6">
      <c r="C743" s="15"/>
      <c r="D743" s="15"/>
      <c r="E743" s="15"/>
      <c r="F743" s="15"/>
    </row>
    <row r="744" spans="3:6">
      <c r="C744" s="15"/>
      <c r="D744" s="15"/>
      <c r="E744" s="15"/>
      <c r="F744" s="15"/>
    </row>
    <row r="745" spans="3:6">
      <c r="C745" s="15"/>
      <c r="D745" s="15"/>
      <c r="E745" s="15"/>
      <c r="F745" s="15"/>
    </row>
    <row r="746" spans="3:6">
      <c r="C746" s="15"/>
      <c r="D746" s="15"/>
      <c r="E746" s="15"/>
      <c r="F746" s="15"/>
    </row>
    <row r="747" spans="3:6">
      <c r="C747" s="15"/>
      <c r="D747" s="15"/>
      <c r="E747" s="15"/>
      <c r="F747" s="15"/>
    </row>
    <row r="748" spans="3:6">
      <c r="C748" s="15"/>
      <c r="D748" s="15"/>
      <c r="E748" s="15"/>
      <c r="F748" s="15"/>
    </row>
    <row r="749" spans="3:6">
      <c r="C749" s="15"/>
      <c r="D749" s="15"/>
      <c r="E749" s="15"/>
      <c r="F749" s="15"/>
    </row>
    <row r="750" spans="3:6">
      <c r="C750" s="15"/>
      <c r="D750" s="15"/>
      <c r="E750" s="15"/>
      <c r="F750" s="15"/>
    </row>
    <row r="751" spans="3:6">
      <c r="C751" s="15"/>
      <c r="D751" s="15"/>
      <c r="E751" s="15"/>
      <c r="F751" s="15"/>
    </row>
    <row r="752" spans="3:6">
      <c r="C752" s="15"/>
      <c r="D752" s="15"/>
      <c r="E752" s="15"/>
      <c r="F752" s="15"/>
    </row>
    <row r="753" spans="3:6">
      <c r="C753" s="15"/>
      <c r="D753" s="15"/>
      <c r="E753" s="15"/>
      <c r="F753" s="15"/>
    </row>
    <row r="754" spans="3:6">
      <c r="C754" s="15"/>
      <c r="D754" s="15"/>
      <c r="E754" s="15"/>
      <c r="F754" s="15"/>
    </row>
    <row r="755" spans="3:6">
      <c r="C755" s="15"/>
      <c r="D755" s="15"/>
      <c r="E755" s="15"/>
      <c r="F755" s="15"/>
    </row>
    <row r="756" spans="3:6">
      <c r="C756" s="15"/>
      <c r="D756" s="15"/>
      <c r="E756" s="15"/>
      <c r="F756" s="15"/>
    </row>
    <row r="757" spans="3:6">
      <c r="C757" s="15"/>
      <c r="D757" s="15"/>
      <c r="E757" s="15"/>
      <c r="F757" s="15"/>
    </row>
    <row r="758" spans="3:6">
      <c r="C758" s="15"/>
      <c r="D758" s="15"/>
      <c r="E758" s="15"/>
      <c r="F758" s="15"/>
    </row>
    <row r="759" spans="3:6">
      <c r="C759" s="15"/>
      <c r="D759" s="15"/>
      <c r="E759" s="15"/>
      <c r="F759" s="15"/>
    </row>
    <row r="760" spans="3:6">
      <c r="C760" s="15"/>
      <c r="D760" s="15"/>
      <c r="E760" s="15"/>
      <c r="F760" s="15"/>
    </row>
    <row r="761" spans="3:6">
      <c r="C761" s="15"/>
      <c r="D761" s="15"/>
      <c r="E761" s="15"/>
      <c r="F761" s="15"/>
    </row>
    <row r="762" spans="3:6">
      <c r="C762" s="15"/>
      <c r="D762" s="15"/>
      <c r="E762" s="15"/>
      <c r="F762" s="15"/>
    </row>
    <row r="763" spans="3:6">
      <c r="C763" s="15"/>
      <c r="D763" s="15"/>
      <c r="E763" s="15"/>
      <c r="F763" s="15"/>
    </row>
    <row r="764" spans="3:6">
      <c r="C764" s="15"/>
      <c r="D764" s="15"/>
      <c r="E764" s="15"/>
      <c r="F764" s="15"/>
    </row>
    <row r="765" spans="3:6">
      <c r="C765" s="15"/>
      <c r="D765" s="15"/>
      <c r="E765" s="15"/>
      <c r="F765" s="15"/>
    </row>
    <row r="766" spans="3:6">
      <c r="C766" s="15"/>
      <c r="D766" s="15"/>
      <c r="E766" s="15"/>
      <c r="F766" s="15"/>
    </row>
    <row r="767" spans="3:6">
      <c r="C767" s="15"/>
      <c r="D767" s="15"/>
      <c r="E767" s="15"/>
      <c r="F767" s="15"/>
    </row>
    <row r="768" spans="3:6">
      <c r="C768" s="15"/>
      <c r="D768" s="15"/>
      <c r="E768" s="15"/>
      <c r="F768" s="15"/>
    </row>
    <row r="769" spans="2:6">
      <c r="C769" s="15"/>
      <c r="D769" s="15"/>
      <c r="E769" s="15"/>
      <c r="F769" s="15"/>
    </row>
    <row r="770" spans="2:6">
      <c r="B770" s="15"/>
      <c r="C770" s="15"/>
      <c r="D770" s="15"/>
      <c r="E770" s="15"/>
      <c r="F770" s="15"/>
    </row>
    <row r="771" spans="2:6">
      <c r="B771" s="15"/>
      <c r="C771" s="15"/>
      <c r="D771" s="15"/>
      <c r="E771" s="15"/>
      <c r="F771" s="15"/>
    </row>
    <row r="772" spans="2:6">
      <c r="B772" s="18"/>
      <c r="C772" s="15"/>
      <c r="D772" s="15"/>
      <c r="E772" s="15"/>
      <c r="F772" s="15"/>
    </row>
    <row r="773" spans="2:6">
      <c r="C773" s="15"/>
      <c r="D773" s="15"/>
      <c r="E773" s="15"/>
      <c r="F773" s="15"/>
    </row>
    <row r="774" spans="2:6">
      <c r="C774" s="15"/>
      <c r="D774" s="15"/>
      <c r="E774" s="15"/>
      <c r="F774" s="15"/>
    </row>
    <row r="775" spans="2:6">
      <c r="C775" s="15"/>
      <c r="D775" s="15"/>
      <c r="E775" s="15"/>
      <c r="F775" s="15"/>
    </row>
    <row r="776" spans="2:6">
      <c r="C776" s="15"/>
      <c r="D776" s="15"/>
      <c r="E776" s="15"/>
      <c r="F776" s="15"/>
    </row>
    <row r="777" spans="2:6">
      <c r="C777" s="15"/>
      <c r="D777" s="15"/>
      <c r="E777" s="15"/>
      <c r="F777" s="15"/>
    </row>
    <row r="778" spans="2:6">
      <c r="C778" s="15"/>
      <c r="D778" s="15"/>
      <c r="E778" s="15"/>
      <c r="F778" s="15"/>
    </row>
    <row r="779" spans="2:6">
      <c r="C779" s="15"/>
      <c r="D779" s="15"/>
      <c r="E779" s="15"/>
      <c r="F779" s="15"/>
    </row>
    <row r="780" spans="2:6">
      <c r="C780" s="15"/>
      <c r="D780" s="15"/>
      <c r="E780" s="15"/>
      <c r="F780" s="15"/>
    </row>
    <row r="781" spans="2:6">
      <c r="C781" s="15"/>
      <c r="D781" s="15"/>
      <c r="E781" s="15"/>
      <c r="F781" s="15"/>
    </row>
    <row r="782" spans="2:6">
      <c r="C782" s="15"/>
      <c r="D782" s="15"/>
      <c r="E782" s="15"/>
      <c r="F782" s="15"/>
    </row>
    <row r="783" spans="2:6">
      <c r="C783" s="15"/>
      <c r="D783" s="15"/>
      <c r="E783" s="15"/>
      <c r="F783" s="15"/>
    </row>
    <row r="784" spans="2:6">
      <c r="C784" s="15"/>
      <c r="D784" s="15"/>
      <c r="E784" s="15"/>
      <c r="F784" s="15"/>
    </row>
    <row r="785" spans="3:6">
      <c r="C785" s="15"/>
      <c r="D785" s="15"/>
      <c r="E785" s="15"/>
      <c r="F785" s="15"/>
    </row>
    <row r="786" spans="3:6">
      <c r="C786" s="15"/>
      <c r="D786" s="15"/>
      <c r="E786" s="15"/>
      <c r="F786" s="15"/>
    </row>
    <row r="787" spans="3:6">
      <c r="C787" s="15"/>
      <c r="D787" s="15"/>
      <c r="E787" s="15"/>
      <c r="F787" s="15"/>
    </row>
    <row r="788" spans="3:6">
      <c r="C788" s="15"/>
      <c r="D788" s="15"/>
      <c r="E788" s="15"/>
      <c r="F788" s="15"/>
    </row>
    <row r="789" spans="3:6">
      <c r="C789" s="15"/>
      <c r="D789" s="15"/>
      <c r="E789" s="15"/>
      <c r="F789" s="15"/>
    </row>
    <row r="790" spans="3:6">
      <c r="C790" s="15"/>
      <c r="D790" s="15"/>
      <c r="E790" s="15"/>
      <c r="F790" s="15"/>
    </row>
    <row r="791" spans="3:6">
      <c r="C791" s="15"/>
      <c r="D791" s="15"/>
      <c r="E791" s="15"/>
      <c r="F791" s="15"/>
    </row>
    <row r="792" spans="3:6">
      <c r="C792" s="15"/>
      <c r="D792" s="15"/>
      <c r="E792" s="15"/>
      <c r="F792" s="15"/>
    </row>
    <row r="793" spans="3:6">
      <c r="C793" s="15"/>
      <c r="D793" s="15"/>
      <c r="E793" s="15"/>
      <c r="F793" s="15"/>
    </row>
    <row r="794" spans="3:6">
      <c r="C794" s="15"/>
      <c r="D794" s="15"/>
      <c r="E794" s="15"/>
      <c r="F794" s="15"/>
    </row>
    <row r="795" spans="3:6">
      <c r="C795" s="15"/>
      <c r="D795" s="15"/>
      <c r="E795" s="15"/>
      <c r="F795" s="15"/>
    </row>
    <row r="796" spans="3:6">
      <c r="C796" s="15"/>
      <c r="D796" s="15"/>
      <c r="E796" s="15"/>
      <c r="F796" s="15"/>
    </row>
    <row r="797" spans="3:6">
      <c r="C797" s="15"/>
      <c r="D797" s="15"/>
      <c r="E797" s="15"/>
      <c r="F797" s="15"/>
    </row>
    <row r="798" spans="3:6">
      <c r="C798" s="15"/>
      <c r="D798" s="15"/>
      <c r="E798" s="15"/>
      <c r="F798" s="15"/>
    </row>
    <row r="799" spans="3:6">
      <c r="C799" s="15"/>
      <c r="D799" s="15"/>
      <c r="E799" s="15"/>
      <c r="F799" s="15"/>
    </row>
    <row r="800" spans="3:6">
      <c r="C800" s="15"/>
      <c r="D800" s="15"/>
      <c r="E800" s="15"/>
      <c r="F800" s="15"/>
    </row>
    <row r="801" spans="3:6">
      <c r="C801" s="15"/>
      <c r="D801" s="15"/>
      <c r="E801" s="15"/>
      <c r="F801" s="15"/>
    </row>
    <row r="802" spans="3:6">
      <c r="C802" s="15"/>
      <c r="D802" s="15"/>
      <c r="E802" s="15"/>
      <c r="F802" s="15"/>
    </row>
    <row r="803" spans="3:6">
      <c r="C803" s="15"/>
      <c r="D803" s="15"/>
      <c r="E803" s="15"/>
      <c r="F803" s="15"/>
    </row>
    <row r="804" spans="3:6">
      <c r="C804" s="15"/>
      <c r="D804" s="15"/>
      <c r="E804" s="15"/>
      <c r="F804" s="15"/>
    </row>
  </sheetData>
  <autoFilter ref="B13:BN496"/>
  <dataValidations count="5">
    <dataValidation allowBlank="1" showInputMessage="1" showErrorMessage="1" sqref="H2 Q9"/>
    <dataValidation type="list" allowBlank="1" showInputMessage="1" showErrorMessage="1" sqref="L12:L802">
      <formula1>$BN$7:$BN$11</formula1>
    </dataValidation>
    <dataValidation type="list" allowBlank="1" showInputMessage="1" showErrorMessage="1" sqref="E12:E796">
      <formula1>$BI$7:$BI$11</formula1>
    </dataValidation>
    <dataValidation type="list" allowBlank="1" showInputMessage="1" showErrorMessage="1" sqref="I12:I802">
      <formula1>$BM$7:$BM$10</formula1>
    </dataValidation>
    <dataValidation type="list" allowBlank="1" showInputMessage="1" showErrorMessage="1" sqref="G12:G802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95"/>
  <sheetViews>
    <sheetView rightToLeft="1" zoomScale="75" zoomScaleNormal="75" workbookViewId="0">
      <selection activeCell="B6" sqref="B6:N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7" width="10.7109375" style="14" customWidth="1"/>
    <col min="8" max="8" width="10.7109375" style="15" customWidth="1"/>
    <col min="9" max="9" width="14.7109375" style="15" customWidth="1"/>
    <col min="10" max="10" width="11.7109375" style="15" customWidth="1"/>
    <col min="11" max="11" width="14.7109375" style="15" customWidth="1"/>
    <col min="12" max="14" width="10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82" t="s">
        <v>3570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4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8"/>
    </row>
    <row r="7" spans="2:61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8"/>
      <c r="BI7" s="18"/>
    </row>
    <row r="8" spans="2:61" s="18" customFormat="1" ht="63">
      <c r="B8" s="4" t="s">
        <v>49</v>
      </c>
      <c r="C8" s="27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54</v>
      </c>
      <c r="I8" s="37" t="s">
        <v>190</v>
      </c>
      <c r="J8" s="37" t="s">
        <v>191</v>
      </c>
      <c r="K8" s="37" t="s">
        <v>57</v>
      </c>
      <c r="L8" s="37" t="s">
        <v>74</v>
      </c>
      <c r="M8" s="37" t="s">
        <v>58</v>
      </c>
      <c r="N8" s="45" t="s">
        <v>186</v>
      </c>
      <c r="BE8" s="15"/>
      <c r="BF8" s="15"/>
      <c r="BG8" s="15"/>
      <c r="BI8" s="22"/>
    </row>
    <row r="9" spans="2:61" s="18" customFormat="1" ht="24" customHeight="1">
      <c r="B9" s="19"/>
      <c r="C9" s="20"/>
      <c r="D9" s="20"/>
      <c r="E9" s="20"/>
      <c r="F9" s="20"/>
      <c r="G9" s="20"/>
      <c r="H9" s="20"/>
      <c r="I9" s="20" t="s">
        <v>187</v>
      </c>
      <c r="J9" s="20"/>
      <c r="K9" s="20" t="s">
        <v>6</v>
      </c>
      <c r="L9" s="20" t="s">
        <v>7</v>
      </c>
      <c r="M9" s="20" t="s">
        <v>7</v>
      </c>
      <c r="N9" s="44" t="s">
        <v>7</v>
      </c>
      <c r="BE9" s="15"/>
      <c r="BG9" s="15"/>
      <c r="BI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3" t="s">
        <v>67</v>
      </c>
      <c r="M10" s="33" t="s">
        <v>77</v>
      </c>
      <c r="N10" s="33" t="s">
        <v>78</v>
      </c>
      <c r="BE10" s="15"/>
      <c r="BF10" s="18"/>
      <c r="BG10" s="15"/>
      <c r="BI10" s="15"/>
    </row>
    <row r="11" spans="2:61" s="22" customFormat="1" ht="18" customHeight="1">
      <c r="B11" s="23" t="s">
        <v>93</v>
      </c>
      <c r="C11" s="7"/>
      <c r="D11" s="7"/>
      <c r="E11" s="7"/>
      <c r="F11" s="7"/>
      <c r="G11" s="7"/>
      <c r="H11" s="7"/>
      <c r="I11" s="75">
        <v>10918725.960000001</v>
      </c>
      <c r="J11" s="7"/>
      <c r="K11" s="75">
        <v>121650.72799436006</v>
      </c>
      <c r="L11" s="7"/>
      <c r="M11" s="75">
        <v>100</v>
      </c>
      <c r="N11" s="75">
        <v>11.94</v>
      </c>
      <c r="BE11" s="15"/>
      <c r="BF11" s="18"/>
      <c r="BG11" s="15"/>
      <c r="BI11" s="15"/>
    </row>
    <row r="12" spans="2:61">
      <c r="B12" s="77" t="s">
        <v>209</v>
      </c>
      <c r="E12" s="15"/>
      <c r="F12" s="15"/>
      <c r="G12" s="15"/>
      <c r="I12" s="78">
        <v>9894315.1999999993</v>
      </c>
      <c r="K12" s="78">
        <v>75695.760168787994</v>
      </c>
      <c r="M12" s="78">
        <v>62.22</v>
      </c>
      <c r="N12" s="78">
        <v>7.43</v>
      </c>
    </row>
    <row r="13" spans="2:61">
      <c r="B13" s="77" t="s">
        <v>1563</v>
      </c>
      <c r="E13" s="15"/>
      <c r="F13" s="15"/>
      <c r="G13" s="15"/>
      <c r="I13" s="78">
        <v>4717705.72</v>
      </c>
      <c r="K13" s="78">
        <v>45164.355699637999</v>
      </c>
      <c r="M13" s="78">
        <v>37.130000000000003</v>
      </c>
      <c r="N13" s="78">
        <v>4.43</v>
      </c>
    </row>
    <row r="14" spans="2:61">
      <c r="B14" t="s">
        <v>1564</v>
      </c>
      <c r="C14" t="s">
        <v>1565</v>
      </c>
      <c r="D14" t="s">
        <v>103</v>
      </c>
      <c r="E14" s="15"/>
      <c r="F14" t="s">
        <v>1566</v>
      </c>
      <c r="G14" t="s">
        <v>126</v>
      </c>
      <c r="H14" t="s">
        <v>105</v>
      </c>
      <c r="I14" s="76">
        <v>9294.91</v>
      </c>
      <c r="J14" s="76">
        <v>11060</v>
      </c>
      <c r="K14" s="76">
        <v>1028.0170459999999</v>
      </c>
      <c r="L14" s="76">
        <v>0</v>
      </c>
      <c r="M14" s="76">
        <v>0.85</v>
      </c>
      <c r="N14" s="76">
        <v>0.1</v>
      </c>
    </row>
    <row r="15" spans="2:61">
      <c r="B15" t="s">
        <v>1567</v>
      </c>
      <c r="C15" t="s">
        <v>1568</v>
      </c>
      <c r="D15" t="s">
        <v>103</v>
      </c>
      <c r="E15" s="15"/>
      <c r="F15" t="s">
        <v>1278</v>
      </c>
      <c r="G15" t="s">
        <v>126</v>
      </c>
      <c r="H15" t="s">
        <v>105</v>
      </c>
      <c r="I15" s="76">
        <v>94801.95</v>
      </c>
      <c r="J15" s="76">
        <v>1094</v>
      </c>
      <c r="K15" s="76">
        <v>1037.133333</v>
      </c>
      <c r="L15" s="76">
        <v>0.01</v>
      </c>
      <c r="M15" s="76">
        <v>0.85</v>
      </c>
      <c r="N15" s="76">
        <v>0.1</v>
      </c>
    </row>
    <row r="16" spans="2:61">
      <c r="B16" t="s">
        <v>1569</v>
      </c>
      <c r="C16" t="s">
        <v>1570</v>
      </c>
      <c r="D16" t="s">
        <v>103</v>
      </c>
      <c r="E16" s="15"/>
      <c r="F16" t="s">
        <v>737</v>
      </c>
      <c r="G16" t="s">
        <v>126</v>
      </c>
      <c r="H16" t="s">
        <v>105</v>
      </c>
      <c r="I16" s="76">
        <v>2005.62</v>
      </c>
      <c r="J16" s="76">
        <v>70450</v>
      </c>
      <c r="K16" s="76">
        <v>1412.95929</v>
      </c>
      <c r="L16" s="76">
        <v>0.03</v>
      </c>
      <c r="M16" s="76">
        <v>1.1599999999999999</v>
      </c>
      <c r="N16" s="76">
        <v>0.14000000000000001</v>
      </c>
    </row>
    <row r="17" spans="2:14">
      <c r="B17" t="s">
        <v>1571</v>
      </c>
      <c r="C17" t="s">
        <v>1572</v>
      </c>
      <c r="D17" t="s">
        <v>103</v>
      </c>
      <c r="E17" s="15"/>
      <c r="F17" t="s">
        <v>1275</v>
      </c>
      <c r="G17" t="s">
        <v>126</v>
      </c>
      <c r="H17" t="s">
        <v>105</v>
      </c>
      <c r="I17" s="76">
        <v>3070650.92</v>
      </c>
      <c r="J17" s="76">
        <v>49.1</v>
      </c>
      <c r="K17" s="76">
        <v>1507.6896017199999</v>
      </c>
      <c r="L17" s="76">
        <v>0.02</v>
      </c>
      <c r="M17" s="76">
        <v>1.24</v>
      </c>
      <c r="N17" s="76">
        <v>0.15</v>
      </c>
    </row>
    <row r="18" spans="2:14">
      <c r="B18" t="s">
        <v>1573</v>
      </c>
      <c r="C18" t="s">
        <v>1574</v>
      </c>
      <c r="D18" t="s">
        <v>103</v>
      </c>
      <c r="E18" s="15"/>
      <c r="F18" t="s">
        <v>1019</v>
      </c>
      <c r="G18" t="s">
        <v>126</v>
      </c>
      <c r="H18" t="s">
        <v>105</v>
      </c>
      <c r="I18" s="76">
        <v>3852.87</v>
      </c>
      <c r="J18" s="76">
        <v>58210</v>
      </c>
      <c r="K18" s="76">
        <v>2242.755627</v>
      </c>
      <c r="L18" s="76">
        <v>0.04</v>
      </c>
      <c r="M18" s="76">
        <v>1.84</v>
      </c>
      <c r="N18" s="76">
        <v>0.22</v>
      </c>
    </row>
    <row r="19" spans="2:14">
      <c r="B19" t="s">
        <v>1575</v>
      </c>
      <c r="C19" t="s">
        <v>1576</v>
      </c>
      <c r="D19" t="s">
        <v>103</v>
      </c>
      <c r="E19" s="15"/>
      <c r="F19" t="s">
        <v>943</v>
      </c>
      <c r="G19" t="s">
        <v>944</v>
      </c>
      <c r="H19" t="s">
        <v>105</v>
      </c>
      <c r="I19" s="76">
        <v>3149.82</v>
      </c>
      <c r="J19" s="76">
        <v>51930</v>
      </c>
      <c r="K19" s="76">
        <v>1635.7015260000001</v>
      </c>
      <c r="L19" s="76">
        <v>0.01</v>
      </c>
      <c r="M19" s="76">
        <v>1.34</v>
      </c>
      <c r="N19" s="76">
        <v>0.16</v>
      </c>
    </row>
    <row r="20" spans="2:14">
      <c r="B20" t="s">
        <v>1577</v>
      </c>
      <c r="C20" t="s">
        <v>1578</v>
      </c>
      <c r="D20" t="s">
        <v>103</v>
      </c>
      <c r="E20" s="15"/>
      <c r="F20" t="s">
        <v>1579</v>
      </c>
      <c r="G20" t="s">
        <v>944</v>
      </c>
      <c r="H20" t="s">
        <v>105</v>
      </c>
      <c r="I20" s="76">
        <v>6816.01</v>
      </c>
      <c r="J20" s="76">
        <v>28180</v>
      </c>
      <c r="K20" s="76">
        <v>1920.751618</v>
      </c>
      <c r="L20" s="76">
        <v>0.01</v>
      </c>
      <c r="M20" s="76">
        <v>1.58</v>
      </c>
      <c r="N20" s="76">
        <v>0.19</v>
      </c>
    </row>
    <row r="21" spans="2:14">
      <c r="B21" t="s">
        <v>1580</v>
      </c>
      <c r="C21" t="s">
        <v>1581</v>
      </c>
      <c r="D21" t="s">
        <v>103</v>
      </c>
      <c r="E21" s="15"/>
      <c r="F21" t="s">
        <v>544</v>
      </c>
      <c r="G21" t="s">
        <v>531</v>
      </c>
      <c r="H21" t="s">
        <v>105</v>
      </c>
      <c r="I21" s="76">
        <v>26198.06</v>
      </c>
      <c r="J21" s="76">
        <v>2210</v>
      </c>
      <c r="K21" s="76">
        <v>578.977126</v>
      </c>
      <c r="L21" s="76">
        <v>0.01</v>
      </c>
      <c r="M21" s="76">
        <v>0.48</v>
      </c>
      <c r="N21" s="76">
        <v>0.06</v>
      </c>
    </row>
    <row r="22" spans="2:14">
      <c r="B22" t="s">
        <v>1582</v>
      </c>
      <c r="C22" t="s">
        <v>1583</v>
      </c>
      <c r="D22" t="s">
        <v>103</v>
      </c>
      <c r="E22" s="15"/>
      <c r="F22" t="s">
        <v>510</v>
      </c>
      <c r="G22" t="s">
        <v>422</v>
      </c>
      <c r="H22" t="s">
        <v>105</v>
      </c>
      <c r="I22" s="76">
        <v>69999.16</v>
      </c>
      <c r="J22" s="76">
        <v>891</v>
      </c>
      <c r="K22" s="76">
        <v>623.69251559999998</v>
      </c>
      <c r="L22" s="76">
        <v>0.01</v>
      </c>
      <c r="M22" s="76">
        <v>0.51</v>
      </c>
      <c r="N22" s="76">
        <v>0.06</v>
      </c>
    </row>
    <row r="23" spans="2:14">
      <c r="B23" t="s">
        <v>1584</v>
      </c>
      <c r="C23" t="s">
        <v>1585</v>
      </c>
      <c r="D23" t="s">
        <v>103</v>
      </c>
      <c r="E23" s="15"/>
      <c r="F23" t="s">
        <v>450</v>
      </c>
      <c r="G23" t="s">
        <v>422</v>
      </c>
      <c r="H23" t="s">
        <v>105</v>
      </c>
      <c r="I23" s="76">
        <v>10433.33</v>
      </c>
      <c r="J23" s="76">
        <v>6599</v>
      </c>
      <c r="K23" s="76">
        <v>688.4954467</v>
      </c>
      <c r="L23" s="76">
        <v>0.01</v>
      </c>
      <c r="M23" s="76">
        <v>0.56999999999999995</v>
      </c>
      <c r="N23" s="76">
        <v>7.0000000000000007E-2</v>
      </c>
    </row>
    <row r="24" spans="2:14">
      <c r="B24" t="s">
        <v>1586</v>
      </c>
      <c r="C24" t="s">
        <v>1587</v>
      </c>
      <c r="D24" t="s">
        <v>103</v>
      </c>
      <c r="E24" s="15"/>
      <c r="F24" t="s">
        <v>441</v>
      </c>
      <c r="G24" t="s">
        <v>422</v>
      </c>
      <c r="H24" t="s">
        <v>105</v>
      </c>
      <c r="I24" s="76">
        <v>245214.66</v>
      </c>
      <c r="J24" s="76">
        <v>2473</v>
      </c>
      <c r="K24" s="76">
        <v>6064.1585418000004</v>
      </c>
      <c r="L24" s="76">
        <v>0.02</v>
      </c>
      <c r="M24" s="76">
        <v>4.9800000000000004</v>
      </c>
      <c r="N24" s="76">
        <v>0.6</v>
      </c>
    </row>
    <row r="25" spans="2:14">
      <c r="B25" t="s">
        <v>1588</v>
      </c>
      <c r="C25" t="s">
        <v>1589</v>
      </c>
      <c r="D25" t="s">
        <v>103</v>
      </c>
      <c r="E25" s="15"/>
      <c r="F25" t="s">
        <v>421</v>
      </c>
      <c r="G25" t="s">
        <v>422</v>
      </c>
      <c r="H25" t="s">
        <v>105</v>
      </c>
      <c r="I25" s="76">
        <v>220603.04</v>
      </c>
      <c r="J25" s="76">
        <v>1875</v>
      </c>
      <c r="K25" s="76">
        <v>4136.3069999999998</v>
      </c>
      <c r="L25" s="76">
        <v>0.01</v>
      </c>
      <c r="M25" s="76">
        <v>3.4</v>
      </c>
      <c r="N25" s="76">
        <v>0.41</v>
      </c>
    </row>
    <row r="26" spans="2:14">
      <c r="B26" t="s">
        <v>1590</v>
      </c>
      <c r="C26" t="s">
        <v>1591</v>
      </c>
      <c r="D26" t="s">
        <v>103</v>
      </c>
      <c r="E26" s="15"/>
      <c r="F26" t="s">
        <v>425</v>
      </c>
      <c r="G26" t="s">
        <v>422</v>
      </c>
      <c r="H26" t="s">
        <v>105</v>
      </c>
      <c r="I26" s="76">
        <v>32238.62</v>
      </c>
      <c r="J26" s="76">
        <v>6333</v>
      </c>
      <c r="K26" s="76">
        <v>2041.6718046000001</v>
      </c>
      <c r="L26" s="76">
        <v>0.01</v>
      </c>
      <c r="M26" s="76">
        <v>1.68</v>
      </c>
      <c r="N26" s="76">
        <v>0.2</v>
      </c>
    </row>
    <row r="27" spans="2:14">
      <c r="B27" t="s">
        <v>1592</v>
      </c>
      <c r="C27" t="s">
        <v>1593</v>
      </c>
      <c r="D27" t="s">
        <v>103</v>
      </c>
      <c r="E27" s="15"/>
      <c r="F27" t="s">
        <v>1594</v>
      </c>
      <c r="G27" t="s">
        <v>841</v>
      </c>
      <c r="H27" t="s">
        <v>105</v>
      </c>
      <c r="I27" s="76">
        <v>5205.62</v>
      </c>
      <c r="J27" s="76">
        <v>21560</v>
      </c>
      <c r="K27" s="76">
        <v>1122.331672</v>
      </c>
      <c r="L27" s="76">
        <v>0.01</v>
      </c>
      <c r="M27" s="76">
        <v>0.92</v>
      </c>
      <c r="N27" s="76">
        <v>0.11</v>
      </c>
    </row>
    <row r="28" spans="2:14">
      <c r="B28" t="s">
        <v>1595</v>
      </c>
      <c r="C28" t="s">
        <v>1596</v>
      </c>
      <c r="D28" t="s">
        <v>103</v>
      </c>
      <c r="E28" s="15"/>
      <c r="F28" t="s">
        <v>1597</v>
      </c>
      <c r="G28" t="s">
        <v>1598</v>
      </c>
      <c r="H28" t="s">
        <v>105</v>
      </c>
      <c r="I28" s="76">
        <v>2009.42</v>
      </c>
      <c r="J28" s="76">
        <v>2437</v>
      </c>
      <c r="K28" s="76">
        <v>48.9695654</v>
      </c>
      <c r="L28" s="76">
        <v>0</v>
      </c>
      <c r="M28" s="76">
        <v>0.04</v>
      </c>
      <c r="N28" s="76">
        <v>0</v>
      </c>
    </row>
    <row r="29" spans="2:14">
      <c r="B29" t="s">
        <v>1599</v>
      </c>
      <c r="C29" t="s">
        <v>1600</v>
      </c>
      <c r="D29" t="s">
        <v>103</v>
      </c>
      <c r="E29" s="15"/>
      <c r="F29" t="s">
        <v>795</v>
      </c>
      <c r="G29" t="s">
        <v>555</v>
      </c>
      <c r="H29" t="s">
        <v>105</v>
      </c>
      <c r="I29" s="76">
        <v>213136.87</v>
      </c>
      <c r="J29" s="76">
        <v>176.9</v>
      </c>
      <c r="K29" s="76">
        <v>377.03912302999998</v>
      </c>
      <c r="L29" s="76">
        <v>0.01</v>
      </c>
      <c r="M29" s="76">
        <v>0.31</v>
      </c>
      <c r="N29" s="76">
        <v>0.04</v>
      </c>
    </row>
    <row r="30" spans="2:14">
      <c r="B30" t="s">
        <v>1601</v>
      </c>
      <c r="C30" t="s">
        <v>1602</v>
      </c>
      <c r="D30" t="s">
        <v>103</v>
      </c>
      <c r="E30" s="15"/>
      <c r="F30" t="s">
        <v>1603</v>
      </c>
      <c r="G30" t="s">
        <v>555</v>
      </c>
      <c r="H30" t="s">
        <v>105</v>
      </c>
      <c r="I30" s="76">
        <v>19270.62</v>
      </c>
      <c r="J30" s="76">
        <v>6176</v>
      </c>
      <c r="K30" s="76">
        <v>1190.1534912</v>
      </c>
      <c r="L30" s="76">
        <v>0</v>
      </c>
      <c r="M30" s="76">
        <v>0.98</v>
      </c>
      <c r="N30" s="76">
        <v>0.12</v>
      </c>
    </row>
    <row r="31" spans="2:14">
      <c r="B31" t="s">
        <v>1604</v>
      </c>
      <c r="C31" t="s">
        <v>1605</v>
      </c>
      <c r="D31" t="s">
        <v>103</v>
      </c>
      <c r="E31" s="15"/>
      <c r="F31" t="s">
        <v>1303</v>
      </c>
      <c r="G31" t="s">
        <v>555</v>
      </c>
      <c r="H31" t="s">
        <v>105</v>
      </c>
      <c r="I31" s="76">
        <v>111930.84</v>
      </c>
      <c r="J31" s="76">
        <v>1568</v>
      </c>
      <c r="K31" s="76">
        <v>1755.0755712</v>
      </c>
      <c r="L31" s="76">
        <v>0.01</v>
      </c>
      <c r="M31" s="76">
        <v>1.44</v>
      </c>
      <c r="N31" s="76">
        <v>0.17</v>
      </c>
    </row>
    <row r="32" spans="2:14">
      <c r="B32" t="s">
        <v>1606</v>
      </c>
      <c r="C32" t="s">
        <v>1607</v>
      </c>
      <c r="D32" t="s">
        <v>103</v>
      </c>
      <c r="E32" s="15"/>
      <c r="F32" t="s">
        <v>1608</v>
      </c>
      <c r="G32" t="s">
        <v>555</v>
      </c>
      <c r="H32" t="s">
        <v>105</v>
      </c>
      <c r="I32" s="76">
        <v>6032.59</v>
      </c>
      <c r="J32" s="76">
        <v>29660</v>
      </c>
      <c r="K32" s="76">
        <v>1789.266194</v>
      </c>
      <c r="L32" s="76">
        <v>0</v>
      </c>
      <c r="M32" s="76">
        <v>1.47</v>
      </c>
      <c r="N32" s="76">
        <v>0.18</v>
      </c>
    </row>
    <row r="33" spans="2:14">
      <c r="B33" t="s">
        <v>1609</v>
      </c>
      <c r="C33" t="s">
        <v>1610</v>
      </c>
      <c r="D33" t="s">
        <v>103</v>
      </c>
      <c r="E33" s="15"/>
      <c r="F33" t="s">
        <v>1611</v>
      </c>
      <c r="G33" t="s">
        <v>1612</v>
      </c>
      <c r="H33" t="s">
        <v>105</v>
      </c>
      <c r="I33" s="76">
        <v>12062.24</v>
      </c>
      <c r="J33" s="76">
        <v>10860</v>
      </c>
      <c r="K33" s="76">
        <v>1309.9592640000001</v>
      </c>
      <c r="L33" s="76">
        <v>0.01</v>
      </c>
      <c r="M33" s="76">
        <v>1.08</v>
      </c>
      <c r="N33" s="76">
        <v>0.13</v>
      </c>
    </row>
    <row r="34" spans="2:14">
      <c r="B34" t="s">
        <v>1613</v>
      </c>
      <c r="C34" t="s">
        <v>1614</v>
      </c>
      <c r="D34" t="s">
        <v>103</v>
      </c>
      <c r="E34" s="15"/>
      <c r="F34" t="s">
        <v>1615</v>
      </c>
      <c r="G34" t="s">
        <v>541</v>
      </c>
      <c r="H34" t="s">
        <v>105</v>
      </c>
      <c r="I34" s="76">
        <v>3369.68</v>
      </c>
      <c r="J34" s="76">
        <v>27190</v>
      </c>
      <c r="K34" s="76">
        <v>916.21599200000003</v>
      </c>
      <c r="L34" s="76">
        <v>0.01</v>
      </c>
      <c r="M34" s="76">
        <v>0.75</v>
      </c>
      <c r="N34" s="76">
        <v>0.09</v>
      </c>
    </row>
    <row r="35" spans="2:14">
      <c r="B35" t="s">
        <v>1616</v>
      </c>
      <c r="C35" t="s">
        <v>1617</v>
      </c>
      <c r="D35" t="s">
        <v>103</v>
      </c>
      <c r="E35" s="15"/>
      <c r="F35" t="s">
        <v>540</v>
      </c>
      <c r="G35" t="s">
        <v>541</v>
      </c>
      <c r="H35" t="s">
        <v>105</v>
      </c>
      <c r="I35" s="76">
        <v>8130.38</v>
      </c>
      <c r="J35" s="76">
        <v>6521.88</v>
      </c>
      <c r="K35" s="76">
        <v>530.25362714400001</v>
      </c>
      <c r="L35" s="76">
        <v>0.01</v>
      </c>
      <c r="M35" s="76">
        <v>0.44</v>
      </c>
      <c r="N35" s="76">
        <v>0.05</v>
      </c>
    </row>
    <row r="36" spans="2:14">
      <c r="B36" t="s">
        <v>1616</v>
      </c>
      <c r="C36" t="s">
        <v>1618</v>
      </c>
      <c r="D36" t="s">
        <v>103</v>
      </c>
      <c r="E36" s="15"/>
      <c r="F36" t="s">
        <v>540</v>
      </c>
      <c r="G36" t="s">
        <v>541</v>
      </c>
      <c r="H36" t="s">
        <v>105</v>
      </c>
      <c r="I36" s="76">
        <v>6610.63</v>
      </c>
      <c r="J36" s="76">
        <v>6632.48</v>
      </c>
      <c r="K36" s="76">
        <v>438.448712624</v>
      </c>
      <c r="L36" s="76">
        <v>0.01</v>
      </c>
      <c r="M36" s="76">
        <v>0.36</v>
      </c>
      <c r="N36" s="76">
        <v>0.04</v>
      </c>
    </row>
    <row r="37" spans="2:14">
      <c r="B37" t="s">
        <v>1619</v>
      </c>
      <c r="C37" t="s">
        <v>1620</v>
      </c>
      <c r="D37" t="s">
        <v>103</v>
      </c>
      <c r="E37" s="15"/>
      <c r="F37" t="s">
        <v>540</v>
      </c>
      <c r="G37" t="s">
        <v>541</v>
      </c>
      <c r="H37" t="s">
        <v>105</v>
      </c>
      <c r="I37" s="76">
        <v>11323.99</v>
      </c>
      <c r="J37" s="76">
        <v>6635</v>
      </c>
      <c r="K37" s="76">
        <v>751.34673650000002</v>
      </c>
      <c r="L37" s="76">
        <v>0.01</v>
      </c>
      <c r="M37" s="76">
        <v>0.62</v>
      </c>
      <c r="N37" s="76">
        <v>7.0000000000000007E-2</v>
      </c>
    </row>
    <row r="38" spans="2:14">
      <c r="B38" t="s">
        <v>1621</v>
      </c>
      <c r="C38" t="s">
        <v>1622</v>
      </c>
      <c r="D38" t="s">
        <v>103</v>
      </c>
      <c r="E38" s="15"/>
      <c r="F38" t="s">
        <v>483</v>
      </c>
      <c r="G38" t="s">
        <v>462</v>
      </c>
      <c r="H38" t="s">
        <v>105</v>
      </c>
      <c r="I38" s="76">
        <v>20222.7</v>
      </c>
      <c r="J38" s="76">
        <v>4563</v>
      </c>
      <c r="K38" s="76">
        <v>922.76180099999999</v>
      </c>
      <c r="L38" s="76">
        <v>0.02</v>
      </c>
      <c r="M38" s="76">
        <v>0.76</v>
      </c>
      <c r="N38" s="76">
        <v>0.09</v>
      </c>
    </row>
    <row r="39" spans="2:14">
      <c r="B39" t="s">
        <v>1623</v>
      </c>
      <c r="C39" t="s">
        <v>1624</v>
      </c>
      <c r="D39" t="s">
        <v>103</v>
      </c>
      <c r="E39" s="15"/>
      <c r="F39" t="s">
        <v>558</v>
      </c>
      <c r="G39" t="s">
        <v>462</v>
      </c>
      <c r="H39" t="s">
        <v>105</v>
      </c>
      <c r="I39" s="76">
        <v>17370.05</v>
      </c>
      <c r="J39" s="76">
        <v>3750</v>
      </c>
      <c r="K39" s="76">
        <v>651.37687500000004</v>
      </c>
      <c r="L39" s="76">
        <v>0.01</v>
      </c>
      <c r="M39" s="76">
        <v>0.54</v>
      </c>
      <c r="N39" s="76">
        <v>0.06</v>
      </c>
    </row>
    <row r="40" spans="2:14">
      <c r="B40" t="s">
        <v>1625</v>
      </c>
      <c r="C40" t="s">
        <v>1626</v>
      </c>
      <c r="D40" t="s">
        <v>103</v>
      </c>
      <c r="E40" s="15"/>
      <c r="F40" t="s">
        <v>486</v>
      </c>
      <c r="G40" t="s">
        <v>462</v>
      </c>
      <c r="H40" t="s">
        <v>105</v>
      </c>
      <c r="I40" s="76">
        <v>16481.54</v>
      </c>
      <c r="J40" s="76">
        <v>1964</v>
      </c>
      <c r="K40" s="76">
        <v>323.69744559999998</v>
      </c>
      <c r="L40" s="76">
        <v>0.01</v>
      </c>
      <c r="M40" s="76">
        <v>0.27</v>
      </c>
      <c r="N40" s="76">
        <v>0.03</v>
      </c>
    </row>
    <row r="41" spans="2:14">
      <c r="B41" t="s">
        <v>1627</v>
      </c>
      <c r="C41" t="s">
        <v>1628</v>
      </c>
      <c r="D41" t="s">
        <v>103</v>
      </c>
      <c r="E41" s="15"/>
      <c r="F41" t="s">
        <v>638</v>
      </c>
      <c r="G41" t="s">
        <v>462</v>
      </c>
      <c r="H41" t="s">
        <v>105</v>
      </c>
      <c r="I41" s="76">
        <v>2808.77</v>
      </c>
      <c r="J41" s="76">
        <v>25130</v>
      </c>
      <c r="K41" s="76">
        <v>705.84390099999996</v>
      </c>
      <c r="L41" s="76">
        <v>0.02</v>
      </c>
      <c r="M41" s="76">
        <v>0.57999999999999996</v>
      </c>
      <c r="N41" s="76">
        <v>7.0000000000000007E-2</v>
      </c>
    </row>
    <row r="42" spans="2:14">
      <c r="B42" t="s">
        <v>1629</v>
      </c>
      <c r="C42" t="s">
        <v>1630</v>
      </c>
      <c r="D42" t="s">
        <v>103</v>
      </c>
      <c r="E42" s="15"/>
      <c r="F42" t="s">
        <v>568</v>
      </c>
      <c r="G42" t="s">
        <v>462</v>
      </c>
      <c r="H42" t="s">
        <v>105</v>
      </c>
      <c r="I42" s="76">
        <v>46126.55</v>
      </c>
      <c r="J42" s="76">
        <v>3401</v>
      </c>
      <c r="K42" s="76">
        <v>1568.7639655</v>
      </c>
      <c r="L42" s="76">
        <v>0.02</v>
      </c>
      <c r="M42" s="76">
        <v>1.29</v>
      </c>
      <c r="N42" s="76">
        <v>0.15</v>
      </c>
    </row>
    <row r="43" spans="2:14">
      <c r="B43" t="s">
        <v>1631</v>
      </c>
      <c r="C43" t="s">
        <v>1632</v>
      </c>
      <c r="D43" t="s">
        <v>103</v>
      </c>
      <c r="E43" s="15"/>
      <c r="F43" t="s">
        <v>461</v>
      </c>
      <c r="G43" t="s">
        <v>462</v>
      </c>
      <c r="H43" t="s">
        <v>105</v>
      </c>
      <c r="I43" s="76">
        <v>5183.3900000000003</v>
      </c>
      <c r="J43" s="76">
        <v>19620</v>
      </c>
      <c r="K43" s="76">
        <v>1016.981118</v>
      </c>
      <c r="L43" s="76">
        <v>0</v>
      </c>
      <c r="M43" s="76">
        <v>0.84</v>
      </c>
      <c r="N43" s="76">
        <v>0.1</v>
      </c>
    </row>
    <row r="44" spans="2:14">
      <c r="B44" t="s">
        <v>1633</v>
      </c>
      <c r="C44" t="s">
        <v>1634</v>
      </c>
      <c r="D44" t="s">
        <v>103</v>
      </c>
      <c r="E44" s="15"/>
      <c r="F44" t="s">
        <v>496</v>
      </c>
      <c r="G44" t="s">
        <v>135</v>
      </c>
      <c r="H44" t="s">
        <v>105</v>
      </c>
      <c r="I44" s="76">
        <v>236563.52</v>
      </c>
      <c r="J44" s="76">
        <v>505.1</v>
      </c>
      <c r="K44" s="76">
        <v>1194.88233952</v>
      </c>
      <c r="L44" s="76">
        <v>0.01</v>
      </c>
      <c r="M44" s="76">
        <v>0.98</v>
      </c>
      <c r="N44" s="76">
        <v>0.12</v>
      </c>
    </row>
    <row r="45" spans="2:14">
      <c r="B45" t="s">
        <v>1635</v>
      </c>
      <c r="C45" t="s">
        <v>1636</v>
      </c>
      <c r="D45" t="s">
        <v>103</v>
      </c>
      <c r="E45" s="15"/>
      <c r="F45" t="s">
        <v>675</v>
      </c>
      <c r="G45" t="s">
        <v>135</v>
      </c>
      <c r="H45" t="s">
        <v>105</v>
      </c>
      <c r="I45" s="76">
        <v>17332.68</v>
      </c>
      <c r="J45" s="76">
        <v>3289</v>
      </c>
      <c r="K45" s="76">
        <v>570.07184519999998</v>
      </c>
      <c r="L45" s="76">
        <v>0.02</v>
      </c>
      <c r="M45" s="76">
        <v>0.47</v>
      </c>
      <c r="N45" s="76">
        <v>0.06</v>
      </c>
    </row>
    <row r="46" spans="2:14">
      <c r="B46" t="s">
        <v>1637</v>
      </c>
      <c r="C46" t="s">
        <v>1638</v>
      </c>
      <c r="D46" t="s">
        <v>103</v>
      </c>
      <c r="E46" s="15"/>
      <c r="F46" t="s">
        <v>683</v>
      </c>
      <c r="G46" t="s">
        <v>135</v>
      </c>
      <c r="H46" t="s">
        <v>105</v>
      </c>
      <c r="I46" s="76">
        <v>95500</v>
      </c>
      <c r="J46" s="76">
        <v>1899</v>
      </c>
      <c r="K46" s="76">
        <v>1813.5450000000001</v>
      </c>
      <c r="L46" s="76">
        <v>0.06</v>
      </c>
      <c r="M46" s="76">
        <v>1.49</v>
      </c>
      <c r="N46" s="76">
        <v>0.18</v>
      </c>
    </row>
    <row r="47" spans="2:14">
      <c r="B47" t="s">
        <v>1639</v>
      </c>
      <c r="C47" t="s">
        <v>1640</v>
      </c>
      <c r="D47" t="s">
        <v>103</v>
      </c>
      <c r="E47" s="15"/>
      <c r="F47" t="s">
        <v>683</v>
      </c>
      <c r="G47" t="s">
        <v>135</v>
      </c>
      <c r="H47" t="s">
        <v>105</v>
      </c>
      <c r="I47" s="76">
        <v>6287.09</v>
      </c>
      <c r="J47" s="76">
        <v>1899</v>
      </c>
      <c r="K47" s="76">
        <v>119.3918391</v>
      </c>
      <c r="L47" s="76">
        <v>0</v>
      </c>
      <c r="M47" s="76">
        <v>0.1</v>
      </c>
      <c r="N47" s="76">
        <v>0.01</v>
      </c>
    </row>
    <row r="48" spans="2:14">
      <c r="B48" t="s">
        <v>1641</v>
      </c>
      <c r="C48" t="s">
        <v>1640</v>
      </c>
      <c r="D48" t="s">
        <v>103</v>
      </c>
      <c r="E48" s="15"/>
      <c r="F48" t="s">
        <v>683</v>
      </c>
      <c r="G48" t="s">
        <v>135</v>
      </c>
      <c r="H48" t="s">
        <v>105</v>
      </c>
      <c r="I48" s="76">
        <v>59487.58</v>
      </c>
      <c r="J48" s="76">
        <v>1899</v>
      </c>
      <c r="K48" s="76">
        <v>1129.6691441999999</v>
      </c>
      <c r="L48" s="76">
        <v>0.04</v>
      </c>
      <c r="M48" s="76">
        <v>0.93</v>
      </c>
      <c r="N48" s="76">
        <v>0.11</v>
      </c>
    </row>
    <row r="49" spans="2:14">
      <c r="B49" s="77" t="s">
        <v>1642</v>
      </c>
      <c r="E49" s="15"/>
      <c r="F49" s="15"/>
      <c r="G49" s="15"/>
      <c r="I49" s="78">
        <v>1587276.32</v>
      </c>
      <c r="K49" s="78">
        <v>21766.88757974</v>
      </c>
      <c r="M49" s="78">
        <v>17.89</v>
      </c>
      <c r="N49" s="78">
        <v>2.14</v>
      </c>
    </row>
    <row r="50" spans="2:14">
      <c r="B50" t="s">
        <v>1643</v>
      </c>
      <c r="C50" t="s">
        <v>1644</v>
      </c>
      <c r="D50" t="s">
        <v>103</v>
      </c>
      <c r="E50" s="15"/>
      <c r="F50" t="s">
        <v>1645</v>
      </c>
      <c r="G50" t="s">
        <v>126</v>
      </c>
      <c r="H50" t="s">
        <v>105</v>
      </c>
      <c r="I50" s="76">
        <v>449.54</v>
      </c>
      <c r="J50" s="76">
        <v>434.6</v>
      </c>
      <c r="K50" s="76">
        <v>1.95370084</v>
      </c>
      <c r="L50" s="76">
        <v>0</v>
      </c>
      <c r="M50" s="76">
        <v>0</v>
      </c>
      <c r="N50" s="76">
        <v>0</v>
      </c>
    </row>
    <row r="51" spans="2:14">
      <c r="B51" t="s">
        <v>1646</v>
      </c>
      <c r="C51" t="s">
        <v>1647</v>
      </c>
      <c r="D51" t="s">
        <v>103</v>
      </c>
      <c r="E51" s="15"/>
      <c r="F51" t="s">
        <v>635</v>
      </c>
      <c r="G51" t="s">
        <v>126</v>
      </c>
      <c r="H51" t="s">
        <v>105</v>
      </c>
      <c r="I51" s="76">
        <v>775.72</v>
      </c>
      <c r="J51" s="76">
        <v>78990</v>
      </c>
      <c r="K51" s="76">
        <v>612.74122799999998</v>
      </c>
      <c r="L51" s="76">
        <v>0.02</v>
      </c>
      <c r="M51" s="76">
        <v>0.5</v>
      </c>
      <c r="N51" s="76">
        <v>0.06</v>
      </c>
    </row>
    <row r="52" spans="2:14">
      <c r="B52" t="s">
        <v>1648</v>
      </c>
      <c r="C52" t="s">
        <v>1649</v>
      </c>
      <c r="D52" t="s">
        <v>103</v>
      </c>
      <c r="E52" s="15"/>
      <c r="F52" t="s">
        <v>1650</v>
      </c>
      <c r="G52" t="s">
        <v>126</v>
      </c>
      <c r="H52" t="s">
        <v>105</v>
      </c>
      <c r="I52" s="76">
        <v>71562.19</v>
      </c>
      <c r="J52" s="76">
        <v>313</v>
      </c>
      <c r="K52" s="76">
        <v>223.98965469999999</v>
      </c>
      <c r="L52" s="76">
        <v>0.02</v>
      </c>
      <c r="M52" s="76">
        <v>0.18</v>
      </c>
      <c r="N52" s="76">
        <v>0.02</v>
      </c>
    </row>
    <row r="53" spans="2:14">
      <c r="B53" t="s">
        <v>1651</v>
      </c>
      <c r="C53" t="s">
        <v>1652</v>
      </c>
      <c r="D53" t="s">
        <v>103</v>
      </c>
      <c r="E53" s="15"/>
      <c r="F53" t="s">
        <v>1650</v>
      </c>
      <c r="G53" t="s">
        <v>126</v>
      </c>
      <c r="H53" t="s">
        <v>105</v>
      </c>
      <c r="I53" s="76">
        <v>40045.129999999997</v>
      </c>
      <c r="J53" s="76">
        <v>301.89</v>
      </c>
      <c r="K53" s="76">
        <v>120.89224295699999</v>
      </c>
      <c r="L53" s="76">
        <v>0</v>
      </c>
      <c r="M53" s="76">
        <v>0.1</v>
      </c>
      <c r="N53" s="76">
        <v>0.01</v>
      </c>
    </row>
    <row r="54" spans="2:14">
      <c r="B54" t="s">
        <v>1653</v>
      </c>
      <c r="C54" t="s">
        <v>1654</v>
      </c>
      <c r="D54" t="s">
        <v>103</v>
      </c>
      <c r="E54" s="15"/>
      <c r="F54" t="s">
        <v>1655</v>
      </c>
      <c r="G54" t="s">
        <v>126</v>
      </c>
      <c r="H54" t="s">
        <v>105</v>
      </c>
      <c r="I54" s="76">
        <v>6891.29</v>
      </c>
      <c r="J54" s="76">
        <v>5463</v>
      </c>
      <c r="K54" s="76">
        <v>376.47117270000001</v>
      </c>
      <c r="L54" s="76">
        <v>0.04</v>
      </c>
      <c r="M54" s="76">
        <v>0.31</v>
      </c>
      <c r="N54" s="76">
        <v>0.04</v>
      </c>
    </row>
    <row r="55" spans="2:14">
      <c r="B55" t="s">
        <v>1656</v>
      </c>
      <c r="C55" t="s">
        <v>1657</v>
      </c>
      <c r="D55" t="s">
        <v>103</v>
      </c>
      <c r="E55" s="15"/>
      <c r="F55" t="s">
        <v>1037</v>
      </c>
      <c r="G55" t="s">
        <v>126</v>
      </c>
      <c r="H55" t="s">
        <v>105</v>
      </c>
      <c r="I55" s="76">
        <v>7037.1</v>
      </c>
      <c r="J55" s="76">
        <v>11150</v>
      </c>
      <c r="K55" s="76">
        <v>784.63665000000003</v>
      </c>
      <c r="L55" s="76">
        <v>0.03</v>
      </c>
      <c r="M55" s="76">
        <v>0.64</v>
      </c>
      <c r="N55" s="76">
        <v>0.08</v>
      </c>
    </row>
    <row r="56" spans="2:14">
      <c r="B56" t="s">
        <v>1658</v>
      </c>
      <c r="C56" t="s">
        <v>1659</v>
      </c>
      <c r="D56" t="s">
        <v>103</v>
      </c>
      <c r="E56" s="15"/>
      <c r="F56" t="s">
        <v>1127</v>
      </c>
      <c r="G56" t="s">
        <v>126</v>
      </c>
      <c r="H56" t="s">
        <v>105</v>
      </c>
      <c r="I56" s="76">
        <v>13388.36</v>
      </c>
      <c r="J56" s="76">
        <v>2086</v>
      </c>
      <c r="K56" s="76">
        <v>279.2811896</v>
      </c>
      <c r="L56" s="76">
        <v>0.01</v>
      </c>
      <c r="M56" s="76">
        <v>0.23</v>
      </c>
      <c r="N56" s="76">
        <v>0.03</v>
      </c>
    </row>
    <row r="57" spans="2:14">
      <c r="B57" t="s">
        <v>1660</v>
      </c>
      <c r="C57" t="s">
        <v>1661</v>
      </c>
      <c r="D57" t="s">
        <v>103</v>
      </c>
      <c r="E57" s="15"/>
      <c r="F57" t="s">
        <v>1662</v>
      </c>
      <c r="G57" t="s">
        <v>126</v>
      </c>
      <c r="H57" t="s">
        <v>105</v>
      </c>
      <c r="I57" s="76">
        <v>254561.8</v>
      </c>
      <c r="J57" s="76">
        <v>224.8</v>
      </c>
      <c r="K57" s="76">
        <v>572.25492640000004</v>
      </c>
      <c r="L57" s="76">
        <v>0.02</v>
      </c>
      <c r="M57" s="76">
        <v>0.47</v>
      </c>
      <c r="N57" s="76">
        <v>0.06</v>
      </c>
    </row>
    <row r="58" spans="2:14">
      <c r="B58" t="s">
        <v>1663</v>
      </c>
      <c r="C58" t="s">
        <v>1664</v>
      </c>
      <c r="D58" t="s">
        <v>103</v>
      </c>
      <c r="E58" s="15"/>
      <c r="F58" t="s">
        <v>1665</v>
      </c>
      <c r="G58" t="s">
        <v>126</v>
      </c>
      <c r="H58" t="s">
        <v>105</v>
      </c>
      <c r="I58" s="76">
        <v>28757.33</v>
      </c>
      <c r="J58" s="76">
        <v>1880</v>
      </c>
      <c r="K58" s="76">
        <v>540.63780399999996</v>
      </c>
      <c r="L58" s="76">
        <v>0.08</v>
      </c>
      <c r="M58" s="76">
        <v>0.44</v>
      </c>
      <c r="N58" s="76">
        <v>0.05</v>
      </c>
    </row>
    <row r="59" spans="2:14">
      <c r="B59" t="s">
        <v>1666</v>
      </c>
      <c r="C59" t="s">
        <v>1667</v>
      </c>
      <c r="D59" t="s">
        <v>103</v>
      </c>
      <c r="E59" s="15"/>
      <c r="F59" t="s">
        <v>1668</v>
      </c>
      <c r="G59" t="s">
        <v>944</v>
      </c>
      <c r="H59" t="s">
        <v>105</v>
      </c>
      <c r="I59" s="76">
        <v>6558.56</v>
      </c>
      <c r="J59" s="76">
        <v>5924</v>
      </c>
      <c r="K59" s="76">
        <v>388.52909440000002</v>
      </c>
      <c r="L59" s="76">
        <v>0.05</v>
      </c>
      <c r="M59" s="76">
        <v>0.32</v>
      </c>
      <c r="N59" s="76">
        <v>0.04</v>
      </c>
    </row>
    <row r="60" spans="2:14">
      <c r="B60" t="s">
        <v>1669</v>
      </c>
      <c r="C60" t="s">
        <v>1670</v>
      </c>
      <c r="D60" t="s">
        <v>103</v>
      </c>
      <c r="E60" s="15"/>
      <c r="F60" t="s">
        <v>1671</v>
      </c>
      <c r="G60" t="s">
        <v>531</v>
      </c>
      <c r="H60" t="s">
        <v>105</v>
      </c>
      <c r="I60" s="76">
        <v>876.17</v>
      </c>
      <c r="J60" s="76">
        <v>22480</v>
      </c>
      <c r="K60" s="76">
        <v>196.96301600000001</v>
      </c>
      <c r="L60" s="76">
        <v>0.01</v>
      </c>
      <c r="M60" s="76">
        <v>0.16</v>
      </c>
      <c r="N60" s="76">
        <v>0.02</v>
      </c>
    </row>
    <row r="61" spans="2:14">
      <c r="B61" t="s">
        <v>1672</v>
      </c>
      <c r="C61" t="s">
        <v>1673</v>
      </c>
      <c r="D61" t="s">
        <v>103</v>
      </c>
      <c r="E61" s="15"/>
      <c r="F61" t="s">
        <v>1674</v>
      </c>
      <c r="G61" t="s">
        <v>531</v>
      </c>
      <c r="H61" t="s">
        <v>105</v>
      </c>
      <c r="I61" s="76">
        <v>3858.65</v>
      </c>
      <c r="J61" s="76">
        <v>3884</v>
      </c>
      <c r="K61" s="76">
        <v>149.86996600000001</v>
      </c>
      <c r="L61" s="76">
        <v>0.01</v>
      </c>
      <c r="M61" s="76">
        <v>0.12</v>
      </c>
      <c r="N61" s="76">
        <v>0.01</v>
      </c>
    </row>
    <row r="62" spans="2:14">
      <c r="B62" t="s">
        <v>1675</v>
      </c>
      <c r="C62" t="s">
        <v>1676</v>
      </c>
      <c r="D62" t="s">
        <v>103</v>
      </c>
      <c r="E62" s="15"/>
      <c r="F62" t="s">
        <v>530</v>
      </c>
      <c r="G62" t="s">
        <v>531</v>
      </c>
      <c r="H62" t="s">
        <v>105</v>
      </c>
      <c r="I62" s="76">
        <v>7286.93</v>
      </c>
      <c r="J62" s="76">
        <v>5962</v>
      </c>
      <c r="K62" s="76">
        <v>434.44676659999999</v>
      </c>
      <c r="L62" s="76">
        <v>0.01</v>
      </c>
      <c r="M62" s="76">
        <v>0.36</v>
      </c>
      <c r="N62" s="76">
        <v>0.04</v>
      </c>
    </row>
    <row r="63" spans="2:14">
      <c r="B63" t="s">
        <v>1677</v>
      </c>
      <c r="C63" t="s">
        <v>1678</v>
      </c>
      <c r="D63" t="s">
        <v>103</v>
      </c>
      <c r="E63" s="15"/>
      <c r="F63" t="s">
        <v>972</v>
      </c>
      <c r="G63" t="s">
        <v>531</v>
      </c>
      <c r="H63" t="s">
        <v>105</v>
      </c>
      <c r="I63" s="76">
        <v>213391.78</v>
      </c>
      <c r="J63" s="76">
        <v>368.4</v>
      </c>
      <c r="K63" s="76">
        <v>786.13531751999994</v>
      </c>
      <c r="L63" s="76">
        <v>0.02</v>
      </c>
      <c r="M63" s="76">
        <v>0.65</v>
      </c>
      <c r="N63" s="76">
        <v>0.08</v>
      </c>
    </row>
    <row r="64" spans="2:14">
      <c r="B64" t="s">
        <v>1679</v>
      </c>
      <c r="C64" t="s">
        <v>1680</v>
      </c>
      <c r="D64" t="s">
        <v>103</v>
      </c>
      <c r="E64" s="15"/>
      <c r="F64" t="s">
        <v>622</v>
      </c>
      <c r="G64" t="s">
        <v>531</v>
      </c>
      <c r="H64" t="s">
        <v>105</v>
      </c>
      <c r="I64" s="76">
        <v>8087.24</v>
      </c>
      <c r="J64" s="76">
        <v>4190</v>
      </c>
      <c r="K64" s="76">
        <v>338.85535599999997</v>
      </c>
      <c r="L64" s="76">
        <v>0.01</v>
      </c>
      <c r="M64" s="76">
        <v>0.28000000000000003</v>
      </c>
      <c r="N64" s="76">
        <v>0.03</v>
      </c>
    </row>
    <row r="65" spans="2:14">
      <c r="B65" t="s">
        <v>1681</v>
      </c>
      <c r="C65" t="s">
        <v>1682</v>
      </c>
      <c r="D65" t="s">
        <v>103</v>
      </c>
      <c r="E65" s="15"/>
      <c r="F65" t="s">
        <v>517</v>
      </c>
      <c r="G65" t="s">
        <v>422</v>
      </c>
      <c r="H65" t="s">
        <v>105</v>
      </c>
      <c r="I65" s="76">
        <v>205.28</v>
      </c>
      <c r="J65" s="76">
        <v>103600</v>
      </c>
      <c r="K65" s="76">
        <v>212.67008000000001</v>
      </c>
      <c r="L65" s="76">
        <v>0.02</v>
      </c>
      <c r="M65" s="76">
        <v>0.17</v>
      </c>
      <c r="N65" s="76">
        <v>0.02</v>
      </c>
    </row>
    <row r="66" spans="2:14">
      <c r="B66" t="s">
        <v>1683</v>
      </c>
      <c r="C66" t="s">
        <v>1684</v>
      </c>
      <c r="D66" t="s">
        <v>103</v>
      </c>
      <c r="E66" s="15"/>
      <c r="F66" t="s">
        <v>1685</v>
      </c>
      <c r="G66" t="s">
        <v>422</v>
      </c>
      <c r="H66" t="s">
        <v>105</v>
      </c>
      <c r="I66" s="76">
        <v>4239.6400000000003</v>
      </c>
      <c r="J66" s="76">
        <v>8079</v>
      </c>
      <c r="K66" s="76">
        <v>342.52051560000001</v>
      </c>
      <c r="L66" s="76">
        <v>0.01</v>
      </c>
      <c r="M66" s="76">
        <v>0.28000000000000003</v>
      </c>
      <c r="N66" s="76">
        <v>0.03</v>
      </c>
    </row>
    <row r="67" spans="2:14">
      <c r="B67" t="s">
        <v>1686</v>
      </c>
      <c r="C67" t="s">
        <v>1687</v>
      </c>
      <c r="D67" t="s">
        <v>103</v>
      </c>
      <c r="E67" s="15"/>
      <c r="F67" t="s">
        <v>1688</v>
      </c>
      <c r="G67" t="s">
        <v>841</v>
      </c>
      <c r="H67" t="s">
        <v>105</v>
      </c>
      <c r="I67" s="76">
        <v>15594.9</v>
      </c>
      <c r="J67" s="76">
        <v>2073</v>
      </c>
      <c r="K67" s="76">
        <v>323.28227700000002</v>
      </c>
      <c r="L67" s="76">
        <v>0.03</v>
      </c>
      <c r="M67" s="76">
        <v>0.27</v>
      </c>
      <c r="N67" s="76">
        <v>0.03</v>
      </c>
    </row>
    <row r="68" spans="2:14">
      <c r="B68" t="s">
        <v>1689</v>
      </c>
      <c r="C68" t="s">
        <v>1690</v>
      </c>
      <c r="D68" t="s">
        <v>103</v>
      </c>
      <c r="E68" s="15"/>
      <c r="F68" t="s">
        <v>1691</v>
      </c>
      <c r="G68" t="s">
        <v>841</v>
      </c>
      <c r="H68" t="s">
        <v>105</v>
      </c>
      <c r="I68" s="76">
        <v>11352.36</v>
      </c>
      <c r="J68" s="76">
        <v>3063</v>
      </c>
      <c r="K68" s="76">
        <v>347.72278679999999</v>
      </c>
      <c r="L68" s="76">
        <v>0.03</v>
      </c>
      <c r="M68" s="76">
        <v>0.28999999999999998</v>
      </c>
      <c r="N68" s="76">
        <v>0.03</v>
      </c>
    </row>
    <row r="69" spans="2:14">
      <c r="B69" t="s">
        <v>1692</v>
      </c>
      <c r="C69" t="s">
        <v>1693</v>
      </c>
      <c r="D69" t="s">
        <v>103</v>
      </c>
      <c r="E69" s="15"/>
      <c r="F69" t="s">
        <v>1694</v>
      </c>
      <c r="G69" t="s">
        <v>1598</v>
      </c>
      <c r="H69" t="s">
        <v>105</v>
      </c>
      <c r="I69" s="76">
        <v>475.14</v>
      </c>
      <c r="J69" s="76">
        <v>1324</v>
      </c>
      <c r="K69" s="76">
        <v>6.2908536000000002</v>
      </c>
      <c r="L69" s="76">
        <v>0</v>
      </c>
      <c r="M69" s="76">
        <v>0.01</v>
      </c>
      <c r="N69" s="76">
        <v>0</v>
      </c>
    </row>
    <row r="70" spans="2:14">
      <c r="B70" t="s">
        <v>1695</v>
      </c>
      <c r="C70" t="s">
        <v>1696</v>
      </c>
      <c r="D70" t="s">
        <v>103</v>
      </c>
      <c r="E70" s="15"/>
      <c r="F70" t="s">
        <v>1697</v>
      </c>
      <c r="G70" t="s">
        <v>1598</v>
      </c>
      <c r="H70" t="s">
        <v>105</v>
      </c>
      <c r="I70" s="76">
        <v>8734.34</v>
      </c>
      <c r="J70" s="76">
        <v>1702</v>
      </c>
      <c r="K70" s="76">
        <v>148.65846680000001</v>
      </c>
      <c r="L70" s="76">
        <v>0.02</v>
      </c>
      <c r="M70" s="76">
        <v>0.12</v>
      </c>
      <c r="N70" s="76">
        <v>0.01</v>
      </c>
    </row>
    <row r="71" spans="2:14">
      <c r="B71" t="s">
        <v>1698</v>
      </c>
      <c r="C71" t="s">
        <v>1699</v>
      </c>
      <c r="D71" t="s">
        <v>103</v>
      </c>
      <c r="E71" s="15"/>
      <c r="F71" t="s">
        <v>1029</v>
      </c>
      <c r="G71" t="s">
        <v>115</v>
      </c>
      <c r="H71" t="s">
        <v>105</v>
      </c>
      <c r="I71" s="76">
        <v>6685.65</v>
      </c>
      <c r="J71" s="76">
        <v>7009</v>
      </c>
      <c r="K71" s="76">
        <v>468.59720850000002</v>
      </c>
      <c r="L71" s="76">
        <v>0.02</v>
      </c>
      <c r="M71" s="76">
        <v>0.39</v>
      </c>
      <c r="N71" s="76">
        <v>0.05</v>
      </c>
    </row>
    <row r="72" spans="2:14">
      <c r="B72" t="s">
        <v>1700</v>
      </c>
      <c r="C72" t="s">
        <v>1701</v>
      </c>
      <c r="D72" t="s">
        <v>103</v>
      </c>
      <c r="E72" s="15"/>
      <c r="F72" t="s">
        <v>1702</v>
      </c>
      <c r="G72" t="s">
        <v>115</v>
      </c>
      <c r="H72" t="s">
        <v>105</v>
      </c>
      <c r="I72" s="76">
        <v>607.78</v>
      </c>
      <c r="J72" s="76">
        <v>8012</v>
      </c>
      <c r="K72" s="76">
        <v>48.695333599999998</v>
      </c>
      <c r="L72" s="76">
        <v>0</v>
      </c>
      <c r="M72" s="76">
        <v>0.04</v>
      </c>
      <c r="N72" s="76">
        <v>0</v>
      </c>
    </row>
    <row r="73" spans="2:14">
      <c r="B73" t="s">
        <v>1703</v>
      </c>
      <c r="C73" t="s">
        <v>1704</v>
      </c>
      <c r="D73" t="s">
        <v>103</v>
      </c>
      <c r="E73" s="15"/>
      <c r="F73" t="s">
        <v>1705</v>
      </c>
      <c r="G73" t="s">
        <v>115</v>
      </c>
      <c r="H73" t="s">
        <v>105</v>
      </c>
      <c r="I73" s="76">
        <v>1969.13</v>
      </c>
      <c r="J73" s="76">
        <v>18900</v>
      </c>
      <c r="K73" s="76">
        <v>372.16557</v>
      </c>
      <c r="L73" s="76">
        <v>0.01</v>
      </c>
      <c r="M73" s="76">
        <v>0.31</v>
      </c>
      <c r="N73" s="76">
        <v>0.04</v>
      </c>
    </row>
    <row r="74" spans="2:14">
      <c r="B74" t="s">
        <v>1706</v>
      </c>
      <c r="C74" t="s">
        <v>1707</v>
      </c>
      <c r="D74" t="s">
        <v>103</v>
      </c>
      <c r="E74" s="15"/>
      <c r="F74" t="s">
        <v>1708</v>
      </c>
      <c r="G74" t="s">
        <v>115</v>
      </c>
      <c r="H74" t="s">
        <v>105</v>
      </c>
      <c r="I74" s="76">
        <v>2340.98</v>
      </c>
      <c r="J74" s="76">
        <v>7202</v>
      </c>
      <c r="K74" s="76">
        <v>168.59737960000001</v>
      </c>
      <c r="L74" s="76">
        <v>0.02</v>
      </c>
      <c r="M74" s="76">
        <v>0.14000000000000001</v>
      </c>
      <c r="N74" s="76">
        <v>0.02</v>
      </c>
    </row>
    <row r="75" spans="2:14">
      <c r="B75" t="s">
        <v>1709</v>
      </c>
      <c r="C75" t="s">
        <v>1710</v>
      </c>
      <c r="D75" t="s">
        <v>103</v>
      </c>
      <c r="E75" s="15"/>
      <c r="F75" t="s">
        <v>1711</v>
      </c>
      <c r="G75" t="s">
        <v>555</v>
      </c>
      <c r="H75" t="s">
        <v>105</v>
      </c>
      <c r="I75" s="76">
        <v>1785.55</v>
      </c>
      <c r="J75" s="76">
        <v>15910</v>
      </c>
      <c r="K75" s="76">
        <v>284.081005</v>
      </c>
      <c r="L75" s="76">
        <v>0.02</v>
      </c>
      <c r="M75" s="76">
        <v>0.23</v>
      </c>
      <c r="N75" s="76">
        <v>0.03</v>
      </c>
    </row>
    <row r="76" spans="2:14">
      <c r="B76" t="s">
        <v>1712</v>
      </c>
      <c r="C76" t="s">
        <v>1713</v>
      </c>
      <c r="D76" t="s">
        <v>103</v>
      </c>
      <c r="E76" s="15"/>
      <c r="F76" t="s">
        <v>1714</v>
      </c>
      <c r="G76" t="s">
        <v>555</v>
      </c>
      <c r="H76" t="s">
        <v>105</v>
      </c>
      <c r="I76" s="76">
        <v>5546.02</v>
      </c>
      <c r="J76" s="76">
        <v>2509</v>
      </c>
      <c r="K76" s="76">
        <v>139.14964180000001</v>
      </c>
      <c r="L76" s="76">
        <v>0.02</v>
      </c>
      <c r="M76" s="76">
        <v>0.11</v>
      </c>
      <c r="N76" s="76">
        <v>0.01</v>
      </c>
    </row>
    <row r="77" spans="2:14">
      <c r="B77" t="s">
        <v>1715</v>
      </c>
      <c r="C77" t="s">
        <v>1716</v>
      </c>
      <c r="D77" t="s">
        <v>103</v>
      </c>
      <c r="E77" s="15"/>
      <c r="F77" t="s">
        <v>1717</v>
      </c>
      <c r="G77" t="s">
        <v>1612</v>
      </c>
      <c r="H77" t="s">
        <v>105</v>
      </c>
      <c r="I77" s="76">
        <v>4459.66</v>
      </c>
      <c r="J77" s="76">
        <v>9444</v>
      </c>
      <c r="K77" s="76">
        <v>421.1702904</v>
      </c>
      <c r="L77" s="76">
        <v>0.02</v>
      </c>
      <c r="M77" s="76">
        <v>0.35</v>
      </c>
      <c r="N77" s="76">
        <v>0.04</v>
      </c>
    </row>
    <row r="78" spans="2:14">
      <c r="B78" t="s">
        <v>1718</v>
      </c>
      <c r="C78" t="s">
        <v>1719</v>
      </c>
      <c r="D78" t="s">
        <v>103</v>
      </c>
      <c r="E78" s="15"/>
      <c r="F78" t="s">
        <v>1720</v>
      </c>
      <c r="G78" t="s">
        <v>541</v>
      </c>
      <c r="H78" t="s">
        <v>105</v>
      </c>
      <c r="I78" s="76">
        <v>175.77</v>
      </c>
      <c r="J78" s="76">
        <v>33990</v>
      </c>
      <c r="K78" s="76">
        <v>59.744222999999998</v>
      </c>
      <c r="L78" s="76">
        <v>0</v>
      </c>
      <c r="M78" s="76">
        <v>0.05</v>
      </c>
      <c r="N78" s="76">
        <v>0.01</v>
      </c>
    </row>
    <row r="79" spans="2:14">
      <c r="B79" t="s">
        <v>1721</v>
      </c>
      <c r="C79" t="s">
        <v>1722</v>
      </c>
      <c r="D79" t="s">
        <v>103</v>
      </c>
      <c r="E79" s="15"/>
      <c r="F79" t="s">
        <v>1723</v>
      </c>
      <c r="G79" t="s">
        <v>541</v>
      </c>
      <c r="H79" t="s">
        <v>105</v>
      </c>
      <c r="I79" s="76">
        <v>1895.23</v>
      </c>
      <c r="J79" s="76">
        <v>10710</v>
      </c>
      <c r="K79" s="76">
        <v>202.97913299999999</v>
      </c>
      <c r="L79" s="76">
        <v>0.02</v>
      </c>
      <c r="M79" s="76">
        <v>0.17</v>
      </c>
      <c r="N79" s="76">
        <v>0.02</v>
      </c>
    </row>
    <row r="80" spans="2:14">
      <c r="B80" t="s">
        <v>1724</v>
      </c>
      <c r="C80" t="s">
        <v>1725</v>
      </c>
      <c r="D80" t="s">
        <v>103</v>
      </c>
      <c r="E80" s="15"/>
      <c r="F80" t="s">
        <v>635</v>
      </c>
      <c r="G80" t="s">
        <v>696</v>
      </c>
      <c r="H80" t="s">
        <v>105</v>
      </c>
      <c r="I80" s="76">
        <v>676.33</v>
      </c>
      <c r="J80" s="76">
        <v>7112</v>
      </c>
      <c r="K80" s="76">
        <v>48.100589599999999</v>
      </c>
      <c r="L80" s="76">
        <v>0</v>
      </c>
      <c r="M80" s="76">
        <v>0.04</v>
      </c>
      <c r="N80" s="76">
        <v>0</v>
      </c>
    </row>
    <row r="81" spans="2:14">
      <c r="B81" t="s">
        <v>1726</v>
      </c>
      <c r="C81" t="s">
        <v>1727</v>
      </c>
      <c r="D81" t="s">
        <v>103</v>
      </c>
      <c r="E81" s="15"/>
      <c r="F81" t="s">
        <v>1728</v>
      </c>
      <c r="G81" t="s">
        <v>696</v>
      </c>
      <c r="H81" t="s">
        <v>105</v>
      </c>
      <c r="I81" s="76">
        <v>10477.129999999999</v>
      </c>
      <c r="J81" s="76">
        <v>2640</v>
      </c>
      <c r="K81" s="76">
        <v>276.59623199999999</v>
      </c>
      <c r="L81" s="76">
        <v>0.01</v>
      </c>
      <c r="M81" s="76">
        <v>0.23</v>
      </c>
      <c r="N81" s="76">
        <v>0.03</v>
      </c>
    </row>
    <row r="82" spans="2:14">
      <c r="B82" t="s">
        <v>1729</v>
      </c>
      <c r="C82" t="s">
        <v>1730</v>
      </c>
      <c r="D82" t="s">
        <v>103</v>
      </c>
      <c r="E82" s="15"/>
      <c r="F82" t="s">
        <v>1731</v>
      </c>
      <c r="G82" t="s">
        <v>696</v>
      </c>
      <c r="H82" t="s">
        <v>105</v>
      </c>
      <c r="I82" s="76">
        <v>12876.38</v>
      </c>
      <c r="J82" s="76">
        <v>1654</v>
      </c>
      <c r="K82" s="76">
        <v>212.97532519999999</v>
      </c>
      <c r="L82" s="76">
        <v>0.01</v>
      </c>
      <c r="M82" s="76">
        <v>0.18</v>
      </c>
      <c r="N82" s="76">
        <v>0.02</v>
      </c>
    </row>
    <row r="83" spans="2:14">
      <c r="B83" t="s">
        <v>1732</v>
      </c>
      <c r="C83" t="s">
        <v>1733</v>
      </c>
      <c r="D83" t="s">
        <v>103</v>
      </c>
      <c r="E83" s="15"/>
      <c r="F83" t="s">
        <v>1734</v>
      </c>
      <c r="G83" t="s">
        <v>696</v>
      </c>
      <c r="H83" t="s">
        <v>105</v>
      </c>
      <c r="I83" s="76">
        <v>1828.14</v>
      </c>
      <c r="J83" s="76">
        <v>7101</v>
      </c>
      <c r="K83" s="76">
        <v>129.81622139999999</v>
      </c>
      <c r="L83" s="76">
        <v>0.01</v>
      </c>
      <c r="M83" s="76">
        <v>0.11</v>
      </c>
      <c r="N83" s="76">
        <v>0.01</v>
      </c>
    </row>
    <row r="84" spans="2:14">
      <c r="B84" t="s">
        <v>1735</v>
      </c>
      <c r="C84" t="s">
        <v>1736</v>
      </c>
      <c r="D84" t="s">
        <v>103</v>
      </c>
      <c r="E84" s="15"/>
      <c r="F84" t="s">
        <v>1737</v>
      </c>
      <c r="G84" t="s">
        <v>696</v>
      </c>
      <c r="H84" t="s">
        <v>105</v>
      </c>
      <c r="I84" s="76">
        <v>2247.19</v>
      </c>
      <c r="J84" s="76">
        <v>2770.17</v>
      </c>
      <c r="K84" s="76">
        <v>62.250983222999999</v>
      </c>
      <c r="L84" s="76">
        <v>0</v>
      </c>
      <c r="M84" s="76">
        <v>0.05</v>
      </c>
      <c r="N84" s="76">
        <v>0.01</v>
      </c>
    </row>
    <row r="85" spans="2:14">
      <c r="B85" t="s">
        <v>1738</v>
      </c>
      <c r="C85" t="s">
        <v>1739</v>
      </c>
      <c r="D85" t="s">
        <v>103</v>
      </c>
      <c r="E85" s="15"/>
      <c r="F85" t="s">
        <v>1737</v>
      </c>
      <c r="G85" t="s">
        <v>696</v>
      </c>
      <c r="H85" t="s">
        <v>105</v>
      </c>
      <c r="I85" s="76">
        <v>5764.67</v>
      </c>
      <c r="J85" s="76">
        <v>2840</v>
      </c>
      <c r="K85" s="76">
        <v>163.71662799999999</v>
      </c>
      <c r="L85" s="76">
        <v>0.01</v>
      </c>
      <c r="M85" s="76">
        <v>0.13</v>
      </c>
      <c r="N85" s="76">
        <v>0.02</v>
      </c>
    </row>
    <row r="86" spans="2:14">
      <c r="B86" t="s">
        <v>1740</v>
      </c>
      <c r="C86" t="s">
        <v>1741</v>
      </c>
      <c r="D86" t="s">
        <v>103</v>
      </c>
      <c r="E86" s="15"/>
      <c r="F86" t="s">
        <v>695</v>
      </c>
      <c r="G86" t="s">
        <v>696</v>
      </c>
      <c r="H86" t="s">
        <v>105</v>
      </c>
      <c r="I86" s="76">
        <v>1631.21</v>
      </c>
      <c r="J86" s="76">
        <v>2076</v>
      </c>
      <c r="K86" s="76">
        <v>33.863919600000003</v>
      </c>
      <c r="L86" s="76">
        <v>0</v>
      </c>
      <c r="M86" s="76">
        <v>0.03</v>
      </c>
      <c r="N86" s="76">
        <v>0</v>
      </c>
    </row>
    <row r="87" spans="2:14">
      <c r="B87" t="s">
        <v>1742</v>
      </c>
      <c r="C87" t="s">
        <v>1743</v>
      </c>
      <c r="D87" t="s">
        <v>103</v>
      </c>
      <c r="E87" s="15"/>
      <c r="F87" t="s">
        <v>1744</v>
      </c>
      <c r="G87" t="s">
        <v>696</v>
      </c>
      <c r="H87" t="s">
        <v>105</v>
      </c>
      <c r="I87" s="76">
        <v>1527.48</v>
      </c>
      <c r="J87" s="76">
        <v>9401</v>
      </c>
      <c r="K87" s="76">
        <v>143.59839479999999</v>
      </c>
      <c r="L87" s="76">
        <v>0.02</v>
      </c>
      <c r="M87" s="76">
        <v>0.12</v>
      </c>
      <c r="N87" s="76">
        <v>0.01</v>
      </c>
    </row>
    <row r="88" spans="2:14">
      <c r="B88" t="s">
        <v>1745</v>
      </c>
      <c r="C88" t="s">
        <v>1746</v>
      </c>
      <c r="D88" t="s">
        <v>103</v>
      </c>
      <c r="E88" s="15"/>
      <c r="F88" t="s">
        <v>1747</v>
      </c>
      <c r="G88" t="s">
        <v>1080</v>
      </c>
      <c r="H88" t="s">
        <v>105</v>
      </c>
      <c r="I88" s="76">
        <v>11569.73</v>
      </c>
      <c r="J88" s="76">
        <v>1532</v>
      </c>
      <c r="K88" s="76">
        <v>177.2482636</v>
      </c>
      <c r="L88" s="76">
        <v>0.01</v>
      </c>
      <c r="M88" s="76">
        <v>0.15</v>
      </c>
      <c r="N88" s="76">
        <v>0.02</v>
      </c>
    </row>
    <row r="89" spans="2:14">
      <c r="B89" t="s">
        <v>1748</v>
      </c>
      <c r="C89" t="s">
        <v>1749</v>
      </c>
      <c r="D89" t="s">
        <v>103</v>
      </c>
      <c r="E89" s="15"/>
      <c r="F89" t="s">
        <v>705</v>
      </c>
      <c r="G89" t="s">
        <v>462</v>
      </c>
      <c r="H89" t="s">
        <v>105</v>
      </c>
      <c r="I89" s="76">
        <v>77871.87</v>
      </c>
      <c r="J89" s="76">
        <v>349.6</v>
      </c>
      <c r="K89" s="76">
        <v>272.24005751999999</v>
      </c>
      <c r="L89" s="76">
        <v>0.04</v>
      </c>
      <c r="M89" s="76">
        <v>0.22</v>
      </c>
      <c r="N89" s="76">
        <v>0.03</v>
      </c>
    </row>
    <row r="90" spans="2:14">
      <c r="B90" t="s">
        <v>1750</v>
      </c>
      <c r="C90" t="s">
        <v>1751</v>
      </c>
      <c r="D90" t="s">
        <v>103</v>
      </c>
      <c r="E90" s="15"/>
      <c r="F90" t="s">
        <v>709</v>
      </c>
      <c r="G90" t="s">
        <v>462</v>
      </c>
      <c r="H90" t="s">
        <v>105</v>
      </c>
      <c r="I90" s="76">
        <v>3117.48</v>
      </c>
      <c r="J90" s="76">
        <v>7295</v>
      </c>
      <c r="K90" s="76">
        <v>227.42016599999999</v>
      </c>
      <c r="L90" s="76">
        <v>0.01</v>
      </c>
      <c r="M90" s="76">
        <v>0.19</v>
      </c>
      <c r="N90" s="76">
        <v>0.02</v>
      </c>
    </row>
    <row r="91" spans="2:14">
      <c r="B91" t="s">
        <v>1752</v>
      </c>
      <c r="C91" t="s">
        <v>1753</v>
      </c>
      <c r="D91" t="s">
        <v>103</v>
      </c>
      <c r="E91" s="15"/>
      <c r="F91" t="s">
        <v>712</v>
      </c>
      <c r="G91" t="s">
        <v>462</v>
      </c>
      <c r="H91" t="s">
        <v>105</v>
      </c>
      <c r="I91" s="76">
        <v>1513.85</v>
      </c>
      <c r="J91" s="76">
        <v>11520</v>
      </c>
      <c r="K91" s="76">
        <v>174.39552</v>
      </c>
      <c r="L91" s="76">
        <v>0.01</v>
      </c>
      <c r="M91" s="76">
        <v>0.14000000000000001</v>
      </c>
      <c r="N91" s="76">
        <v>0.02</v>
      </c>
    </row>
    <row r="92" spans="2:14">
      <c r="B92" t="s">
        <v>1754</v>
      </c>
      <c r="C92" t="s">
        <v>1755</v>
      </c>
      <c r="D92" t="s">
        <v>103</v>
      </c>
      <c r="E92" s="15"/>
      <c r="F92" t="s">
        <v>717</v>
      </c>
      <c r="G92" t="s">
        <v>462</v>
      </c>
      <c r="H92" t="s">
        <v>105</v>
      </c>
      <c r="I92" s="76">
        <v>785.57</v>
      </c>
      <c r="J92" s="76">
        <v>6863</v>
      </c>
      <c r="K92" s="76">
        <v>53.9136691</v>
      </c>
      <c r="L92" s="76">
        <v>0.01</v>
      </c>
      <c r="M92" s="76">
        <v>0.04</v>
      </c>
      <c r="N92" s="76">
        <v>0.01</v>
      </c>
    </row>
    <row r="93" spans="2:14">
      <c r="B93" t="s">
        <v>1756</v>
      </c>
      <c r="C93" t="s">
        <v>1757</v>
      </c>
      <c r="D93" t="s">
        <v>103</v>
      </c>
      <c r="E93" s="15"/>
      <c r="F93" t="s">
        <v>783</v>
      </c>
      <c r="G93" t="s">
        <v>462</v>
      </c>
      <c r="H93" t="s">
        <v>105</v>
      </c>
      <c r="I93" s="76">
        <v>6576.9</v>
      </c>
      <c r="J93" s="76">
        <v>7803</v>
      </c>
      <c r="K93" s="76">
        <v>513.19550700000002</v>
      </c>
      <c r="L93" s="76">
        <v>0.02</v>
      </c>
      <c r="M93" s="76">
        <v>0.42</v>
      </c>
      <c r="N93" s="76">
        <v>0.05</v>
      </c>
    </row>
    <row r="94" spans="2:14">
      <c r="B94" t="s">
        <v>1758</v>
      </c>
      <c r="C94" t="s">
        <v>1759</v>
      </c>
      <c r="D94" t="s">
        <v>103</v>
      </c>
      <c r="E94" s="15"/>
      <c r="F94" t="s">
        <v>720</v>
      </c>
      <c r="G94" t="s">
        <v>462</v>
      </c>
      <c r="H94" t="s">
        <v>105</v>
      </c>
      <c r="I94" s="76">
        <v>33450.050000000003</v>
      </c>
      <c r="J94" s="76">
        <v>1790</v>
      </c>
      <c r="K94" s="76">
        <v>598.75589500000001</v>
      </c>
      <c r="L94" s="76">
        <v>0.04</v>
      </c>
      <c r="M94" s="76">
        <v>0.49</v>
      </c>
      <c r="N94" s="76">
        <v>0.06</v>
      </c>
    </row>
    <row r="95" spans="2:14">
      <c r="B95" t="s">
        <v>1760</v>
      </c>
      <c r="C95" t="s">
        <v>1761</v>
      </c>
      <c r="D95" t="s">
        <v>103</v>
      </c>
      <c r="E95" s="15"/>
      <c r="F95" t="s">
        <v>800</v>
      </c>
      <c r="G95" t="s">
        <v>462</v>
      </c>
      <c r="H95" t="s">
        <v>105</v>
      </c>
      <c r="I95" s="76">
        <v>407.44</v>
      </c>
      <c r="J95" s="76">
        <v>38490</v>
      </c>
      <c r="K95" s="76">
        <v>156.823656</v>
      </c>
      <c r="L95" s="76">
        <v>0.01</v>
      </c>
      <c r="M95" s="76">
        <v>0.13</v>
      </c>
      <c r="N95" s="76">
        <v>0.02</v>
      </c>
    </row>
    <row r="96" spans="2:14">
      <c r="B96" t="s">
        <v>1762</v>
      </c>
      <c r="C96" t="s">
        <v>1763</v>
      </c>
      <c r="D96" t="s">
        <v>103</v>
      </c>
      <c r="E96" s="15"/>
      <c r="F96" t="s">
        <v>563</v>
      </c>
      <c r="G96" t="s">
        <v>462</v>
      </c>
      <c r="H96" t="s">
        <v>105</v>
      </c>
      <c r="I96" s="76">
        <v>480.01</v>
      </c>
      <c r="J96" s="76">
        <v>162400</v>
      </c>
      <c r="K96" s="76">
        <v>779.53624000000002</v>
      </c>
      <c r="L96" s="76">
        <v>0.02</v>
      </c>
      <c r="M96" s="76">
        <v>0.64</v>
      </c>
      <c r="N96" s="76">
        <v>0.08</v>
      </c>
    </row>
    <row r="97" spans="2:14">
      <c r="B97" t="s">
        <v>1764</v>
      </c>
      <c r="C97" t="s">
        <v>1765</v>
      </c>
      <c r="D97" t="s">
        <v>103</v>
      </c>
      <c r="E97" s="15"/>
      <c r="F97" t="s">
        <v>661</v>
      </c>
      <c r="G97" t="s">
        <v>462</v>
      </c>
      <c r="H97" t="s">
        <v>105</v>
      </c>
      <c r="I97" s="76">
        <v>971.36</v>
      </c>
      <c r="J97" s="76">
        <v>42020</v>
      </c>
      <c r="K97" s="76">
        <v>408.16547200000002</v>
      </c>
      <c r="L97" s="76">
        <v>0.02</v>
      </c>
      <c r="M97" s="76">
        <v>0.34</v>
      </c>
      <c r="N97" s="76">
        <v>0.04</v>
      </c>
    </row>
    <row r="98" spans="2:14">
      <c r="B98" t="s">
        <v>1766</v>
      </c>
      <c r="C98" t="s">
        <v>1767</v>
      </c>
      <c r="D98" t="s">
        <v>103</v>
      </c>
      <c r="E98" s="15"/>
      <c r="F98" t="s">
        <v>817</v>
      </c>
      <c r="G98" t="s">
        <v>462</v>
      </c>
      <c r="H98" t="s">
        <v>105</v>
      </c>
      <c r="I98" s="76">
        <v>196628.18</v>
      </c>
      <c r="J98" s="76">
        <v>873.4</v>
      </c>
      <c r="K98" s="76">
        <v>1717.35052412</v>
      </c>
      <c r="L98" s="76">
        <v>0.08</v>
      </c>
      <c r="M98" s="76">
        <v>1.41</v>
      </c>
      <c r="N98" s="76">
        <v>0.17</v>
      </c>
    </row>
    <row r="99" spans="2:14">
      <c r="B99" t="s">
        <v>1115</v>
      </c>
      <c r="C99" t="s">
        <v>1768</v>
      </c>
      <c r="D99" t="s">
        <v>103</v>
      </c>
      <c r="E99" s="15"/>
      <c r="F99" t="s">
        <v>743</v>
      </c>
      <c r="G99" t="s">
        <v>462</v>
      </c>
      <c r="H99" t="s">
        <v>105</v>
      </c>
      <c r="I99" s="76">
        <v>95417.78</v>
      </c>
      <c r="J99" s="76">
        <v>510.1</v>
      </c>
      <c r="K99" s="76">
        <v>486.72609577999998</v>
      </c>
      <c r="L99" s="76">
        <v>0.02</v>
      </c>
      <c r="M99" s="76">
        <v>0.4</v>
      </c>
      <c r="N99" s="76">
        <v>0.05</v>
      </c>
    </row>
    <row r="100" spans="2:14">
      <c r="B100" t="s">
        <v>1769</v>
      </c>
      <c r="C100" t="s">
        <v>1770</v>
      </c>
      <c r="D100" t="s">
        <v>103</v>
      </c>
      <c r="E100" s="15"/>
      <c r="F100" t="s">
        <v>1771</v>
      </c>
      <c r="G100" t="s">
        <v>462</v>
      </c>
      <c r="H100" t="s">
        <v>105</v>
      </c>
      <c r="I100" s="76">
        <v>13134.8</v>
      </c>
      <c r="J100" s="76">
        <v>629.9</v>
      </c>
      <c r="K100" s="76">
        <v>82.736105199999997</v>
      </c>
      <c r="L100" s="76">
        <v>0.01</v>
      </c>
      <c r="M100" s="76">
        <v>7.0000000000000007E-2</v>
      </c>
      <c r="N100" s="76">
        <v>0.01</v>
      </c>
    </row>
    <row r="101" spans="2:14">
      <c r="B101" t="s">
        <v>1772</v>
      </c>
      <c r="C101" t="s">
        <v>1773</v>
      </c>
      <c r="D101" t="s">
        <v>103</v>
      </c>
      <c r="E101" s="15"/>
      <c r="F101" t="s">
        <v>752</v>
      </c>
      <c r="G101" t="s">
        <v>462</v>
      </c>
      <c r="H101" t="s">
        <v>105</v>
      </c>
      <c r="I101" s="76">
        <v>8218.64</v>
      </c>
      <c r="J101" s="76">
        <v>4107</v>
      </c>
      <c r="K101" s="76">
        <v>337.53954479999999</v>
      </c>
      <c r="L101" s="76">
        <v>0.03</v>
      </c>
      <c r="M101" s="76">
        <v>0.28000000000000003</v>
      </c>
      <c r="N101" s="76">
        <v>0.03</v>
      </c>
    </row>
    <row r="102" spans="2:14">
      <c r="B102" t="s">
        <v>1774</v>
      </c>
      <c r="C102" t="s">
        <v>1775</v>
      </c>
      <c r="D102" t="s">
        <v>103</v>
      </c>
      <c r="E102" s="15"/>
      <c r="F102" t="s">
        <v>1014</v>
      </c>
      <c r="G102" t="s">
        <v>462</v>
      </c>
      <c r="H102" t="s">
        <v>105</v>
      </c>
      <c r="I102" s="76">
        <v>15225.55</v>
      </c>
      <c r="J102" s="76">
        <v>2523</v>
      </c>
      <c r="K102" s="76">
        <v>384.1406265</v>
      </c>
      <c r="L102" s="76">
        <v>0.02</v>
      </c>
      <c r="M102" s="76">
        <v>0.32</v>
      </c>
      <c r="N102" s="76">
        <v>0.04</v>
      </c>
    </row>
    <row r="103" spans="2:14">
      <c r="B103" t="s">
        <v>1776</v>
      </c>
      <c r="C103" t="s">
        <v>1777</v>
      </c>
      <c r="D103" t="s">
        <v>103</v>
      </c>
      <c r="E103" s="15"/>
      <c r="F103" t="s">
        <v>727</v>
      </c>
      <c r="G103" t="s">
        <v>462</v>
      </c>
      <c r="H103" t="s">
        <v>105</v>
      </c>
      <c r="I103" s="76">
        <v>36036.379999999997</v>
      </c>
      <c r="J103" s="76">
        <v>1333</v>
      </c>
      <c r="K103" s="76">
        <v>480.36494540000001</v>
      </c>
      <c r="L103" s="76">
        <v>0.04</v>
      </c>
      <c r="M103" s="76">
        <v>0.39</v>
      </c>
      <c r="N103" s="76">
        <v>0.05</v>
      </c>
    </row>
    <row r="104" spans="2:14">
      <c r="B104" t="s">
        <v>1778</v>
      </c>
      <c r="C104" t="s">
        <v>1779</v>
      </c>
      <c r="D104" t="s">
        <v>103</v>
      </c>
      <c r="E104" s="15"/>
      <c r="F104" t="s">
        <v>686</v>
      </c>
      <c r="G104" t="s">
        <v>462</v>
      </c>
      <c r="H104" t="s">
        <v>105</v>
      </c>
      <c r="I104" s="76">
        <v>4581.96</v>
      </c>
      <c r="J104" s="76">
        <v>14760</v>
      </c>
      <c r="K104" s="76">
        <v>676.29729599999996</v>
      </c>
      <c r="L104" s="76">
        <v>0.04</v>
      </c>
      <c r="M104" s="76">
        <v>0.56000000000000005</v>
      </c>
      <c r="N104" s="76">
        <v>7.0000000000000007E-2</v>
      </c>
    </row>
    <row r="105" spans="2:14">
      <c r="B105" t="s">
        <v>1780</v>
      </c>
      <c r="C105" t="s">
        <v>1781</v>
      </c>
      <c r="D105" t="s">
        <v>103</v>
      </c>
      <c r="E105" s="15"/>
      <c r="F105" t="s">
        <v>477</v>
      </c>
      <c r="G105" t="s">
        <v>462</v>
      </c>
      <c r="H105" t="s">
        <v>105</v>
      </c>
      <c r="I105" s="76">
        <v>38878.57</v>
      </c>
      <c r="J105" s="76">
        <v>1373</v>
      </c>
      <c r="K105" s="76">
        <v>533.80276609999999</v>
      </c>
      <c r="L105" s="76">
        <v>0.02</v>
      </c>
      <c r="M105" s="76">
        <v>0.44</v>
      </c>
      <c r="N105" s="76">
        <v>0.05</v>
      </c>
    </row>
    <row r="106" spans="2:14">
      <c r="B106" t="s">
        <v>1782</v>
      </c>
      <c r="C106" t="s">
        <v>1783</v>
      </c>
      <c r="D106" t="s">
        <v>103</v>
      </c>
      <c r="E106" s="15"/>
      <c r="F106" t="s">
        <v>761</v>
      </c>
      <c r="G106" t="s">
        <v>462</v>
      </c>
      <c r="H106" t="s">
        <v>105</v>
      </c>
      <c r="I106" s="76">
        <v>8143.61</v>
      </c>
      <c r="J106" s="76">
        <v>865</v>
      </c>
      <c r="K106" s="76">
        <v>70.442226500000004</v>
      </c>
      <c r="L106" s="76">
        <v>0</v>
      </c>
      <c r="M106" s="76">
        <v>0.06</v>
      </c>
      <c r="N106" s="76">
        <v>0.01</v>
      </c>
    </row>
    <row r="107" spans="2:14">
      <c r="B107" t="s">
        <v>1784</v>
      </c>
      <c r="C107" t="s">
        <v>1785</v>
      </c>
      <c r="D107" t="s">
        <v>103</v>
      </c>
      <c r="E107" s="15"/>
      <c r="F107" t="s">
        <v>1079</v>
      </c>
      <c r="G107" t="s">
        <v>462</v>
      </c>
      <c r="H107" t="s">
        <v>105</v>
      </c>
      <c r="I107" s="76">
        <v>29524.81</v>
      </c>
      <c r="J107" s="76">
        <v>1214</v>
      </c>
      <c r="K107" s="76">
        <v>358.43119339999998</v>
      </c>
      <c r="L107" s="76">
        <v>0.01</v>
      </c>
      <c r="M107" s="76">
        <v>0.28999999999999998</v>
      </c>
      <c r="N107" s="76">
        <v>0.04</v>
      </c>
    </row>
    <row r="108" spans="2:14">
      <c r="B108" t="s">
        <v>1786</v>
      </c>
      <c r="C108" t="s">
        <v>1787</v>
      </c>
      <c r="D108" t="s">
        <v>103</v>
      </c>
      <c r="E108" s="15"/>
      <c r="F108" t="s">
        <v>1788</v>
      </c>
      <c r="G108" t="s">
        <v>130</v>
      </c>
      <c r="H108" t="s">
        <v>105</v>
      </c>
      <c r="I108" s="76">
        <v>188820.68</v>
      </c>
      <c r="J108" s="76">
        <v>238.1</v>
      </c>
      <c r="K108" s="76">
        <v>449.58203908000002</v>
      </c>
      <c r="L108" s="76">
        <v>0.04</v>
      </c>
      <c r="M108" s="76">
        <v>0.37</v>
      </c>
      <c r="N108" s="76">
        <v>0.04</v>
      </c>
    </row>
    <row r="109" spans="2:14">
      <c r="B109" t="s">
        <v>1789</v>
      </c>
      <c r="C109" t="s">
        <v>1790</v>
      </c>
      <c r="D109" t="s">
        <v>103</v>
      </c>
      <c r="E109" s="15"/>
      <c r="F109" t="s">
        <v>1791</v>
      </c>
      <c r="G109" t="s">
        <v>130</v>
      </c>
      <c r="H109" t="s">
        <v>105</v>
      </c>
      <c r="I109" s="76">
        <v>574.97</v>
      </c>
      <c r="J109" s="76">
        <v>17070</v>
      </c>
      <c r="K109" s="76">
        <v>98.147379000000001</v>
      </c>
      <c r="L109" s="76">
        <v>0.01</v>
      </c>
      <c r="M109" s="76">
        <v>0.08</v>
      </c>
      <c r="N109" s="76">
        <v>0.01</v>
      </c>
    </row>
    <row r="110" spans="2:14">
      <c r="B110" t="s">
        <v>1792</v>
      </c>
      <c r="C110" t="s">
        <v>1793</v>
      </c>
      <c r="D110" t="s">
        <v>103</v>
      </c>
      <c r="E110" s="15"/>
      <c r="F110" t="s">
        <v>1794</v>
      </c>
      <c r="G110" t="s">
        <v>130</v>
      </c>
      <c r="H110" t="s">
        <v>105</v>
      </c>
      <c r="I110" s="76">
        <v>3954.29</v>
      </c>
      <c r="J110" s="76">
        <v>6871</v>
      </c>
      <c r="K110" s="76">
        <v>271.6992659</v>
      </c>
      <c r="L110" s="76">
        <v>0.02</v>
      </c>
      <c r="M110" s="76">
        <v>0.22</v>
      </c>
      <c r="N110" s="76">
        <v>0.03</v>
      </c>
    </row>
    <row r="111" spans="2:14">
      <c r="B111" t="s">
        <v>1795</v>
      </c>
      <c r="C111" t="s">
        <v>1796</v>
      </c>
      <c r="D111" t="s">
        <v>103</v>
      </c>
      <c r="E111" s="15"/>
      <c r="F111" t="s">
        <v>1124</v>
      </c>
      <c r="G111" t="s">
        <v>131</v>
      </c>
      <c r="H111" t="s">
        <v>105</v>
      </c>
      <c r="I111" s="76">
        <v>7409.7</v>
      </c>
      <c r="J111" s="76">
        <v>1929</v>
      </c>
      <c r="K111" s="76">
        <v>142.93311299999999</v>
      </c>
      <c r="L111" s="76">
        <v>0.02</v>
      </c>
      <c r="M111" s="76">
        <v>0.12</v>
      </c>
      <c r="N111" s="76">
        <v>0.01</v>
      </c>
    </row>
    <row r="112" spans="2:14">
      <c r="B112" t="s">
        <v>1797</v>
      </c>
      <c r="C112" t="s">
        <v>1798</v>
      </c>
      <c r="D112" t="s">
        <v>103</v>
      </c>
      <c r="E112" s="15"/>
      <c r="F112" t="s">
        <v>666</v>
      </c>
      <c r="G112" t="s">
        <v>131</v>
      </c>
      <c r="H112" t="s">
        <v>105</v>
      </c>
      <c r="I112" s="76">
        <v>16143.15</v>
      </c>
      <c r="J112" s="76">
        <v>1247</v>
      </c>
      <c r="K112" s="76">
        <v>201.3050805</v>
      </c>
      <c r="L112" s="76">
        <v>0.02</v>
      </c>
      <c r="M112" s="76">
        <v>0.17</v>
      </c>
      <c r="N112" s="76">
        <v>0.02</v>
      </c>
    </row>
    <row r="113" spans="2:14">
      <c r="B113" t="s">
        <v>1799</v>
      </c>
      <c r="C113" t="s">
        <v>1800</v>
      </c>
      <c r="D113" t="s">
        <v>103</v>
      </c>
      <c r="E113" s="15"/>
      <c r="F113" t="s">
        <v>1801</v>
      </c>
      <c r="G113" t="s">
        <v>135</v>
      </c>
      <c r="H113" t="s">
        <v>105</v>
      </c>
      <c r="I113" s="76">
        <v>1461.02</v>
      </c>
      <c r="J113" s="76">
        <v>4604</v>
      </c>
      <c r="K113" s="76">
        <v>67.265360799999996</v>
      </c>
      <c r="L113" s="76">
        <v>0</v>
      </c>
      <c r="M113" s="76">
        <v>0.06</v>
      </c>
      <c r="N113" s="76">
        <v>0.01</v>
      </c>
    </row>
    <row r="114" spans="2:14">
      <c r="B114" t="s">
        <v>1802</v>
      </c>
      <c r="C114" t="s">
        <v>1803</v>
      </c>
      <c r="D114" t="s">
        <v>103</v>
      </c>
      <c r="E114" s="15"/>
      <c r="F114" t="s">
        <v>1804</v>
      </c>
      <c r="G114" t="s">
        <v>135</v>
      </c>
      <c r="H114" t="s">
        <v>105</v>
      </c>
      <c r="I114" s="76">
        <v>2973.81</v>
      </c>
      <c r="J114" s="76">
        <v>2627</v>
      </c>
      <c r="K114" s="76">
        <v>78.121988700000003</v>
      </c>
      <c r="L114" s="76">
        <v>0.02</v>
      </c>
      <c r="M114" s="76">
        <v>0.06</v>
      </c>
      <c r="N114" s="76">
        <v>0.01</v>
      </c>
    </row>
    <row r="115" spans="2:14">
      <c r="B115" t="s">
        <v>1805</v>
      </c>
      <c r="C115" t="s">
        <v>1806</v>
      </c>
      <c r="D115" t="s">
        <v>103</v>
      </c>
      <c r="E115" s="15"/>
      <c r="F115" t="s">
        <v>1034</v>
      </c>
      <c r="G115" t="s">
        <v>135</v>
      </c>
      <c r="H115" t="s">
        <v>105</v>
      </c>
      <c r="I115" s="76">
        <v>5338.85</v>
      </c>
      <c r="J115" s="76">
        <v>5043</v>
      </c>
      <c r="K115" s="76">
        <v>269.23820549999999</v>
      </c>
      <c r="L115" s="76">
        <v>0.02</v>
      </c>
      <c r="M115" s="76">
        <v>0.22</v>
      </c>
      <c r="N115" s="76">
        <v>0.03</v>
      </c>
    </row>
    <row r="116" spans="2:14">
      <c r="B116" t="s">
        <v>1807</v>
      </c>
      <c r="C116" t="s">
        <v>1808</v>
      </c>
      <c r="D116" t="s">
        <v>103</v>
      </c>
      <c r="E116" s="15"/>
      <c r="F116" t="s">
        <v>1809</v>
      </c>
      <c r="G116" t="s">
        <v>135</v>
      </c>
      <c r="H116" t="s">
        <v>105</v>
      </c>
      <c r="I116" s="76">
        <v>199.95</v>
      </c>
      <c r="J116" s="76">
        <v>4712</v>
      </c>
      <c r="K116" s="76">
        <v>9.4216440000000006</v>
      </c>
      <c r="L116" s="76">
        <v>0</v>
      </c>
      <c r="M116" s="76">
        <v>0.01</v>
      </c>
      <c r="N116" s="76">
        <v>0</v>
      </c>
    </row>
    <row r="117" spans="2:14">
      <c r="B117" t="s">
        <v>1810</v>
      </c>
      <c r="C117" t="s">
        <v>1811</v>
      </c>
      <c r="D117" t="s">
        <v>103</v>
      </c>
      <c r="E117" s="15"/>
      <c r="F117" t="s">
        <v>1812</v>
      </c>
      <c r="G117" t="s">
        <v>135</v>
      </c>
      <c r="H117" t="s">
        <v>105</v>
      </c>
      <c r="I117" s="76">
        <v>972.6</v>
      </c>
      <c r="J117" s="76">
        <v>35780</v>
      </c>
      <c r="K117" s="76">
        <v>347.99628000000001</v>
      </c>
      <c r="L117" s="76">
        <v>0.04</v>
      </c>
      <c r="M117" s="76">
        <v>0.28999999999999998</v>
      </c>
      <c r="N117" s="76">
        <v>0.03</v>
      </c>
    </row>
    <row r="118" spans="2:14">
      <c r="B118" t="s">
        <v>1813</v>
      </c>
      <c r="C118" t="s">
        <v>1814</v>
      </c>
      <c r="D118" t="s">
        <v>103</v>
      </c>
      <c r="E118" s="15"/>
      <c r="F118" t="s">
        <v>1071</v>
      </c>
      <c r="G118" t="s">
        <v>135</v>
      </c>
      <c r="H118" t="s">
        <v>105</v>
      </c>
      <c r="I118" s="76">
        <v>3864.36</v>
      </c>
      <c r="J118" s="76">
        <v>14200</v>
      </c>
      <c r="K118" s="76">
        <v>548.73911999999996</v>
      </c>
      <c r="L118" s="76">
        <v>0.03</v>
      </c>
      <c r="M118" s="76">
        <v>0.45</v>
      </c>
      <c r="N118" s="76">
        <v>0.05</v>
      </c>
    </row>
    <row r="119" spans="2:14">
      <c r="B119" t="s">
        <v>1815</v>
      </c>
      <c r="C119" t="s">
        <v>1816</v>
      </c>
      <c r="D119" t="s">
        <v>103</v>
      </c>
      <c r="E119" s="15"/>
      <c r="F119" t="s">
        <v>1817</v>
      </c>
      <c r="G119" t="s">
        <v>135</v>
      </c>
      <c r="H119" t="s">
        <v>105</v>
      </c>
      <c r="I119" s="76">
        <v>6404.65</v>
      </c>
      <c r="J119" s="76">
        <v>5746</v>
      </c>
      <c r="K119" s="76">
        <v>368.011189</v>
      </c>
      <c r="L119" s="76">
        <v>0.01</v>
      </c>
      <c r="M119" s="76">
        <v>0.3</v>
      </c>
      <c r="N119" s="76">
        <v>0.04</v>
      </c>
    </row>
    <row r="120" spans="2:14">
      <c r="B120" s="77" t="s">
        <v>1818</v>
      </c>
      <c r="E120" s="15"/>
      <c r="F120" s="15"/>
      <c r="G120" s="15"/>
      <c r="I120" s="78">
        <v>3589333.16</v>
      </c>
      <c r="K120" s="78">
        <v>8764.5168894100007</v>
      </c>
      <c r="M120" s="78">
        <v>7.2</v>
      </c>
      <c r="N120" s="78">
        <v>0.86</v>
      </c>
    </row>
    <row r="121" spans="2:14">
      <c r="B121" t="s">
        <v>1819</v>
      </c>
      <c r="C121" t="s">
        <v>1820</v>
      </c>
      <c r="D121" t="s">
        <v>103</v>
      </c>
      <c r="E121" s="15"/>
      <c r="F121" t="s">
        <v>1821</v>
      </c>
      <c r="G121" t="s">
        <v>126</v>
      </c>
      <c r="H121" t="s">
        <v>105</v>
      </c>
      <c r="I121" s="76">
        <v>1065.6600000000001</v>
      </c>
      <c r="J121" s="76">
        <v>100</v>
      </c>
      <c r="K121" s="76">
        <v>1.0656600000000001</v>
      </c>
      <c r="L121" s="76">
        <v>0</v>
      </c>
      <c r="M121" s="76">
        <v>0</v>
      </c>
      <c r="N121" s="76">
        <v>0</v>
      </c>
    </row>
    <row r="122" spans="2:14">
      <c r="B122" t="s">
        <v>1822</v>
      </c>
      <c r="C122" t="s">
        <v>1823</v>
      </c>
      <c r="D122" t="s">
        <v>103</v>
      </c>
      <c r="E122" s="15"/>
      <c r="F122" t="s">
        <v>1824</v>
      </c>
      <c r="G122" t="s">
        <v>126</v>
      </c>
      <c r="H122" t="s">
        <v>105</v>
      </c>
      <c r="I122" s="76">
        <v>1416.84</v>
      </c>
      <c r="J122" s="76">
        <v>7975</v>
      </c>
      <c r="K122" s="76">
        <v>112.99299000000001</v>
      </c>
      <c r="L122" s="76">
        <v>0.02</v>
      </c>
      <c r="M122" s="76">
        <v>0.09</v>
      </c>
      <c r="N122" s="76">
        <v>0.01</v>
      </c>
    </row>
    <row r="123" spans="2:14">
      <c r="B123" t="s">
        <v>1825</v>
      </c>
      <c r="C123" t="s">
        <v>1826</v>
      </c>
      <c r="D123" t="s">
        <v>103</v>
      </c>
      <c r="E123" s="15"/>
      <c r="F123" t="s">
        <v>1827</v>
      </c>
      <c r="G123" t="s">
        <v>126</v>
      </c>
      <c r="H123" t="s">
        <v>105</v>
      </c>
      <c r="I123" s="76">
        <v>8987.11</v>
      </c>
      <c r="J123" s="76">
        <v>24.1</v>
      </c>
      <c r="K123" s="76">
        <v>2.1658935100000001</v>
      </c>
      <c r="L123" s="76">
        <v>0.02</v>
      </c>
      <c r="M123" s="76">
        <v>0</v>
      </c>
      <c r="N123" s="76">
        <v>0</v>
      </c>
    </row>
    <row r="124" spans="2:14">
      <c r="B124" t="s">
        <v>1828</v>
      </c>
      <c r="C124" t="s">
        <v>1829</v>
      </c>
      <c r="D124" t="s">
        <v>103</v>
      </c>
      <c r="E124" s="15"/>
      <c r="F124" t="s">
        <v>1830</v>
      </c>
      <c r="G124" t="s">
        <v>944</v>
      </c>
      <c r="H124" t="s">
        <v>105</v>
      </c>
      <c r="I124" s="76">
        <v>4425.79</v>
      </c>
      <c r="J124" s="76">
        <v>1597</v>
      </c>
      <c r="K124" s="76">
        <v>70.6798663</v>
      </c>
      <c r="L124" s="76">
        <v>0.01</v>
      </c>
      <c r="M124" s="76">
        <v>0.06</v>
      </c>
      <c r="N124" s="76">
        <v>0.01</v>
      </c>
    </row>
    <row r="125" spans="2:14">
      <c r="B125" t="s">
        <v>1831</v>
      </c>
      <c r="C125" t="s">
        <v>1832</v>
      </c>
      <c r="D125" t="s">
        <v>103</v>
      </c>
      <c r="E125" s="15"/>
      <c r="F125" t="s">
        <v>1833</v>
      </c>
      <c r="G125" t="s">
        <v>944</v>
      </c>
      <c r="H125" t="s">
        <v>105</v>
      </c>
      <c r="I125" s="76">
        <v>4004.51</v>
      </c>
      <c r="J125" s="76">
        <v>369</v>
      </c>
      <c r="K125" s="76">
        <v>14.7766419</v>
      </c>
      <c r="L125" s="76">
        <v>0.01</v>
      </c>
      <c r="M125" s="76">
        <v>0.01</v>
      </c>
      <c r="N125" s="76">
        <v>0</v>
      </c>
    </row>
    <row r="126" spans="2:14">
      <c r="B126" t="s">
        <v>1834</v>
      </c>
      <c r="C126" t="s">
        <v>1835</v>
      </c>
      <c r="D126" t="s">
        <v>103</v>
      </c>
      <c r="E126" s="15"/>
      <c r="F126" t="s">
        <v>1833</v>
      </c>
      <c r="G126" t="s">
        <v>944</v>
      </c>
      <c r="H126" t="s">
        <v>105</v>
      </c>
      <c r="I126" s="76">
        <v>22158.3</v>
      </c>
      <c r="J126" s="76">
        <v>364.44</v>
      </c>
      <c r="K126" s="76">
        <v>80.753708520000004</v>
      </c>
      <c r="L126" s="76">
        <v>0.04</v>
      </c>
      <c r="M126" s="76">
        <v>7.0000000000000007E-2</v>
      </c>
      <c r="N126" s="76">
        <v>0.01</v>
      </c>
    </row>
    <row r="127" spans="2:14">
      <c r="B127" t="s">
        <v>1836</v>
      </c>
      <c r="C127" t="s">
        <v>1837</v>
      </c>
      <c r="D127" t="s">
        <v>103</v>
      </c>
      <c r="E127" s="15"/>
      <c r="F127" t="s">
        <v>1838</v>
      </c>
      <c r="G127" t="s">
        <v>944</v>
      </c>
      <c r="H127" t="s">
        <v>105</v>
      </c>
      <c r="I127" s="76">
        <v>5381.78</v>
      </c>
      <c r="J127" s="76">
        <v>3237</v>
      </c>
      <c r="K127" s="76">
        <v>174.20821860000001</v>
      </c>
      <c r="L127" s="76">
        <v>0.08</v>
      </c>
      <c r="M127" s="76">
        <v>0.14000000000000001</v>
      </c>
      <c r="N127" s="76">
        <v>0.02</v>
      </c>
    </row>
    <row r="128" spans="2:14">
      <c r="B128" t="s">
        <v>1839</v>
      </c>
      <c r="C128" t="s">
        <v>1840</v>
      </c>
      <c r="D128" t="s">
        <v>103</v>
      </c>
      <c r="E128" s="15"/>
      <c r="F128" t="s">
        <v>1841</v>
      </c>
      <c r="G128" t="s">
        <v>944</v>
      </c>
      <c r="H128" t="s">
        <v>105</v>
      </c>
      <c r="I128" s="76">
        <v>1716.84</v>
      </c>
      <c r="J128" s="76">
        <v>3929</v>
      </c>
      <c r="K128" s="76">
        <v>67.454643599999997</v>
      </c>
      <c r="L128" s="76">
        <v>0.02</v>
      </c>
      <c r="M128" s="76">
        <v>0.06</v>
      </c>
      <c r="N128" s="76">
        <v>0.01</v>
      </c>
    </row>
    <row r="129" spans="2:14">
      <c r="B129" t="s">
        <v>1842</v>
      </c>
      <c r="C129" t="s">
        <v>1843</v>
      </c>
      <c r="D129" t="s">
        <v>103</v>
      </c>
      <c r="E129" s="15"/>
      <c r="F129" t="s">
        <v>1844</v>
      </c>
      <c r="G129" t="s">
        <v>531</v>
      </c>
      <c r="H129" t="s">
        <v>105</v>
      </c>
      <c r="I129" s="76">
        <v>2988.82</v>
      </c>
      <c r="J129" s="76">
        <v>3375</v>
      </c>
      <c r="K129" s="76">
        <v>100.872675</v>
      </c>
      <c r="L129" s="76">
        <v>0.02</v>
      </c>
      <c r="M129" s="76">
        <v>0.08</v>
      </c>
      <c r="N129" s="76">
        <v>0.01</v>
      </c>
    </row>
    <row r="130" spans="2:14">
      <c r="B130" t="s">
        <v>1845</v>
      </c>
      <c r="C130" t="s">
        <v>1846</v>
      </c>
      <c r="D130" t="s">
        <v>103</v>
      </c>
      <c r="E130" s="15"/>
      <c r="F130" t="s">
        <v>658</v>
      </c>
      <c r="G130" t="s">
        <v>422</v>
      </c>
      <c r="H130" t="s">
        <v>105</v>
      </c>
      <c r="I130" s="76">
        <v>9453.44</v>
      </c>
      <c r="J130" s="76">
        <v>653.1</v>
      </c>
      <c r="K130" s="76">
        <v>61.740416639999999</v>
      </c>
      <c r="L130" s="76">
        <v>0.01</v>
      </c>
      <c r="M130" s="76">
        <v>0.05</v>
      </c>
      <c r="N130" s="76">
        <v>0.01</v>
      </c>
    </row>
    <row r="131" spans="2:14">
      <c r="B131" t="s">
        <v>1847</v>
      </c>
      <c r="C131" t="s">
        <v>1848</v>
      </c>
      <c r="D131" t="s">
        <v>103</v>
      </c>
      <c r="E131" s="15"/>
      <c r="F131" t="s">
        <v>1849</v>
      </c>
      <c r="G131" t="s">
        <v>841</v>
      </c>
      <c r="H131" t="s">
        <v>105</v>
      </c>
      <c r="I131" s="76">
        <v>2651.48</v>
      </c>
      <c r="J131" s="76">
        <v>841.1</v>
      </c>
      <c r="K131" s="76">
        <v>22.30159828</v>
      </c>
      <c r="L131" s="76">
        <v>0.02</v>
      </c>
      <c r="M131" s="76">
        <v>0.02</v>
      </c>
      <c r="N131" s="76">
        <v>0</v>
      </c>
    </row>
    <row r="132" spans="2:14">
      <c r="B132" t="s">
        <v>1850</v>
      </c>
      <c r="C132" t="s">
        <v>1851</v>
      </c>
      <c r="D132" t="s">
        <v>103</v>
      </c>
      <c r="E132" s="15"/>
      <c r="F132" t="s">
        <v>1852</v>
      </c>
      <c r="G132" t="s">
        <v>841</v>
      </c>
      <c r="H132" t="s">
        <v>105</v>
      </c>
      <c r="I132" s="76">
        <v>6108.8</v>
      </c>
      <c r="J132" s="76">
        <v>1893</v>
      </c>
      <c r="K132" s="76">
        <v>115.639584</v>
      </c>
      <c r="L132" s="76">
        <v>0.02</v>
      </c>
      <c r="M132" s="76">
        <v>0.1</v>
      </c>
      <c r="N132" s="76">
        <v>0.01</v>
      </c>
    </row>
    <row r="133" spans="2:14">
      <c r="B133" t="s">
        <v>1853</v>
      </c>
      <c r="C133" t="s">
        <v>1854</v>
      </c>
      <c r="D133" t="s">
        <v>103</v>
      </c>
      <c r="E133" s="15"/>
      <c r="F133" t="s">
        <v>1855</v>
      </c>
      <c r="G133" t="s">
        <v>841</v>
      </c>
      <c r="H133" t="s">
        <v>105</v>
      </c>
      <c r="I133" s="76">
        <v>7205.55</v>
      </c>
      <c r="J133" s="76">
        <v>167.3</v>
      </c>
      <c r="K133" s="76">
        <v>12.05488515</v>
      </c>
      <c r="L133" s="76">
        <v>7.0000000000000007E-2</v>
      </c>
      <c r="M133" s="76">
        <v>0.01</v>
      </c>
      <c r="N133" s="76">
        <v>0</v>
      </c>
    </row>
    <row r="134" spans="2:14">
      <c r="B134" t="s">
        <v>1856</v>
      </c>
      <c r="C134" t="s">
        <v>1857</v>
      </c>
      <c r="D134" t="s">
        <v>103</v>
      </c>
      <c r="E134" s="15"/>
      <c r="F134" t="s">
        <v>1858</v>
      </c>
      <c r="G134" t="s">
        <v>841</v>
      </c>
      <c r="H134" t="s">
        <v>105</v>
      </c>
      <c r="I134" s="76">
        <v>6758.02</v>
      </c>
      <c r="J134" s="76">
        <v>1696</v>
      </c>
      <c r="K134" s="76">
        <v>114.6160192</v>
      </c>
      <c r="L134" s="76">
        <v>0.08</v>
      </c>
      <c r="M134" s="76">
        <v>0.09</v>
      </c>
      <c r="N134" s="76">
        <v>0.01</v>
      </c>
    </row>
    <row r="135" spans="2:14">
      <c r="B135" t="s">
        <v>1859</v>
      </c>
      <c r="C135" t="s">
        <v>1860</v>
      </c>
      <c r="D135" t="s">
        <v>103</v>
      </c>
      <c r="E135" s="15"/>
      <c r="F135" t="s">
        <v>840</v>
      </c>
      <c r="G135" t="s">
        <v>841</v>
      </c>
      <c r="H135" t="s">
        <v>105</v>
      </c>
      <c r="I135" s="76">
        <v>6377.46</v>
      </c>
      <c r="J135" s="76">
        <v>1989</v>
      </c>
      <c r="K135" s="76">
        <v>126.8476794</v>
      </c>
      <c r="L135" s="76">
        <v>0.03</v>
      </c>
      <c r="M135" s="76">
        <v>0.1</v>
      </c>
      <c r="N135" s="76">
        <v>0.01</v>
      </c>
    </row>
    <row r="136" spans="2:14">
      <c r="B136" t="s">
        <v>1861</v>
      </c>
      <c r="C136" t="s">
        <v>1862</v>
      </c>
      <c r="D136" t="s">
        <v>103</v>
      </c>
      <c r="E136" s="15"/>
      <c r="F136" t="s">
        <v>1863</v>
      </c>
      <c r="G136" t="s">
        <v>841</v>
      </c>
      <c r="H136" t="s">
        <v>105</v>
      </c>
      <c r="I136" s="76">
        <v>4430.46</v>
      </c>
      <c r="J136" s="76">
        <v>2181</v>
      </c>
      <c r="K136" s="76">
        <v>96.628332599999993</v>
      </c>
      <c r="L136" s="76">
        <v>0.04</v>
      </c>
      <c r="M136" s="76">
        <v>0.08</v>
      </c>
      <c r="N136" s="76">
        <v>0.01</v>
      </c>
    </row>
    <row r="137" spans="2:14">
      <c r="B137" t="s">
        <v>1864</v>
      </c>
      <c r="C137" t="s">
        <v>1865</v>
      </c>
      <c r="D137" t="s">
        <v>103</v>
      </c>
      <c r="E137" s="15"/>
      <c r="F137" t="s">
        <v>1866</v>
      </c>
      <c r="G137" t="s">
        <v>841</v>
      </c>
      <c r="H137" t="s">
        <v>105</v>
      </c>
      <c r="I137" s="76">
        <v>229.12</v>
      </c>
      <c r="J137" s="76">
        <v>1804</v>
      </c>
      <c r="K137" s="76">
        <v>4.1333247999999996</v>
      </c>
      <c r="L137" s="76">
        <v>0</v>
      </c>
      <c r="M137" s="76">
        <v>0</v>
      </c>
      <c r="N137" s="76">
        <v>0</v>
      </c>
    </row>
    <row r="138" spans="2:14">
      <c r="B138" t="s">
        <v>1867</v>
      </c>
      <c r="C138" t="s">
        <v>1868</v>
      </c>
      <c r="D138" t="s">
        <v>103</v>
      </c>
      <c r="E138" s="15"/>
      <c r="F138" t="s">
        <v>1869</v>
      </c>
      <c r="G138" t="s">
        <v>1598</v>
      </c>
      <c r="H138" t="s">
        <v>105</v>
      </c>
      <c r="I138" s="76">
        <v>8611.1</v>
      </c>
      <c r="J138" s="76">
        <v>1556</v>
      </c>
      <c r="K138" s="76">
        <v>133.98871600000001</v>
      </c>
      <c r="L138" s="76">
        <v>0.03</v>
      </c>
      <c r="M138" s="76">
        <v>0.11</v>
      </c>
      <c r="N138" s="76">
        <v>0.01</v>
      </c>
    </row>
    <row r="139" spans="2:14">
      <c r="B139" t="s">
        <v>1870</v>
      </c>
      <c r="C139" t="s">
        <v>1871</v>
      </c>
      <c r="D139" t="s">
        <v>103</v>
      </c>
      <c r="E139" s="15"/>
      <c r="F139" t="s">
        <v>1872</v>
      </c>
      <c r="G139" t="s">
        <v>1598</v>
      </c>
      <c r="H139" t="s">
        <v>105</v>
      </c>
      <c r="I139" s="76">
        <v>73944.11</v>
      </c>
      <c r="J139" s="76">
        <v>115.6</v>
      </c>
      <c r="K139" s="76">
        <v>85.479391160000006</v>
      </c>
      <c r="L139" s="76">
        <v>0.03</v>
      </c>
      <c r="M139" s="76">
        <v>7.0000000000000007E-2</v>
      </c>
      <c r="N139" s="76">
        <v>0.01</v>
      </c>
    </row>
    <row r="140" spans="2:14">
      <c r="B140" t="s">
        <v>1873</v>
      </c>
      <c r="C140" t="s">
        <v>1874</v>
      </c>
      <c r="D140" t="s">
        <v>103</v>
      </c>
      <c r="E140" s="15"/>
      <c r="F140" t="s">
        <v>1875</v>
      </c>
      <c r="G140" t="s">
        <v>1598</v>
      </c>
      <c r="H140" t="s">
        <v>105</v>
      </c>
      <c r="I140" s="76">
        <v>4784.49</v>
      </c>
      <c r="J140" s="76">
        <v>1721</v>
      </c>
      <c r="K140" s="76">
        <v>82.3410729</v>
      </c>
      <c r="L140" s="76">
        <v>0.02</v>
      </c>
      <c r="M140" s="76">
        <v>7.0000000000000007E-2</v>
      </c>
      <c r="N140" s="76">
        <v>0.01</v>
      </c>
    </row>
    <row r="141" spans="2:14">
      <c r="B141" t="s">
        <v>1876</v>
      </c>
      <c r="C141" t="s">
        <v>1877</v>
      </c>
      <c r="D141" t="s">
        <v>103</v>
      </c>
      <c r="E141" s="15"/>
      <c r="F141" t="s">
        <v>1878</v>
      </c>
      <c r="G141" t="s">
        <v>1598</v>
      </c>
      <c r="H141" t="s">
        <v>105</v>
      </c>
      <c r="I141" s="76">
        <v>9264.66</v>
      </c>
      <c r="J141" s="76">
        <v>19.3</v>
      </c>
      <c r="K141" s="76">
        <v>1.7880793800000001</v>
      </c>
      <c r="L141" s="76">
        <v>0</v>
      </c>
      <c r="M141" s="76">
        <v>0</v>
      </c>
      <c r="N141" s="76">
        <v>0</v>
      </c>
    </row>
    <row r="142" spans="2:14">
      <c r="B142" t="s">
        <v>1879</v>
      </c>
      <c r="C142" t="s">
        <v>1880</v>
      </c>
      <c r="D142" t="s">
        <v>103</v>
      </c>
      <c r="E142" s="15"/>
      <c r="F142" t="s">
        <v>1881</v>
      </c>
      <c r="G142" t="s">
        <v>1598</v>
      </c>
      <c r="H142" t="s">
        <v>105</v>
      </c>
      <c r="I142" s="76">
        <v>2731.17</v>
      </c>
      <c r="J142" s="76">
        <v>1588</v>
      </c>
      <c r="K142" s="76">
        <v>43.370979599999998</v>
      </c>
      <c r="L142" s="76">
        <v>0.08</v>
      </c>
      <c r="M142" s="76">
        <v>0.04</v>
      </c>
      <c r="N142" s="76">
        <v>0</v>
      </c>
    </row>
    <row r="143" spans="2:14">
      <c r="B143" t="s">
        <v>1882</v>
      </c>
      <c r="C143" t="s">
        <v>1883</v>
      </c>
      <c r="D143" t="s">
        <v>103</v>
      </c>
      <c r="E143" s="15"/>
      <c r="F143" t="s">
        <v>1884</v>
      </c>
      <c r="G143" t="s">
        <v>1598</v>
      </c>
      <c r="H143" t="s">
        <v>105</v>
      </c>
      <c r="I143" s="76">
        <v>799.75</v>
      </c>
      <c r="J143" s="76">
        <v>400.7</v>
      </c>
      <c r="K143" s="76">
        <v>3.2045982500000001</v>
      </c>
      <c r="L143" s="76">
        <v>0</v>
      </c>
      <c r="M143" s="76">
        <v>0</v>
      </c>
      <c r="N143" s="76">
        <v>0</v>
      </c>
    </row>
    <row r="144" spans="2:14">
      <c r="B144" t="s">
        <v>1885</v>
      </c>
      <c r="C144" t="s">
        <v>1886</v>
      </c>
      <c r="D144" t="s">
        <v>103</v>
      </c>
      <c r="E144" s="15"/>
      <c r="F144" t="s">
        <v>1887</v>
      </c>
      <c r="G144" t="s">
        <v>1598</v>
      </c>
      <c r="H144" t="s">
        <v>105</v>
      </c>
      <c r="I144" s="76">
        <v>24646.13</v>
      </c>
      <c r="J144" s="76">
        <v>44.8</v>
      </c>
      <c r="K144" s="76">
        <v>11.04146624</v>
      </c>
      <c r="L144" s="76">
        <v>0.02</v>
      </c>
      <c r="M144" s="76">
        <v>0.01</v>
      </c>
      <c r="N144" s="76">
        <v>0</v>
      </c>
    </row>
    <row r="145" spans="2:14">
      <c r="B145" t="s">
        <v>1888</v>
      </c>
      <c r="C145" t="s">
        <v>1889</v>
      </c>
      <c r="D145" t="s">
        <v>103</v>
      </c>
      <c r="E145" s="15"/>
      <c r="F145" t="s">
        <v>1890</v>
      </c>
      <c r="G145" t="s">
        <v>1598</v>
      </c>
      <c r="H145" t="s">
        <v>105</v>
      </c>
      <c r="I145" s="76">
        <v>111.1</v>
      </c>
      <c r="J145" s="76">
        <v>389.6</v>
      </c>
      <c r="K145" s="76">
        <v>0.4328456</v>
      </c>
      <c r="L145" s="76">
        <v>0.01</v>
      </c>
      <c r="M145" s="76">
        <v>0</v>
      </c>
      <c r="N145" s="76">
        <v>0</v>
      </c>
    </row>
    <row r="146" spans="2:14">
      <c r="B146" t="s">
        <v>1891</v>
      </c>
      <c r="C146" t="s">
        <v>1892</v>
      </c>
      <c r="D146" t="s">
        <v>103</v>
      </c>
      <c r="E146" s="15"/>
      <c r="F146" t="s">
        <v>1893</v>
      </c>
      <c r="G146" t="s">
        <v>115</v>
      </c>
      <c r="H146" t="s">
        <v>105</v>
      </c>
      <c r="I146" s="76">
        <v>40846.07</v>
      </c>
      <c r="J146" s="76">
        <v>254.2</v>
      </c>
      <c r="K146" s="76">
        <v>103.83070994000001</v>
      </c>
      <c r="L146" s="76">
        <v>7.0000000000000007E-2</v>
      </c>
      <c r="M146" s="76">
        <v>0.09</v>
      </c>
      <c r="N146" s="76">
        <v>0.01</v>
      </c>
    </row>
    <row r="147" spans="2:14">
      <c r="B147" t="s">
        <v>1894</v>
      </c>
      <c r="C147" t="s">
        <v>1895</v>
      </c>
      <c r="D147" t="s">
        <v>103</v>
      </c>
      <c r="E147" s="15"/>
      <c r="F147" t="s">
        <v>1896</v>
      </c>
      <c r="G147" t="s">
        <v>115</v>
      </c>
      <c r="H147" t="s">
        <v>105</v>
      </c>
      <c r="I147" s="76">
        <v>8272.68</v>
      </c>
      <c r="J147" s="76">
        <v>190.1</v>
      </c>
      <c r="K147" s="76">
        <v>15.72636468</v>
      </c>
      <c r="L147" s="76">
        <v>0.06</v>
      </c>
      <c r="M147" s="76">
        <v>0.01</v>
      </c>
      <c r="N147" s="76">
        <v>0</v>
      </c>
    </row>
    <row r="148" spans="2:14">
      <c r="B148" t="s">
        <v>1897</v>
      </c>
      <c r="C148" t="s">
        <v>1898</v>
      </c>
      <c r="D148" t="s">
        <v>103</v>
      </c>
      <c r="E148" s="15"/>
      <c r="F148" t="s">
        <v>1899</v>
      </c>
      <c r="G148" t="s">
        <v>115</v>
      </c>
      <c r="H148" t="s">
        <v>105</v>
      </c>
      <c r="I148" s="76">
        <v>23667.54</v>
      </c>
      <c r="J148" s="76">
        <v>53.1</v>
      </c>
      <c r="K148" s="76">
        <v>12.567463740000001</v>
      </c>
      <c r="L148" s="76">
        <v>0.01</v>
      </c>
      <c r="M148" s="76">
        <v>0.01</v>
      </c>
      <c r="N148" s="76">
        <v>0</v>
      </c>
    </row>
    <row r="149" spans="2:14">
      <c r="B149" t="s">
        <v>1900</v>
      </c>
      <c r="C149" t="s">
        <v>1901</v>
      </c>
      <c r="D149" t="s">
        <v>103</v>
      </c>
      <c r="E149" s="15"/>
      <c r="F149" t="s">
        <v>812</v>
      </c>
      <c r="G149" t="s">
        <v>115</v>
      </c>
      <c r="H149" t="s">
        <v>105</v>
      </c>
      <c r="I149" s="76">
        <v>9997.3799999999992</v>
      </c>
      <c r="J149" s="76">
        <v>3415</v>
      </c>
      <c r="K149" s="76">
        <v>341.410527</v>
      </c>
      <c r="L149" s="76">
        <v>0.04</v>
      </c>
      <c r="M149" s="76">
        <v>0.28000000000000003</v>
      </c>
      <c r="N149" s="76">
        <v>0.03</v>
      </c>
    </row>
    <row r="150" spans="2:14">
      <c r="B150" t="s">
        <v>1902</v>
      </c>
      <c r="C150" t="s">
        <v>1903</v>
      </c>
      <c r="D150" t="s">
        <v>103</v>
      </c>
      <c r="E150" s="15"/>
      <c r="F150" t="s">
        <v>1904</v>
      </c>
      <c r="G150" t="s">
        <v>115</v>
      </c>
      <c r="H150" t="s">
        <v>105</v>
      </c>
      <c r="I150" s="76">
        <v>573.87</v>
      </c>
      <c r="J150" s="76">
        <v>17930</v>
      </c>
      <c r="K150" s="76">
        <v>102.894891</v>
      </c>
      <c r="L150" s="76">
        <v>0.01</v>
      </c>
      <c r="M150" s="76">
        <v>0.08</v>
      </c>
      <c r="N150" s="76">
        <v>0.01</v>
      </c>
    </row>
    <row r="151" spans="2:14">
      <c r="B151" t="s">
        <v>1905</v>
      </c>
      <c r="C151" t="s">
        <v>1906</v>
      </c>
      <c r="D151" t="s">
        <v>103</v>
      </c>
      <c r="E151" s="15"/>
      <c r="F151" t="s">
        <v>1906</v>
      </c>
      <c r="G151" t="s">
        <v>115</v>
      </c>
      <c r="H151" t="s">
        <v>105</v>
      </c>
      <c r="I151" s="76">
        <v>10620.75</v>
      </c>
      <c r="J151" s="76">
        <v>153.6</v>
      </c>
      <c r="K151" s="76">
        <v>16.313472000000001</v>
      </c>
      <c r="L151" s="76">
        <v>0.01</v>
      </c>
      <c r="M151" s="76">
        <v>0.01</v>
      </c>
      <c r="N151" s="76">
        <v>0</v>
      </c>
    </row>
    <row r="152" spans="2:14">
      <c r="B152" t="s">
        <v>1907</v>
      </c>
      <c r="C152" t="s">
        <v>1908</v>
      </c>
      <c r="D152" t="s">
        <v>103</v>
      </c>
      <c r="E152" s="15"/>
      <c r="F152" t="s">
        <v>898</v>
      </c>
      <c r="G152" t="s">
        <v>115</v>
      </c>
      <c r="H152" t="s">
        <v>105</v>
      </c>
      <c r="I152" s="76">
        <v>15056.97</v>
      </c>
      <c r="J152" s="76">
        <v>86.8</v>
      </c>
      <c r="K152" s="76">
        <v>13.06944996</v>
      </c>
      <c r="L152" s="76">
        <v>0.01</v>
      </c>
      <c r="M152" s="76">
        <v>0.01</v>
      </c>
      <c r="N152" s="76">
        <v>0</v>
      </c>
    </row>
    <row r="153" spans="2:14">
      <c r="B153" t="s">
        <v>1909</v>
      </c>
      <c r="C153" t="s">
        <v>1910</v>
      </c>
      <c r="D153" t="s">
        <v>103</v>
      </c>
      <c r="E153" s="15"/>
      <c r="F153" t="s">
        <v>1259</v>
      </c>
      <c r="G153" t="s">
        <v>967</v>
      </c>
      <c r="H153" t="s">
        <v>105</v>
      </c>
      <c r="I153" s="76">
        <v>222732.9</v>
      </c>
      <c r="J153" s="76">
        <v>154.5</v>
      </c>
      <c r="K153" s="76">
        <v>344.12233049999998</v>
      </c>
      <c r="L153" s="76">
        <v>0.05</v>
      </c>
      <c r="M153" s="76">
        <v>0.28000000000000003</v>
      </c>
      <c r="N153" s="76">
        <v>0.03</v>
      </c>
    </row>
    <row r="154" spans="2:14">
      <c r="B154" t="s">
        <v>1911</v>
      </c>
      <c r="C154" t="s">
        <v>1912</v>
      </c>
      <c r="D154" t="s">
        <v>103</v>
      </c>
      <c r="E154" s="15"/>
      <c r="F154" t="s">
        <v>1913</v>
      </c>
      <c r="G154" t="s">
        <v>555</v>
      </c>
      <c r="H154" t="s">
        <v>105</v>
      </c>
      <c r="I154" s="76">
        <v>13922.39</v>
      </c>
      <c r="J154" s="76">
        <v>637</v>
      </c>
      <c r="K154" s="76">
        <v>88.685624300000001</v>
      </c>
      <c r="L154" s="76">
        <v>7.0000000000000007E-2</v>
      </c>
      <c r="M154" s="76">
        <v>7.0000000000000007E-2</v>
      </c>
      <c r="N154" s="76">
        <v>0.01</v>
      </c>
    </row>
    <row r="155" spans="2:14">
      <c r="B155" t="s">
        <v>1914</v>
      </c>
      <c r="C155" t="s">
        <v>1915</v>
      </c>
      <c r="D155" t="s">
        <v>103</v>
      </c>
      <c r="E155" s="15"/>
      <c r="F155" t="s">
        <v>1916</v>
      </c>
      <c r="G155" t="s">
        <v>555</v>
      </c>
      <c r="H155" t="s">
        <v>105</v>
      </c>
      <c r="I155" s="76">
        <v>14685.8</v>
      </c>
      <c r="J155" s="76">
        <v>1629</v>
      </c>
      <c r="K155" s="76">
        <v>239.23168200000001</v>
      </c>
      <c r="L155" s="76">
        <v>0.06</v>
      </c>
      <c r="M155" s="76">
        <v>0.2</v>
      </c>
      <c r="N155" s="76">
        <v>0.02</v>
      </c>
    </row>
    <row r="156" spans="2:14">
      <c r="B156" t="s">
        <v>1917</v>
      </c>
      <c r="C156" t="s">
        <v>1918</v>
      </c>
      <c r="D156" t="s">
        <v>103</v>
      </c>
      <c r="E156" s="15"/>
      <c r="F156" t="s">
        <v>1919</v>
      </c>
      <c r="G156" t="s">
        <v>555</v>
      </c>
      <c r="H156" t="s">
        <v>105</v>
      </c>
      <c r="I156" s="76">
        <v>6974.86</v>
      </c>
      <c r="J156" s="76">
        <v>332.6</v>
      </c>
      <c r="K156" s="76">
        <v>23.198384359999999</v>
      </c>
      <c r="L156" s="76">
        <v>0</v>
      </c>
      <c r="M156" s="76">
        <v>0.02</v>
      </c>
      <c r="N156" s="76">
        <v>0</v>
      </c>
    </row>
    <row r="157" spans="2:14">
      <c r="B157" t="s">
        <v>1920</v>
      </c>
      <c r="C157" t="s">
        <v>1921</v>
      </c>
      <c r="D157" t="s">
        <v>103</v>
      </c>
      <c r="E157" s="15"/>
      <c r="F157" t="s">
        <v>1922</v>
      </c>
      <c r="G157" t="s">
        <v>541</v>
      </c>
      <c r="H157" t="s">
        <v>105</v>
      </c>
      <c r="I157" s="76">
        <v>7215.71</v>
      </c>
      <c r="J157" s="76">
        <v>3588</v>
      </c>
      <c r="K157" s="76">
        <v>258.89967480000001</v>
      </c>
      <c r="L157" s="76">
        <v>0.05</v>
      </c>
      <c r="M157" s="76">
        <v>0.21</v>
      </c>
      <c r="N157" s="76">
        <v>0.03</v>
      </c>
    </row>
    <row r="158" spans="2:14">
      <c r="B158" t="s">
        <v>1923</v>
      </c>
      <c r="C158" t="s">
        <v>1924</v>
      </c>
      <c r="D158" t="s">
        <v>103</v>
      </c>
      <c r="E158" s="15"/>
      <c r="F158" t="s">
        <v>1164</v>
      </c>
      <c r="G158" t="s">
        <v>1165</v>
      </c>
      <c r="H158" t="s">
        <v>105</v>
      </c>
      <c r="I158" s="76">
        <v>53530.77</v>
      </c>
      <c r="J158" s="76">
        <v>302.89999999999998</v>
      </c>
      <c r="K158" s="76">
        <v>162.14470233</v>
      </c>
      <c r="L158" s="76">
        <v>0.04</v>
      </c>
      <c r="M158" s="76">
        <v>0.13</v>
      </c>
      <c r="N158" s="76">
        <v>0.02</v>
      </c>
    </row>
    <row r="159" spans="2:14">
      <c r="B159" t="s">
        <v>1925</v>
      </c>
      <c r="C159" t="s">
        <v>1926</v>
      </c>
      <c r="D159" t="s">
        <v>103</v>
      </c>
      <c r="E159" s="15"/>
      <c r="F159" t="s">
        <v>1927</v>
      </c>
      <c r="G159" t="s">
        <v>696</v>
      </c>
      <c r="H159" t="s">
        <v>105</v>
      </c>
      <c r="I159" s="76">
        <v>995.99</v>
      </c>
      <c r="J159" s="76">
        <v>4735</v>
      </c>
      <c r="K159" s="76">
        <v>47.160126499999997</v>
      </c>
      <c r="L159" s="76">
        <v>0.01</v>
      </c>
      <c r="M159" s="76">
        <v>0.04</v>
      </c>
      <c r="N159" s="76">
        <v>0</v>
      </c>
    </row>
    <row r="160" spans="2:14">
      <c r="B160" t="s">
        <v>1928</v>
      </c>
      <c r="C160" t="s">
        <v>1929</v>
      </c>
      <c r="D160" t="s">
        <v>103</v>
      </c>
      <c r="E160" s="15"/>
      <c r="F160" t="s">
        <v>1930</v>
      </c>
      <c r="G160" t="s">
        <v>696</v>
      </c>
      <c r="H160" t="s">
        <v>105</v>
      </c>
      <c r="I160" s="76">
        <v>4293.18</v>
      </c>
      <c r="J160" s="76">
        <v>1535</v>
      </c>
      <c r="K160" s="76">
        <v>65.900312999999997</v>
      </c>
      <c r="L160" s="76">
        <v>0.04</v>
      </c>
      <c r="M160" s="76">
        <v>0.05</v>
      </c>
      <c r="N160" s="76">
        <v>0.01</v>
      </c>
    </row>
    <row r="161" spans="2:14">
      <c r="B161" t="s">
        <v>1931</v>
      </c>
      <c r="C161" t="s">
        <v>1932</v>
      </c>
      <c r="D161" t="s">
        <v>103</v>
      </c>
      <c r="E161" s="15"/>
      <c r="F161" t="s">
        <v>1933</v>
      </c>
      <c r="G161" t="s">
        <v>696</v>
      </c>
      <c r="H161" t="s">
        <v>105</v>
      </c>
      <c r="I161" s="76">
        <v>8103.02</v>
      </c>
      <c r="J161" s="76">
        <v>367</v>
      </c>
      <c r="K161" s="76">
        <v>29.738083400000001</v>
      </c>
      <c r="L161" s="76">
        <v>0.06</v>
      </c>
      <c r="M161" s="76">
        <v>0.02</v>
      </c>
      <c r="N161" s="76">
        <v>0</v>
      </c>
    </row>
    <row r="162" spans="2:14">
      <c r="B162" t="s">
        <v>1934</v>
      </c>
      <c r="C162" t="s">
        <v>1935</v>
      </c>
      <c r="D162" t="s">
        <v>103</v>
      </c>
      <c r="E162" s="15"/>
      <c r="F162" t="s">
        <v>1936</v>
      </c>
      <c r="G162" t="s">
        <v>696</v>
      </c>
      <c r="H162" t="s">
        <v>105</v>
      </c>
      <c r="I162" s="76">
        <v>50171.38</v>
      </c>
      <c r="J162" s="76">
        <v>294.60000000000002</v>
      </c>
      <c r="K162" s="76">
        <v>147.80488548</v>
      </c>
      <c r="L162" s="76">
        <v>0.05</v>
      </c>
      <c r="M162" s="76">
        <v>0.12</v>
      </c>
      <c r="N162" s="76">
        <v>0.01</v>
      </c>
    </row>
    <row r="163" spans="2:14">
      <c r="B163" t="s">
        <v>1937</v>
      </c>
      <c r="C163" t="s">
        <v>1938</v>
      </c>
      <c r="D163" t="s">
        <v>103</v>
      </c>
      <c r="E163" s="15"/>
      <c r="F163" t="s">
        <v>1939</v>
      </c>
      <c r="G163" t="s">
        <v>696</v>
      </c>
      <c r="H163" t="s">
        <v>105</v>
      </c>
      <c r="I163" s="76">
        <v>8512.32</v>
      </c>
      <c r="J163" s="76">
        <v>1721</v>
      </c>
      <c r="K163" s="76">
        <v>146.49702719999999</v>
      </c>
      <c r="L163" s="76">
        <v>0.06</v>
      </c>
      <c r="M163" s="76">
        <v>0.12</v>
      </c>
      <c r="N163" s="76">
        <v>0.01</v>
      </c>
    </row>
    <row r="164" spans="2:14">
      <c r="B164" t="s">
        <v>1940</v>
      </c>
      <c r="C164" t="s">
        <v>1941</v>
      </c>
      <c r="D164" t="s">
        <v>103</v>
      </c>
      <c r="E164" s="15"/>
      <c r="F164" t="s">
        <v>1942</v>
      </c>
      <c r="G164" t="s">
        <v>696</v>
      </c>
      <c r="H164" t="s">
        <v>105</v>
      </c>
      <c r="I164" s="76">
        <v>17437.150000000001</v>
      </c>
      <c r="J164" s="76">
        <v>1020</v>
      </c>
      <c r="K164" s="76">
        <v>177.85892999999999</v>
      </c>
      <c r="L164" s="76">
        <v>0.04</v>
      </c>
      <c r="M164" s="76">
        <v>0.15</v>
      </c>
      <c r="N164" s="76">
        <v>0.02</v>
      </c>
    </row>
    <row r="165" spans="2:14">
      <c r="B165" t="s">
        <v>1943</v>
      </c>
      <c r="C165" t="s">
        <v>1944</v>
      </c>
      <c r="D165" t="s">
        <v>103</v>
      </c>
      <c r="E165" s="15"/>
      <c r="F165" t="s">
        <v>1262</v>
      </c>
      <c r="G165" t="s">
        <v>696</v>
      </c>
      <c r="H165" t="s">
        <v>105</v>
      </c>
      <c r="I165" s="76">
        <v>76692.800000000003</v>
      </c>
      <c r="J165" s="76">
        <v>171.4</v>
      </c>
      <c r="K165" s="76">
        <v>131.45145919999999</v>
      </c>
      <c r="L165" s="76">
        <v>0.05</v>
      </c>
      <c r="M165" s="76">
        <v>0.11</v>
      </c>
      <c r="N165" s="76">
        <v>0.01</v>
      </c>
    </row>
    <row r="166" spans="2:14">
      <c r="B166" t="s">
        <v>1945</v>
      </c>
      <c r="C166" t="s">
        <v>1946</v>
      </c>
      <c r="D166" t="s">
        <v>103</v>
      </c>
      <c r="E166" s="15"/>
      <c r="F166" t="s">
        <v>1947</v>
      </c>
      <c r="G166" t="s">
        <v>696</v>
      </c>
      <c r="H166" t="s">
        <v>105</v>
      </c>
      <c r="I166" s="76">
        <v>856.97</v>
      </c>
      <c r="J166" s="76">
        <v>4857</v>
      </c>
      <c r="K166" s="76">
        <v>41.623032899999998</v>
      </c>
      <c r="L166" s="76">
        <v>0</v>
      </c>
      <c r="M166" s="76">
        <v>0.03</v>
      </c>
      <c r="N166" s="76">
        <v>0</v>
      </c>
    </row>
    <row r="167" spans="2:14">
      <c r="B167" t="s">
        <v>1948</v>
      </c>
      <c r="C167" t="s">
        <v>1949</v>
      </c>
      <c r="D167" t="s">
        <v>103</v>
      </c>
      <c r="E167" s="15"/>
      <c r="F167" t="s">
        <v>1950</v>
      </c>
      <c r="G167" t="s">
        <v>696</v>
      </c>
      <c r="H167" t="s">
        <v>105</v>
      </c>
      <c r="I167" s="76">
        <v>817.49</v>
      </c>
      <c r="J167" s="76">
        <v>100</v>
      </c>
      <c r="K167" s="76">
        <v>0.81749000000000005</v>
      </c>
      <c r="L167" s="76">
        <v>0</v>
      </c>
      <c r="M167" s="76">
        <v>0</v>
      </c>
      <c r="N167" s="76">
        <v>0</v>
      </c>
    </row>
    <row r="168" spans="2:14">
      <c r="B168" t="s">
        <v>1951</v>
      </c>
      <c r="C168" t="s">
        <v>1952</v>
      </c>
      <c r="D168" t="s">
        <v>103</v>
      </c>
      <c r="E168" s="15"/>
      <c r="F168" t="s">
        <v>1953</v>
      </c>
      <c r="G168" t="s">
        <v>696</v>
      </c>
      <c r="H168" t="s">
        <v>105</v>
      </c>
      <c r="I168" s="76">
        <v>6118.18</v>
      </c>
      <c r="J168" s="76">
        <v>2165</v>
      </c>
      <c r="K168" s="76">
        <v>132.458597</v>
      </c>
      <c r="L168" s="76">
        <v>0.08</v>
      </c>
      <c r="M168" s="76">
        <v>0.11</v>
      </c>
      <c r="N168" s="76">
        <v>0.01</v>
      </c>
    </row>
    <row r="169" spans="2:14">
      <c r="B169" t="s">
        <v>1954</v>
      </c>
      <c r="C169" t="s">
        <v>1955</v>
      </c>
      <c r="D169" t="s">
        <v>103</v>
      </c>
      <c r="E169" s="15"/>
      <c r="F169" t="s">
        <v>1956</v>
      </c>
      <c r="G169" t="s">
        <v>696</v>
      </c>
      <c r="H169" t="s">
        <v>105</v>
      </c>
      <c r="I169" s="76">
        <v>874.88</v>
      </c>
      <c r="J169" s="76">
        <v>12280</v>
      </c>
      <c r="K169" s="76">
        <v>107.435264</v>
      </c>
      <c r="L169" s="76">
        <v>0.02</v>
      </c>
      <c r="M169" s="76">
        <v>0.09</v>
      </c>
      <c r="N169" s="76">
        <v>0.01</v>
      </c>
    </row>
    <row r="170" spans="2:14">
      <c r="B170" t="s">
        <v>1957</v>
      </c>
      <c r="C170" t="s">
        <v>1958</v>
      </c>
      <c r="D170" t="s">
        <v>103</v>
      </c>
      <c r="E170" s="15"/>
      <c r="F170" t="s">
        <v>1959</v>
      </c>
      <c r="G170" t="s">
        <v>1080</v>
      </c>
      <c r="H170" t="s">
        <v>105</v>
      </c>
      <c r="I170" s="76">
        <v>5179.5600000000004</v>
      </c>
      <c r="J170" s="76">
        <v>825</v>
      </c>
      <c r="K170" s="76">
        <v>42.731369999999998</v>
      </c>
      <c r="L170" s="76">
        <v>0.03</v>
      </c>
      <c r="M170" s="76">
        <v>0.04</v>
      </c>
      <c r="N170" s="76">
        <v>0</v>
      </c>
    </row>
    <row r="171" spans="2:14">
      <c r="B171" t="s">
        <v>1960</v>
      </c>
      <c r="C171" t="s">
        <v>1961</v>
      </c>
      <c r="D171" t="s">
        <v>103</v>
      </c>
      <c r="E171" s="15"/>
      <c r="F171" t="s">
        <v>1962</v>
      </c>
      <c r="G171" t="s">
        <v>1080</v>
      </c>
      <c r="H171" t="s">
        <v>105</v>
      </c>
      <c r="I171" s="76">
        <v>145410.14000000001</v>
      </c>
      <c r="J171" s="76">
        <v>34.799999999999997</v>
      </c>
      <c r="K171" s="76">
        <v>50.602728720000002</v>
      </c>
      <c r="L171" s="76">
        <v>0.05</v>
      </c>
      <c r="M171" s="76">
        <v>0.04</v>
      </c>
      <c r="N171" s="76">
        <v>0</v>
      </c>
    </row>
    <row r="172" spans="2:14">
      <c r="B172" t="s">
        <v>1963</v>
      </c>
      <c r="C172" t="s">
        <v>1964</v>
      </c>
      <c r="D172" t="s">
        <v>103</v>
      </c>
      <c r="E172" s="15"/>
      <c r="F172" t="s">
        <v>1965</v>
      </c>
      <c r="G172" t="s">
        <v>462</v>
      </c>
      <c r="H172" t="s">
        <v>105</v>
      </c>
      <c r="I172" s="76">
        <v>32036.1</v>
      </c>
      <c r="J172" s="76">
        <v>246.86</v>
      </c>
      <c r="K172" s="76">
        <v>79.084316459999997</v>
      </c>
      <c r="L172" s="76">
        <v>0</v>
      </c>
      <c r="M172" s="76">
        <v>7.0000000000000007E-2</v>
      </c>
      <c r="N172" s="76">
        <v>0.01</v>
      </c>
    </row>
    <row r="173" spans="2:14">
      <c r="B173" t="s">
        <v>1966</v>
      </c>
      <c r="C173" t="s">
        <v>1967</v>
      </c>
      <c r="D173" t="s">
        <v>103</v>
      </c>
      <c r="E173" s="15"/>
      <c r="F173" t="s">
        <v>1965</v>
      </c>
      <c r="G173" t="s">
        <v>462</v>
      </c>
      <c r="H173" t="s">
        <v>105</v>
      </c>
      <c r="I173" s="76">
        <v>15249.12</v>
      </c>
      <c r="J173" s="76">
        <v>298.7</v>
      </c>
      <c r="K173" s="76">
        <v>45.54912144</v>
      </c>
      <c r="L173" s="76">
        <v>0.01</v>
      </c>
      <c r="M173" s="76">
        <v>0.04</v>
      </c>
      <c r="N173" s="76">
        <v>0</v>
      </c>
    </row>
    <row r="174" spans="2:14">
      <c r="B174" t="s">
        <v>1968</v>
      </c>
      <c r="C174" t="s">
        <v>1969</v>
      </c>
      <c r="D174" t="s">
        <v>103</v>
      </c>
      <c r="E174" s="15"/>
      <c r="F174" t="s">
        <v>770</v>
      </c>
      <c r="G174" t="s">
        <v>462</v>
      </c>
      <c r="H174" t="s">
        <v>105</v>
      </c>
      <c r="I174" s="76">
        <v>6750.51</v>
      </c>
      <c r="J174" s="76">
        <v>651.79999999999995</v>
      </c>
      <c r="K174" s="76">
        <v>43.999824179999997</v>
      </c>
      <c r="L174" s="76">
        <v>0.01</v>
      </c>
      <c r="M174" s="76">
        <v>0.04</v>
      </c>
      <c r="N174" s="76">
        <v>0</v>
      </c>
    </row>
    <row r="175" spans="2:14">
      <c r="B175" t="s">
        <v>1970</v>
      </c>
      <c r="C175" t="s">
        <v>1971</v>
      </c>
      <c r="D175" t="s">
        <v>103</v>
      </c>
      <c r="E175" s="15"/>
      <c r="F175" t="s">
        <v>790</v>
      </c>
      <c r="G175" t="s">
        <v>462</v>
      </c>
      <c r="H175" t="s">
        <v>105</v>
      </c>
      <c r="I175" s="76">
        <v>1743.28</v>
      </c>
      <c r="J175" s="76">
        <v>213.6</v>
      </c>
      <c r="K175" s="76">
        <v>3.72364608</v>
      </c>
      <c r="L175" s="76">
        <v>0</v>
      </c>
      <c r="M175" s="76">
        <v>0</v>
      </c>
      <c r="N175" s="76">
        <v>0</v>
      </c>
    </row>
    <row r="176" spans="2:14">
      <c r="B176" t="s">
        <v>1972</v>
      </c>
      <c r="C176" t="s">
        <v>1973</v>
      </c>
      <c r="D176" t="s">
        <v>103</v>
      </c>
      <c r="E176" s="15"/>
      <c r="F176" t="s">
        <v>1974</v>
      </c>
      <c r="G176" t="s">
        <v>462</v>
      </c>
      <c r="H176" t="s">
        <v>105</v>
      </c>
      <c r="I176" s="76">
        <v>14416.25</v>
      </c>
      <c r="J176" s="76">
        <v>109.3</v>
      </c>
      <c r="K176" s="76">
        <v>15.75696125</v>
      </c>
      <c r="L176" s="76">
        <v>7.0000000000000007E-2</v>
      </c>
      <c r="M176" s="76">
        <v>0.01</v>
      </c>
      <c r="N176" s="76">
        <v>0</v>
      </c>
    </row>
    <row r="177" spans="2:14">
      <c r="B177" t="s">
        <v>1975</v>
      </c>
      <c r="C177" t="s">
        <v>1976</v>
      </c>
      <c r="D177" t="s">
        <v>103</v>
      </c>
      <c r="E177" s="15"/>
      <c r="F177" t="s">
        <v>1977</v>
      </c>
      <c r="G177" t="s">
        <v>462</v>
      </c>
      <c r="H177" t="s">
        <v>105</v>
      </c>
      <c r="I177" s="76">
        <v>18250.59</v>
      </c>
      <c r="J177" s="76">
        <v>1174</v>
      </c>
      <c r="K177" s="76">
        <v>214.26192660000001</v>
      </c>
      <c r="L177" s="76">
        <v>0.04</v>
      </c>
      <c r="M177" s="76">
        <v>0.18</v>
      </c>
      <c r="N177" s="76">
        <v>0.02</v>
      </c>
    </row>
    <row r="178" spans="2:14">
      <c r="B178" t="s">
        <v>1978</v>
      </c>
      <c r="C178" t="s">
        <v>1979</v>
      </c>
      <c r="D178" t="s">
        <v>103</v>
      </c>
      <c r="E178" s="15"/>
      <c r="F178" t="s">
        <v>930</v>
      </c>
      <c r="G178" t="s">
        <v>462</v>
      </c>
      <c r="H178" t="s">
        <v>105</v>
      </c>
      <c r="I178" s="76">
        <v>5.53</v>
      </c>
      <c r="J178" s="76">
        <v>9968006.4000000004</v>
      </c>
      <c r="K178" s="76">
        <v>551.23075391999998</v>
      </c>
      <c r="L178" s="76">
        <v>0</v>
      </c>
      <c r="M178" s="76">
        <v>0.45</v>
      </c>
      <c r="N178" s="76">
        <v>0.05</v>
      </c>
    </row>
    <row r="179" spans="2:14">
      <c r="B179" t="s">
        <v>1980</v>
      </c>
      <c r="C179" t="s">
        <v>1981</v>
      </c>
      <c r="D179" t="s">
        <v>103</v>
      </c>
      <c r="E179" s="15"/>
      <c r="F179" t="s">
        <v>930</v>
      </c>
      <c r="G179" t="s">
        <v>462</v>
      </c>
      <c r="H179" t="s">
        <v>105</v>
      </c>
      <c r="I179" s="76">
        <v>2210000</v>
      </c>
      <c r="J179" s="76">
        <v>80.099999999999994</v>
      </c>
      <c r="K179" s="76">
        <v>1770.21</v>
      </c>
      <c r="L179" s="76">
        <v>0.96</v>
      </c>
      <c r="M179" s="76">
        <v>1.46</v>
      </c>
      <c r="N179" s="76">
        <v>0.17</v>
      </c>
    </row>
    <row r="180" spans="2:14">
      <c r="B180" t="s">
        <v>1982</v>
      </c>
      <c r="C180" t="s">
        <v>1983</v>
      </c>
      <c r="D180" t="s">
        <v>103</v>
      </c>
      <c r="E180" s="15"/>
      <c r="F180" t="s">
        <v>1223</v>
      </c>
      <c r="G180" t="s">
        <v>462</v>
      </c>
      <c r="H180" t="s">
        <v>105</v>
      </c>
      <c r="I180" s="76">
        <v>75378.23</v>
      </c>
      <c r="J180" s="76">
        <v>244.2</v>
      </c>
      <c r="K180" s="76">
        <v>184.07363766</v>
      </c>
      <c r="L180" s="76">
        <v>0.08</v>
      </c>
      <c r="M180" s="76">
        <v>0.15</v>
      </c>
      <c r="N180" s="76">
        <v>0.02</v>
      </c>
    </row>
    <row r="181" spans="2:14">
      <c r="B181" t="s">
        <v>1984</v>
      </c>
      <c r="C181" t="s">
        <v>1985</v>
      </c>
      <c r="D181" t="s">
        <v>103</v>
      </c>
      <c r="E181" s="15"/>
      <c r="F181" t="s">
        <v>1121</v>
      </c>
      <c r="G181" t="s">
        <v>462</v>
      </c>
      <c r="H181" t="s">
        <v>105</v>
      </c>
      <c r="I181" s="76">
        <v>202.12</v>
      </c>
      <c r="J181" s="76">
        <v>49170</v>
      </c>
      <c r="K181" s="76">
        <v>99.382403999999994</v>
      </c>
      <c r="L181" s="76">
        <v>0.02</v>
      </c>
      <c r="M181" s="76">
        <v>0.08</v>
      </c>
      <c r="N181" s="76">
        <v>0.01</v>
      </c>
    </row>
    <row r="182" spans="2:14">
      <c r="B182" t="s">
        <v>1986</v>
      </c>
      <c r="C182" t="s">
        <v>1987</v>
      </c>
      <c r="D182" t="s">
        <v>103</v>
      </c>
      <c r="E182" s="15"/>
      <c r="F182" t="s">
        <v>1988</v>
      </c>
      <c r="G182" t="s">
        <v>462</v>
      </c>
      <c r="H182" t="s">
        <v>105</v>
      </c>
      <c r="I182" s="76">
        <v>28383.8</v>
      </c>
      <c r="J182" s="76">
        <v>466.7</v>
      </c>
      <c r="K182" s="76">
        <v>132.4671946</v>
      </c>
      <c r="L182" s="76">
        <v>0.03</v>
      </c>
      <c r="M182" s="76">
        <v>0.11</v>
      </c>
      <c r="N182" s="76">
        <v>0.01</v>
      </c>
    </row>
    <row r="183" spans="2:14">
      <c r="B183" t="s">
        <v>1989</v>
      </c>
      <c r="C183" t="s">
        <v>1990</v>
      </c>
      <c r="D183" t="s">
        <v>103</v>
      </c>
      <c r="E183" s="15"/>
      <c r="F183" t="s">
        <v>1235</v>
      </c>
      <c r="G183" t="s">
        <v>462</v>
      </c>
      <c r="H183" t="s">
        <v>105</v>
      </c>
      <c r="I183" s="76">
        <v>1076.68</v>
      </c>
      <c r="J183" s="76">
        <v>435.4</v>
      </c>
      <c r="K183" s="76">
        <v>4.6878647200000003</v>
      </c>
      <c r="L183" s="76">
        <v>0.01</v>
      </c>
      <c r="M183" s="76">
        <v>0</v>
      </c>
      <c r="N183" s="76">
        <v>0</v>
      </c>
    </row>
    <row r="184" spans="2:14">
      <c r="B184" t="s">
        <v>1991</v>
      </c>
      <c r="C184" t="s">
        <v>1992</v>
      </c>
      <c r="D184" t="s">
        <v>103</v>
      </c>
      <c r="E184" s="15"/>
      <c r="F184" t="s">
        <v>1209</v>
      </c>
      <c r="G184" t="s">
        <v>462</v>
      </c>
      <c r="H184" t="s">
        <v>105</v>
      </c>
      <c r="I184" s="76">
        <v>14409</v>
      </c>
      <c r="J184" s="76">
        <v>1205</v>
      </c>
      <c r="K184" s="76">
        <v>173.62844999999999</v>
      </c>
      <c r="L184" s="76">
        <v>0.08</v>
      </c>
      <c r="M184" s="76">
        <v>0.14000000000000001</v>
      </c>
      <c r="N184" s="76">
        <v>0.02</v>
      </c>
    </row>
    <row r="185" spans="2:14">
      <c r="B185" t="s">
        <v>1993</v>
      </c>
      <c r="C185" t="s">
        <v>1994</v>
      </c>
      <c r="D185" t="s">
        <v>103</v>
      </c>
      <c r="E185" s="15"/>
      <c r="F185" t="s">
        <v>1179</v>
      </c>
      <c r="G185" t="s">
        <v>462</v>
      </c>
      <c r="H185" t="s">
        <v>105</v>
      </c>
      <c r="I185" s="76">
        <v>125587.85</v>
      </c>
      <c r="J185" s="76">
        <v>200.5</v>
      </c>
      <c r="K185" s="76">
        <v>251.80363925</v>
      </c>
      <c r="L185" s="76">
        <v>7.0000000000000007E-2</v>
      </c>
      <c r="M185" s="76">
        <v>0.21</v>
      </c>
      <c r="N185" s="76">
        <v>0.02</v>
      </c>
    </row>
    <row r="186" spans="2:14">
      <c r="B186" t="s">
        <v>1995</v>
      </c>
      <c r="C186" t="s">
        <v>1996</v>
      </c>
      <c r="D186" t="s">
        <v>103</v>
      </c>
      <c r="E186" s="15"/>
      <c r="F186" t="s">
        <v>1173</v>
      </c>
      <c r="G186" t="s">
        <v>130</v>
      </c>
      <c r="H186" t="s">
        <v>105</v>
      </c>
      <c r="I186" s="76">
        <v>5132.96</v>
      </c>
      <c r="J186" s="76">
        <v>2698</v>
      </c>
      <c r="K186" s="76">
        <v>138.4872608</v>
      </c>
      <c r="L186" s="76">
        <v>0.03</v>
      </c>
      <c r="M186" s="76">
        <v>0.11</v>
      </c>
      <c r="N186" s="76">
        <v>0.01</v>
      </c>
    </row>
    <row r="187" spans="2:14">
      <c r="B187" t="s">
        <v>1997</v>
      </c>
      <c r="C187" t="s">
        <v>1998</v>
      </c>
      <c r="D187" t="s">
        <v>103</v>
      </c>
      <c r="E187" s="15"/>
      <c r="F187" t="s">
        <v>1999</v>
      </c>
      <c r="G187" t="s">
        <v>130</v>
      </c>
      <c r="H187" t="s">
        <v>105</v>
      </c>
      <c r="I187" s="76">
        <v>4835.72</v>
      </c>
      <c r="J187" s="76">
        <v>5962</v>
      </c>
      <c r="K187" s="76">
        <v>288.30562639999999</v>
      </c>
      <c r="L187" s="76">
        <v>0.06</v>
      </c>
      <c r="M187" s="76">
        <v>0.24</v>
      </c>
      <c r="N187" s="76">
        <v>0.03</v>
      </c>
    </row>
    <row r="188" spans="2:14">
      <c r="B188" t="s">
        <v>2000</v>
      </c>
      <c r="C188" t="s">
        <v>2001</v>
      </c>
      <c r="D188" t="s">
        <v>103</v>
      </c>
      <c r="E188" s="15"/>
      <c r="F188" t="s">
        <v>2002</v>
      </c>
      <c r="G188" t="s">
        <v>131</v>
      </c>
      <c r="H188" t="s">
        <v>105</v>
      </c>
      <c r="I188" s="76">
        <v>2295.92</v>
      </c>
      <c r="J188" s="76">
        <v>2373</v>
      </c>
      <c r="K188" s="76">
        <v>54.482181599999997</v>
      </c>
      <c r="L188" s="76">
        <v>0.02</v>
      </c>
      <c r="M188" s="76">
        <v>0.04</v>
      </c>
      <c r="N188" s="76">
        <v>0.01</v>
      </c>
    </row>
    <row r="189" spans="2:14">
      <c r="B189" t="s">
        <v>2003</v>
      </c>
      <c r="C189" t="s">
        <v>2004</v>
      </c>
      <c r="D189" t="s">
        <v>103</v>
      </c>
      <c r="E189" s="15"/>
      <c r="F189" t="s">
        <v>2005</v>
      </c>
      <c r="G189" t="s">
        <v>132</v>
      </c>
      <c r="H189" t="s">
        <v>105</v>
      </c>
      <c r="I189" s="76">
        <v>3625.73</v>
      </c>
      <c r="J189" s="76">
        <v>453.3</v>
      </c>
      <c r="K189" s="76">
        <v>16.435434090000001</v>
      </c>
      <c r="L189" s="76">
        <v>0</v>
      </c>
      <c r="M189" s="76">
        <v>0.01</v>
      </c>
      <c r="N189" s="76">
        <v>0</v>
      </c>
    </row>
    <row r="190" spans="2:14">
      <c r="B190" t="s">
        <v>2006</v>
      </c>
      <c r="C190" t="s">
        <v>2007</v>
      </c>
      <c r="D190" t="s">
        <v>103</v>
      </c>
      <c r="E190" s="15"/>
      <c r="F190" t="s">
        <v>2008</v>
      </c>
      <c r="G190" t="s">
        <v>135</v>
      </c>
      <c r="H190" t="s">
        <v>105</v>
      </c>
      <c r="I190" s="76">
        <v>3526.61</v>
      </c>
      <c r="J190" s="76">
        <v>162.4</v>
      </c>
      <c r="K190" s="76">
        <v>5.7272146399999997</v>
      </c>
      <c r="L190" s="76">
        <v>0.01</v>
      </c>
      <c r="M190" s="76">
        <v>0</v>
      </c>
      <c r="N190" s="76">
        <v>0</v>
      </c>
    </row>
    <row r="191" spans="2:14">
      <c r="B191" t="s">
        <v>2009</v>
      </c>
      <c r="C191" t="s">
        <v>2010</v>
      </c>
      <c r="D191" t="s">
        <v>103</v>
      </c>
      <c r="E191" s="15"/>
      <c r="F191" t="s">
        <v>2011</v>
      </c>
      <c r="G191" t="s">
        <v>135</v>
      </c>
      <c r="H191" t="s">
        <v>105</v>
      </c>
      <c r="I191" s="76">
        <v>3951.99</v>
      </c>
      <c r="J191" s="76">
        <v>2492</v>
      </c>
      <c r="K191" s="76">
        <v>98.483590800000002</v>
      </c>
      <c r="L191" s="76">
        <v>0.04</v>
      </c>
      <c r="M191" s="76">
        <v>0.08</v>
      </c>
      <c r="N191" s="76">
        <v>0.01</v>
      </c>
    </row>
    <row r="192" spans="2:14">
      <c r="B192" t="s">
        <v>2012</v>
      </c>
      <c r="C192" t="s">
        <v>2013</v>
      </c>
      <c r="D192" t="s">
        <v>103</v>
      </c>
      <c r="E192" s="15"/>
      <c r="F192" t="s">
        <v>2014</v>
      </c>
      <c r="G192" t="s">
        <v>135</v>
      </c>
      <c r="H192" t="s">
        <v>105</v>
      </c>
      <c r="I192" s="76">
        <v>27410.09</v>
      </c>
      <c r="J192" s="76">
        <v>638.1</v>
      </c>
      <c r="K192" s="76">
        <v>174.90378429</v>
      </c>
      <c r="L192" s="76">
        <v>0.05</v>
      </c>
      <c r="M192" s="76">
        <v>0.14000000000000001</v>
      </c>
      <c r="N192" s="76">
        <v>0.02</v>
      </c>
    </row>
    <row r="193" spans="2:14">
      <c r="B193" t="s">
        <v>2015</v>
      </c>
      <c r="C193" t="s">
        <v>2016</v>
      </c>
      <c r="D193" t="s">
        <v>103</v>
      </c>
      <c r="E193" s="15"/>
      <c r="F193" t="s">
        <v>2017</v>
      </c>
      <c r="G193" t="s">
        <v>135</v>
      </c>
      <c r="H193" t="s">
        <v>105</v>
      </c>
      <c r="I193" s="76">
        <v>8331.75</v>
      </c>
      <c r="J193" s="76">
        <v>213.1</v>
      </c>
      <c r="K193" s="76">
        <v>17.754959249999999</v>
      </c>
      <c r="L193" s="76">
        <v>0.03</v>
      </c>
      <c r="M193" s="76">
        <v>0.01</v>
      </c>
      <c r="N193" s="76">
        <v>0</v>
      </c>
    </row>
    <row r="194" spans="2:14">
      <c r="B194" t="s">
        <v>2018</v>
      </c>
      <c r="C194" t="s">
        <v>2019</v>
      </c>
      <c r="D194" t="s">
        <v>103</v>
      </c>
      <c r="E194" s="15"/>
      <c r="F194" t="s">
        <v>2020</v>
      </c>
      <c r="G194" t="s">
        <v>135</v>
      </c>
      <c r="H194" t="s">
        <v>105</v>
      </c>
      <c r="I194" s="76">
        <v>12920.09</v>
      </c>
      <c r="J194" s="76">
        <v>118.6</v>
      </c>
      <c r="K194" s="76">
        <v>15.323226740000001</v>
      </c>
      <c r="L194" s="76">
        <v>0.03</v>
      </c>
      <c r="M194" s="76">
        <v>0.01</v>
      </c>
      <c r="N194" s="76">
        <v>0</v>
      </c>
    </row>
    <row r="195" spans="2:14">
      <c r="B195" s="77" t="s">
        <v>2021</v>
      </c>
      <c r="E195" s="15"/>
      <c r="F195" s="15"/>
      <c r="G195" s="15"/>
      <c r="I195" s="78">
        <v>0</v>
      </c>
      <c r="K195" s="78">
        <v>0</v>
      </c>
      <c r="M195" s="78">
        <v>0</v>
      </c>
      <c r="N195" s="78">
        <v>0</v>
      </c>
    </row>
    <row r="196" spans="2:14">
      <c r="B196" t="s">
        <v>214</v>
      </c>
      <c r="C196" t="s">
        <v>214</v>
      </c>
      <c r="E196" s="15"/>
      <c r="F196" s="15"/>
      <c r="G196" t="s">
        <v>214</v>
      </c>
      <c r="H196" t="s">
        <v>214</v>
      </c>
      <c r="I196" s="76">
        <v>0</v>
      </c>
      <c r="J196" s="76">
        <v>0</v>
      </c>
      <c r="K196" s="76">
        <v>0</v>
      </c>
      <c r="L196" s="76">
        <v>0</v>
      </c>
      <c r="M196" s="76">
        <v>0</v>
      </c>
      <c r="N196" s="76">
        <v>0</v>
      </c>
    </row>
    <row r="197" spans="2:14">
      <c r="B197" s="77" t="s">
        <v>300</v>
      </c>
      <c r="E197" s="15"/>
      <c r="F197" s="15"/>
      <c r="G197" s="15"/>
      <c r="I197" s="78">
        <v>1024410.76</v>
      </c>
      <c r="K197" s="78">
        <v>45954.967825572057</v>
      </c>
      <c r="M197" s="78">
        <v>37.78</v>
      </c>
      <c r="N197" s="78">
        <v>4.51</v>
      </c>
    </row>
    <row r="198" spans="2:14">
      <c r="B198" s="77" t="s">
        <v>417</v>
      </c>
      <c r="E198" s="15"/>
      <c r="F198" s="15"/>
      <c r="G198" s="15"/>
      <c r="I198" s="78">
        <v>410772.6</v>
      </c>
      <c r="K198" s="78">
        <v>13345.55071798115</v>
      </c>
      <c r="M198" s="78">
        <v>10.97</v>
      </c>
      <c r="N198" s="78">
        <v>1.31</v>
      </c>
    </row>
    <row r="199" spans="2:14">
      <c r="B199" t="s">
        <v>2022</v>
      </c>
      <c r="C199" t="s">
        <v>2023</v>
      </c>
      <c r="D199" t="s">
        <v>1315</v>
      </c>
      <c r="E199" t="s">
        <v>1292</v>
      </c>
      <c r="F199" s="15"/>
      <c r="G199" t="s">
        <v>1308</v>
      </c>
      <c r="H199" t="s">
        <v>113</v>
      </c>
      <c r="I199" s="76">
        <v>65556.88</v>
      </c>
      <c r="J199" s="76">
        <v>110</v>
      </c>
      <c r="K199" s="76">
        <v>299.76473391920001</v>
      </c>
      <c r="L199" s="76">
        <v>0.01</v>
      </c>
      <c r="M199" s="76">
        <v>0.25</v>
      </c>
      <c r="N199" s="76">
        <v>0.03</v>
      </c>
    </row>
    <row r="200" spans="2:14">
      <c r="B200" t="s">
        <v>2024</v>
      </c>
      <c r="C200" t="s">
        <v>2025</v>
      </c>
      <c r="D200" t="s">
        <v>1366</v>
      </c>
      <c r="E200" t="s">
        <v>1292</v>
      </c>
      <c r="F200" t="s">
        <v>2026</v>
      </c>
      <c r="G200" t="s">
        <v>1294</v>
      </c>
      <c r="H200" t="s">
        <v>109</v>
      </c>
      <c r="I200" s="76">
        <v>520.19000000000005</v>
      </c>
      <c r="J200" s="76">
        <v>836.26</v>
      </c>
      <c r="K200" s="76">
        <v>15.351647214926</v>
      </c>
      <c r="L200" s="76">
        <v>0</v>
      </c>
      <c r="M200" s="76">
        <v>0.01</v>
      </c>
      <c r="N200" s="76">
        <v>0</v>
      </c>
    </row>
    <row r="201" spans="2:14">
      <c r="B201" t="s">
        <v>2027</v>
      </c>
      <c r="C201" t="s">
        <v>2028</v>
      </c>
      <c r="D201" t="s">
        <v>1366</v>
      </c>
      <c r="E201" t="s">
        <v>1292</v>
      </c>
      <c r="F201" t="s">
        <v>1594</v>
      </c>
      <c r="G201" t="s">
        <v>1294</v>
      </c>
      <c r="H201" t="s">
        <v>109</v>
      </c>
      <c r="I201" s="76">
        <v>3664.4</v>
      </c>
      <c r="J201" s="76">
        <v>6341</v>
      </c>
      <c r="K201" s="76">
        <v>819.99704251599996</v>
      </c>
      <c r="L201" s="76">
        <v>0.01</v>
      </c>
      <c r="M201" s="76">
        <v>0.67</v>
      </c>
      <c r="N201" s="76">
        <v>0.08</v>
      </c>
    </row>
    <row r="202" spans="2:14">
      <c r="B202" t="s">
        <v>2029</v>
      </c>
      <c r="C202" t="s">
        <v>2030</v>
      </c>
      <c r="D202" t="s">
        <v>126</v>
      </c>
      <c r="E202" t="s">
        <v>1292</v>
      </c>
      <c r="F202" t="s">
        <v>2031</v>
      </c>
      <c r="G202" t="s">
        <v>1355</v>
      </c>
      <c r="H202" t="s">
        <v>109</v>
      </c>
      <c r="I202" s="76">
        <v>1621.24</v>
      </c>
      <c r="J202" s="76">
        <v>435</v>
      </c>
      <c r="K202" s="76">
        <v>24.887898426</v>
      </c>
      <c r="L202" s="76">
        <v>0.01</v>
      </c>
      <c r="M202" s="76">
        <v>0.02</v>
      </c>
      <c r="N202" s="76">
        <v>0</v>
      </c>
    </row>
    <row r="203" spans="2:14">
      <c r="B203" t="s">
        <v>2032</v>
      </c>
      <c r="C203" t="s">
        <v>2033</v>
      </c>
      <c r="D203" t="s">
        <v>1366</v>
      </c>
      <c r="E203" t="s">
        <v>1292</v>
      </c>
      <c r="F203" s="15"/>
      <c r="G203" t="s">
        <v>1304</v>
      </c>
      <c r="H203" t="s">
        <v>109</v>
      </c>
      <c r="I203" s="76">
        <v>3504.31</v>
      </c>
      <c r="J203" s="76">
        <v>2130</v>
      </c>
      <c r="K203" s="76">
        <v>263.410922787</v>
      </c>
      <c r="L203" s="76">
        <v>0</v>
      </c>
      <c r="M203" s="76">
        <v>0.22</v>
      </c>
      <c r="N203" s="76">
        <v>0.03</v>
      </c>
    </row>
    <row r="204" spans="2:14">
      <c r="B204" t="s">
        <v>2032</v>
      </c>
      <c r="C204" t="s">
        <v>2033</v>
      </c>
      <c r="D204" t="s">
        <v>1366</v>
      </c>
      <c r="E204" t="s">
        <v>1292</v>
      </c>
      <c r="F204" s="15"/>
      <c r="G204" t="s">
        <v>1304</v>
      </c>
      <c r="H204" t="s">
        <v>109</v>
      </c>
      <c r="I204" s="76">
        <v>344.39</v>
      </c>
      <c r="J204" s="76">
        <v>2130</v>
      </c>
      <c r="K204" s="76">
        <v>25.887004203</v>
      </c>
      <c r="L204" s="76">
        <v>0</v>
      </c>
      <c r="M204" s="76">
        <v>0.02</v>
      </c>
      <c r="N204" s="76">
        <v>0</v>
      </c>
    </row>
    <row r="205" spans="2:14">
      <c r="B205" t="s">
        <v>2034</v>
      </c>
      <c r="C205" t="s">
        <v>2035</v>
      </c>
      <c r="D205" t="s">
        <v>1366</v>
      </c>
      <c r="E205" t="s">
        <v>1292</v>
      </c>
      <c r="F205" t="s">
        <v>2036</v>
      </c>
      <c r="G205" t="s">
        <v>1304</v>
      </c>
      <c r="H205" t="s">
        <v>109</v>
      </c>
      <c r="I205" s="76">
        <v>1859.86</v>
      </c>
      <c r="J205" s="76">
        <v>1938</v>
      </c>
      <c r="K205" s="76">
        <v>127.1995823172</v>
      </c>
      <c r="L205" s="76">
        <v>0</v>
      </c>
      <c r="M205" s="76">
        <v>0.1</v>
      </c>
      <c r="N205" s="76">
        <v>0.01</v>
      </c>
    </row>
    <row r="206" spans="2:14">
      <c r="B206" t="s">
        <v>2034</v>
      </c>
      <c r="C206" t="s">
        <v>2035</v>
      </c>
      <c r="D206" t="s">
        <v>1366</v>
      </c>
      <c r="E206" t="s">
        <v>1292</v>
      </c>
      <c r="F206" t="s">
        <v>2036</v>
      </c>
      <c r="G206" t="s">
        <v>1304</v>
      </c>
      <c r="H206" t="s">
        <v>109</v>
      </c>
      <c r="I206" s="76">
        <v>5876.64</v>
      </c>
      <c r="J206" s="76">
        <v>1938</v>
      </c>
      <c r="K206" s="76">
        <v>401.91528041279997</v>
      </c>
      <c r="L206" s="76">
        <v>0</v>
      </c>
      <c r="M206" s="76">
        <v>0.33</v>
      </c>
      <c r="N206" s="76">
        <v>0.04</v>
      </c>
    </row>
    <row r="207" spans="2:14">
      <c r="B207" t="s">
        <v>2037</v>
      </c>
      <c r="C207" t="s">
        <v>2038</v>
      </c>
      <c r="D207" t="s">
        <v>1366</v>
      </c>
      <c r="E207" t="s">
        <v>1292</v>
      </c>
      <c r="F207" t="s">
        <v>1303</v>
      </c>
      <c r="G207" t="s">
        <v>1304</v>
      </c>
      <c r="H207" t="s">
        <v>109</v>
      </c>
      <c r="I207" s="76">
        <v>1234.6300000000001</v>
      </c>
      <c r="J207" s="76">
        <v>444</v>
      </c>
      <c r="K207" s="76">
        <v>19.345121158800001</v>
      </c>
      <c r="L207" s="76">
        <v>0</v>
      </c>
      <c r="M207" s="76">
        <v>0.02</v>
      </c>
      <c r="N207" s="76">
        <v>0</v>
      </c>
    </row>
    <row r="208" spans="2:14">
      <c r="B208" t="s">
        <v>2039</v>
      </c>
      <c r="C208" t="s">
        <v>2040</v>
      </c>
      <c r="D208" t="s">
        <v>126</v>
      </c>
      <c r="E208" t="s">
        <v>1292</v>
      </c>
      <c r="F208" s="15"/>
      <c r="G208" t="s">
        <v>2041</v>
      </c>
      <c r="H208" t="s">
        <v>113</v>
      </c>
      <c r="I208" s="76">
        <v>-1213.43</v>
      </c>
      <c r="J208" s="76">
        <v>4105</v>
      </c>
      <c r="K208" s="76">
        <v>-207.06059920535</v>
      </c>
      <c r="L208" s="76">
        <v>0</v>
      </c>
      <c r="M208" s="76">
        <v>-0.17</v>
      </c>
      <c r="N208" s="76">
        <v>-0.02</v>
      </c>
    </row>
    <row r="209" spans="2:14">
      <c r="B209" t="s">
        <v>2042</v>
      </c>
      <c r="C209" t="s">
        <v>2043</v>
      </c>
      <c r="D209" t="s">
        <v>1315</v>
      </c>
      <c r="E209" t="s">
        <v>1292</v>
      </c>
      <c r="F209" t="s">
        <v>2044</v>
      </c>
      <c r="G209" t="s">
        <v>2041</v>
      </c>
      <c r="H209" t="s">
        <v>109</v>
      </c>
      <c r="I209" s="76">
        <v>110514.78</v>
      </c>
      <c r="J209" s="76">
        <v>20.75</v>
      </c>
      <c r="K209" s="76">
        <v>80.926381663650005</v>
      </c>
      <c r="L209" s="76">
        <v>0.02</v>
      </c>
      <c r="M209" s="76">
        <v>7.0000000000000007E-2</v>
      </c>
      <c r="N209" s="76">
        <v>0.01</v>
      </c>
    </row>
    <row r="210" spans="2:14">
      <c r="B210" t="s">
        <v>2045</v>
      </c>
      <c r="C210" t="s">
        <v>2046</v>
      </c>
      <c r="D210" t="s">
        <v>126</v>
      </c>
      <c r="E210" t="s">
        <v>1292</v>
      </c>
      <c r="F210" t="s">
        <v>2047</v>
      </c>
      <c r="G210" t="s">
        <v>2041</v>
      </c>
      <c r="H210" t="s">
        <v>113</v>
      </c>
      <c r="I210" s="76">
        <v>56270.7</v>
      </c>
      <c r="J210" s="76">
        <v>393.5</v>
      </c>
      <c r="K210" s="76">
        <v>920.44243258605002</v>
      </c>
      <c r="L210" s="76">
        <v>0.01</v>
      </c>
      <c r="M210" s="76">
        <v>0.76</v>
      </c>
      <c r="N210" s="76">
        <v>0.09</v>
      </c>
    </row>
    <row r="211" spans="2:14">
      <c r="B211" t="s">
        <v>2048</v>
      </c>
      <c r="C211" t="s">
        <v>2049</v>
      </c>
      <c r="D211" t="s">
        <v>126</v>
      </c>
      <c r="E211" t="s">
        <v>1292</v>
      </c>
      <c r="F211" t="s">
        <v>921</v>
      </c>
      <c r="G211" t="s">
        <v>1363</v>
      </c>
      <c r="H211" t="s">
        <v>109</v>
      </c>
      <c r="I211" s="76">
        <v>773.19</v>
      </c>
      <c r="J211" s="76">
        <v>320</v>
      </c>
      <c r="K211" s="76">
        <v>8.7314800320000003</v>
      </c>
      <c r="L211" s="76">
        <v>0.01</v>
      </c>
      <c r="M211" s="76">
        <v>0.01</v>
      </c>
      <c r="N211" s="76">
        <v>0</v>
      </c>
    </row>
    <row r="212" spans="2:14">
      <c r="B212" t="s">
        <v>2050</v>
      </c>
      <c r="C212" t="s">
        <v>2051</v>
      </c>
      <c r="D212" t="s">
        <v>2052</v>
      </c>
      <c r="E212" t="s">
        <v>1292</v>
      </c>
      <c r="F212" s="15"/>
      <c r="G212" t="s">
        <v>1363</v>
      </c>
      <c r="H212" t="s">
        <v>109</v>
      </c>
      <c r="I212" s="76">
        <v>4101.9799999999996</v>
      </c>
      <c r="J212" s="76">
        <v>1340</v>
      </c>
      <c r="K212" s="76">
        <v>193.97689142799999</v>
      </c>
      <c r="L212" s="76">
        <v>0.01</v>
      </c>
      <c r="M212" s="76">
        <v>0.16</v>
      </c>
      <c r="N212" s="76">
        <v>0.02</v>
      </c>
    </row>
    <row r="213" spans="2:14">
      <c r="B213" t="s">
        <v>2053</v>
      </c>
      <c r="C213" t="s">
        <v>2054</v>
      </c>
      <c r="D213" t="s">
        <v>2052</v>
      </c>
      <c r="E213" t="s">
        <v>1292</v>
      </c>
      <c r="F213" t="s">
        <v>1801</v>
      </c>
      <c r="G213" t="s">
        <v>1363</v>
      </c>
      <c r="H213" t="s">
        <v>109</v>
      </c>
      <c r="I213" s="76">
        <v>1944.83</v>
      </c>
      <c r="J213" s="76">
        <v>1308</v>
      </c>
      <c r="K213" s="76">
        <v>89.772030315600006</v>
      </c>
      <c r="L213" s="76">
        <v>0</v>
      </c>
      <c r="M213" s="76">
        <v>7.0000000000000007E-2</v>
      </c>
      <c r="N213" s="76">
        <v>0.01</v>
      </c>
    </row>
    <row r="214" spans="2:14">
      <c r="B214" t="s">
        <v>2055</v>
      </c>
      <c r="C214" t="s">
        <v>2056</v>
      </c>
      <c r="D214" t="s">
        <v>2052</v>
      </c>
      <c r="E214" t="s">
        <v>1292</v>
      </c>
      <c r="F214" t="s">
        <v>1531</v>
      </c>
      <c r="G214" t="s">
        <v>1363</v>
      </c>
      <c r="H214" t="s">
        <v>109</v>
      </c>
      <c r="I214" s="76">
        <v>3318.38</v>
      </c>
      <c r="J214" s="76">
        <v>4225</v>
      </c>
      <c r="K214" s="76">
        <v>494.77128759499999</v>
      </c>
      <c r="L214" s="76">
        <v>0.01</v>
      </c>
      <c r="M214" s="76">
        <v>0.41</v>
      </c>
      <c r="N214" s="76">
        <v>0.05</v>
      </c>
    </row>
    <row r="215" spans="2:14">
      <c r="B215" t="s">
        <v>2057</v>
      </c>
      <c r="C215" t="s">
        <v>2058</v>
      </c>
      <c r="D215" t="s">
        <v>2052</v>
      </c>
      <c r="E215" t="s">
        <v>1292</v>
      </c>
      <c r="F215" t="s">
        <v>2059</v>
      </c>
      <c r="G215" t="s">
        <v>1363</v>
      </c>
      <c r="H215" t="s">
        <v>109</v>
      </c>
      <c r="I215" s="76">
        <v>410.81</v>
      </c>
      <c r="J215" s="76">
        <v>3535</v>
      </c>
      <c r="K215" s="76">
        <v>51.248609121500003</v>
      </c>
      <c r="L215" s="76">
        <v>0</v>
      </c>
      <c r="M215" s="76">
        <v>0.04</v>
      </c>
      <c r="N215" s="76">
        <v>0.01</v>
      </c>
    </row>
    <row r="216" spans="2:14">
      <c r="B216" t="s">
        <v>2060</v>
      </c>
      <c r="C216" t="s">
        <v>2061</v>
      </c>
      <c r="D216" t="s">
        <v>126</v>
      </c>
      <c r="E216" t="s">
        <v>1292</v>
      </c>
      <c r="F216" t="s">
        <v>1852</v>
      </c>
      <c r="G216" t="s">
        <v>1363</v>
      </c>
      <c r="H216" t="s">
        <v>109</v>
      </c>
      <c r="I216" s="76">
        <v>10973.85</v>
      </c>
      <c r="J216" s="76">
        <v>534</v>
      </c>
      <c r="K216" s="76">
        <v>206.80066691100001</v>
      </c>
      <c r="L216" s="76">
        <v>0.03</v>
      </c>
      <c r="M216" s="76">
        <v>0.17</v>
      </c>
      <c r="N216" s="76">
        <v>0.02</v>
      </c>
    </row>
    <row r="217" spans="2:14">
      <c r="B217" t="s">
        <v>2062</v>
      </c>
      <c r="C217" t="s">
        <v>2063</v>
      </c>
      <c r="D217" t="s">
        <v>2052</v>
      </c>
      <c r="E217" t="s">
        <v>1292</v>
      </c>
      <c r="F217" t="s">
        <v>1691</v>
      </c>
      <c r="G217" t="s">
        <v>1363</v>
      </c>
      <c r="H217" t="s">
        <v>109</v>
      </c>
      <c r="I217" s="76">
        <v>4648.8100000000004</v>
      </c>
      <c r="J217" s="76">
        <v>895</v>
      </c>
      <c r="K217" s="76">
        <v>146.83057188550001</v>
      </c>
      <c r="L217" s="76">
        <v>0.01</v>
      </c>
      <c r="M217" s="76">
        <v>0.12</v>
      </c>
      <c r="N217" s="76">
        <v>0.01</v>
      </c>
    </row>
    <row r="218" spans="2:14">
      <c r="B218" t="s">
        <v>2064</v>
      </c>
      <c r="C218" t="s">
        <v>2065</v>
      </c>
      <c r="D218" t="s">
        <v>2052</v>
      </c>
      <c r="E218" t="s">
        <v>1292</v>
      </c>
      <c r="F218" t="s">
        <v>2066</v>
      </c>
      <c r="G218" t="s">
        <v>1363</v>
      </c>
      <c r="H218" t="s">
        <v>109</v>
      </c>
      <c r="I218" s="76">
        <v>4304.71</v>
      </c>
      <c r="J218" s="76">
        <v>4770</v>
      </c>
      <c r="K218" s="76">
        <v>724.62603984299994</v>
      </c>
      <c r="L218" s="76">
        <v>0.01</v>
      </c>
      <c r="M218" s="76">
        <v>0.6</v>
      </c>
      <c r="N218" s="76">
        <v>7.0000000000000007E-2</v>
      </c>
    </row>
    <row r="219" spans="2:14">
      <c r="B219" t="s">
        <v>2067</v>
      </c>
      <c r="C219" t="s">
        <v>2051</v>
      </c>
      <c r="D219" t="s">
        <v>2052</v>
      </c>
      <c r="E219" t="s">
        <v>1292</v>
      </c>
      <c r="F219" t="s">
        <v>1717</v>
      </c>
      <c r="G219" t="s">
        <v>1363</v>
      </c>
      <c r="H219" t="s">
        <v>109</v>
      </c>
      <c r="I219" s="76">
        <v>880.39</v>
      </c>
      <c r="J219" s="76">
        <v>2734</v>
      </c>
      <c r="K219" s="76">
        <v>84.942545115399994</v>
      </c>
      <c r="L219" s="76">
        <v>0</v>
      </c>
      <c r="M219" s="76">
        <v>7.0000000000000007E-2</v>
      </c>
      <c r="N219" s="76">
        <v>0.01</v>
      </c>
    </row>
    <row r="220" spans="2:14">
      <c r="B220" t="s">
        <v>2068</v>
      </c>
      <c r="C220" t="s">
        <v>2069</v>
      </c>
      <c r="D220" t="s">
        <v>2052</v>
      </c>
      <c r="E220" t="s">
        <v>1292</v>
      </c>
      <c r="F220" t="s">
        <v>1579</v>
      </c>
      <c r="G220" t="s">
        <v>1363</v>
      </c>
      <c r="H220" t="s">
        <v>109</v>
      </c>
      <c r="I220" s="76">
        <v>856.52</v>
      </c>
      <c r="J220" s="76">
        <v>8011</v>
      </c>
      <c r="K220" s="76">
        <v>242.14521889880001</v>
      </c>
      <c r="L220" s="76">
        <v>0</v>
      </c>
      <c r="M220" s="76">
        <v>0.2</v>
      </c>
      <c r="N220" s="76">
        <v>0.02</v>
      </c>
    </row>
    <row r="221" spans="2:14">
      <c r="B221" t="s">
        <v>2070</v>
      </c>
      <c r="C221" t="s">
        <v>2071</v>
      </c>
      <c r="D221" t="s">
        <v>126</v>
      </c>
      <c r="E221" t="s">
        <v>1292</v>
      </c>
      <c r="F221" t="s">
        <v>2072</v>
      </c>
      <c r="G221" t="s">
        <v>1363</v>
      </c>
      <c r="H221" t="s">
        <v>109</v>
      </c>
      <c r="I221" s="76">
        <v>8643.82</v>
      </c>
      <c r="J221" s="76">
        <v>1661</v>
      </c>
      <c r="K221" s="76">
        <v>506.67211735580003</v>
      </c>
      <c r="L221" s="76">
        <v>0.02</v>
      </c>
      <c r="M221" s="76">
        <v>0.42</v>
      </c>
      <c r="N221" s="76">
        <v>0.05</v>
      </c>
    </row>
    <row r="222" spans="2:14">
      <c r="B222" t="s">
        <v>2073</v>
      </c>
      <c r="C222" t="s">
        <v>2074</v>
      </c>
      <c r="D222" t="s">
        <v>2052</v>
      </c>
      <c r="E222" t="s">
        <v>1292</v>
      </c>
      <c r="F222" s="15"/>
      <c r="G222" t="s">
        <v>1345</v>
      </c>
      <c r="H222" t="s">
        <v>109</v>
      </c>
      <c r="I222" s="76">
        <v>3087.98</v>
      </c>
      <c r="J222" s="76">
        <v>1505</v>
      </c>
      <c r="K222" s="76">
        <v>164.00709537099999</v>
      </c>
      <c r="L222" s="76">
        <v>0.01</v>
      </c>
      <c r="M222" s="76">
        <v>0.13</v>
      </c>
      <c r="N222" s="76">
        <v>0.02</v>
      </c>
    </row>
    <row r="223" spans="2:14">
      <c r="B223" t="s">
        <v>2075</v>
      </c>
      <c r="C223" t="s">
        <v>2076</v>
      </c>
      <c r="D223" t="s">
        <v>2052</v>
      </c>
      <c r="E223" t="s">
        <v>1292</v>
      </c>
      <c r="F223" s="15"/>
      <c r="G223" t="s">
        <v>1345</v>
      </c>
      <c r="H223" t="s">
        <v>109</v>
      </c>
      <c r="I223" s="76">
        <v>13271.34</v>
      </c>
      <c r="J223" s="76">
        <v>319</v>
      </c>
      <c r="K223" s="76">
        <v>149.40224276340001</v>
      </c>
      <c r="L223" s="76">
        <v>0.05</v>
      </c>
      <c r="M223" s="76">
        <v>0.12</v>
      </c>
      <c r="N223" s="76">
        <v>0.01</v>
      </c>
    </row>
    <row r="224" spans="2:14">
      <c r="B224" t="s">
        <v>2077</v>
      </c>
      <c r="C224" t="s">
        <v>2078</v>
      </c>
      <c r="D224" t="s">
        <v>2052</v>
      </c>
      <c r="E224" t="s">
        <v>1292</v>
      </c>
      <c r="F224" t="s">
        <v>943</v>
      </c>
      <c r="G224" t="s">
        <v>1345</v>
      </c>
      <c r="H224" t="s">
        <v>109</v>
      </c>
      <c r="I224" s="76">
        <v>204.48</v>
      </c>
      <c r="J224" s="76">
        <v>14665</v>
      </c>
      <c r="K224" s="76">
        <v>105.82409476799999</v>
      </c>
      <c r="L224" s="76">
        <v>0</v>
      </c>
      <c r="M224" s="76">
        <v>0.09</v>
      </c>
      <c r="N224" s="76">
        <v>0.01</v>
      </c>
    </row>
    <row r="225" spans="2:14">
      <c r="B225" t="s">
        <v>2079</v>
      </c>
      <c r="C225" t="s">
        <v>2080</v>
      </c>
      <c r="D225" t="s">
        <v>2052</v>
      </c>
      <c r="E225" t="s">
        <v>1292</v>
      </c>
      <c r="F225" t="s">
        <v>1688</v>
      </c>
      <c r="G225" t="s">
        <v>1345</v>
      </c>
      <c r="H225" t="s">
        <v>109</v>
      </c>
      <c r="I225" s="76">
        <v>13304.41</v>
      </c>
      <c r="J225" s="76">
        <v>599</v>
      </c>
      <c r="K225" s="76">
        <v>281.23806471109998</v>
      </c>
      <c r="L225" s="76">
        <v>0.02</v>
      </c>
      <c r="M225" s="76">
        <v>0.23</v>
      </c>
      <c r="N225" s="76">
        <v>0.03</v>
      </c>
    </row>
    <row r="226" spans="2:14">
      <c r="B226" t="s">
        <v>2081</v>
      </c>
      <c r="C226" t="s">
        <v>2082</v>
      </c>
      <c r="D226" t="s">
        <v>126</v>
      </c>
      <c r="E226" t="s">
        <v>1292</v>
      </c>
      <c r="F226" t="s">
        <v>2083</v>
      </c>
      <c r="G226" t="s">
        <v>1345</v>
      </c>
      <c r="H226" t="s">
        <v>116</v>
      </c>
      <c r="I226" s="76">
        <v>1216.73</v>
      </c>
      <c r="J226" s="76">
        <v>17.5</v>
      </c>
      <c r="K226" s="76">
        <v>1.0083619456749999</v>
      </c>
      <c r="L226" s="76">
        <v>0</v>
      </c>
      <c r="M226" s="76">
        <v>0</v>
      </c>
      <c r="N226" s="76">
        <v>0</v>
      </c>
    </row>
    <row r="227" spans="2:14">
      <c r="B227" t="s">
        <v>2084</v>
      </c>
      <c r="C227" t="s">
        <v>2085</v>
      </c>
      <c r="D227" t="s">
        <v>2052</v>
      </c>
      <c r="E227" t="s">
        <v>1292</v>
      </c>
      <c r="F227" t="s">
        <v>1804</v>
      </c>
      <c r="G227" t="s">
        <v>1350</v>
      </c>
      <c r="H227" t="s">
        <v>109</v>
      </c>
      <c r="I227" s="76">
        <v>918.64</v>
      </c>
      <c r="J227" s="76">
        <v>734</v>
      </c>
      <c r="K227" s="76">
        <v>23.795403310400001</v>
      </c>
      <c r="L227" s="76">
        <v>0</v>
      </c>
      <c r="M227" s="76">
        <v>0.02</v>
      </c>
      <c r="N227" s="76">
        <v>0</v>
      </c>
    </row>
    <row r="228" spans="2:14">
      <c r="B228" t="s">
        <v>2086</v>
      </c>
      <c r="C228" t="s">
        <v>2087</v>
      </c>
      <c r="D228" t="s">
        <v>1366</v>
      </c>
      <c r="E228" t="s">
        <v>1292</v>
      </c>
      <c r="F228" t="s">
        <v>675</v>
      </c>
      <c r="G228" t="s">
        <v>1350</v>
      </c>
      <c r="H228" t="s">
        <v>109</v>
      </c>
      <c r="I228" s="76">
        <v>5359.31</v>
      </c>
      <c r="J228" s="76">
        <v>923.01</v>
      </c>
      <c r="K228" s="76">
        <v>174.56892735819901</v>
      </c>
      <c r="L228" s="76">
        <v>0.01</v>
      </c>
      <c r="M228" s="76">
        <v>0.14000000000000001</v>
      </c>
      <c r="N228" s="76">
        <v>0.02</v>
      </c>
    </row>
    <row r="229" spans="2:14">
      <c r="B229" t="s">
        <v>2088</v>
      </c>
      <c r="C229" t="s">
        <v>2089</v>
      </c>
      <c r="D229" t="s">
        <v>126</v>
      </c>
      <c r="E229" t="s">
        <v>1292</v>
      </c>
      <c r="F229" t="s">
        <v>683</v>
      </c>
      <c r="G229" t="s">
        <v>1350</v>
      </c>
      <c r="H229" t="s">
        <v>109</v>
      </c>
      <c r="I229" s="76">
        <v>4272.29</v>
      </c>
      <c r="J229" s="76">
        <v>521</v>
      </c>
      <c r="K229" s="76">
        <v>78.550708446100003</v>
      </c>
      <c r="L229" s="76">
        <v>0</v>
      </c>
      <c r="M229" s="76">
        <v>0.06</v>
      </c>
      <c r="N229" s="76">
        <v>0.01</v>
      </c>
    </row>
    <row r="230" spans="2:14">
      <c r="B230" t="s">
        <v>2090</v>
      </c>
      <c r="C230" t="s">
        <v>2091</v>
      </c>
      <c r="D230" t="s">
        <v>1366</v>
      </c>
      <c r="E230" t="s">
        <v>1292</v>
      </c>
      <c r="F230" t="s">
        <v>1817</v>
      </c>
      <c r="G230" t="s">
        <v>1360</v>
      </c>
      <c r="H230" t="s">
        <v>109</v>
      </c>
      <c r="I230" s="76">
        <v>23.23</v>
      </c>
      <c r="J230" s="76">
        <v>1646</v>
      </c>
      <c r="K230" s="76">
        <v>1.3493689082</v>
      </c>
      <c r="L230" s="76">
        <v>0</v>
      </c>
      <c r="M230" s="76">
        <v>0</v>
      </c>
      <c r="N230" s="76">
        <v>0</v>
      </c>
    </row>
    <row r="231" spans="2:14">
      <c r="B231" t="s">
        <v>2092</v>
      </c>
      <c r="C231" t="s">
        <v>2093</v>
      </c>
      <c r="D231" t="s">
        <v>2052</v>
      </c>
      <c r="E231" t="s">
        <v>1292</v>
      </c>
      <c r="F231" s="15"/>
      <c r="G231" t="s">
        <v>126</v>
      </c>
      <c r="H231" t="s">
        <v>109</v>
      </c>
      <c r="I231" s="76">
        <v>1611.58</v>
      </c>
      <c r="J231" s="76">
        <v>1150</v>
      </c>
      <c r="K231" s="76">
        <v>65.403556929999993</v>
      </c>
      <c r="L231" s="76">
        <v>0.01</v>
      </c>
      <c r="M231" s="76">
        <v>0.05</v>
      </c>
      <c r="N231" s="76">
        <v>0.01</v>
      </c>
    </row>
    <row r="232" spans="2:14">
      <c r="B232" t="s">
        <v>2092</v>
      </c>
      <c r="C232" t="s">
        <v>2093</v>
      </c>
      <c r="D232" t="s">
        <v>2052</v>
      </c>
      <c r="E232" t="s">
        <v>1292</v>
      </c>
      <c r="F232" s="15"/>
      <c r="G232" t="s">
        <v>126</v>
      </c>
      <c r="H232" t="s">
        <v>109</v>
      </c>
      <c r="I232" s="76">
        <v>14027.1</v>
      </c>
      <c r="J232" s="76">
        <v>1150</v>
      </c>
      <c r="K232" s="76">
        <v>569.26881285000002</v>
      </c>
      <c r="L232" s="76">
        <v>0.06</v>
      </c>
      <c r="M232" s="76">
        <v>0.47</v>
      </c>
      <c r="N232" s="76">
        <v>0.06</v>
      </c>
    </row>
    <row r="233" spans="2:14">
      <c r="B233" t="s">
        <v>2094</v>
      </c>
      <c r="C233" t="s">
        <v>2095</v>
      </c>
      <c r="D233" t="s">
        <v>2052</v>
      </c>
      <c r="E233" t="s">
        <v>1292</v>
      </c>
      <c r="F233" t="s">
        <v>1566</v>
      </c>
      <c r="G233" t="s">
        <v>126</v>
      </c>
      <c r="H233" t="s">
        <v>109</v>
      </c>
      <c r="I233" s="76">
        <v>14762.74</v>
      </c>
      <c r="J233" s="76">
        <v>3086</v>
      </c>
      <c r="K233" s="76">
        <v>1607.7353139356001</v>
      </c>
      <c r="L233" s="76">
        <v>0</v>
      </c>
      <c r="M233" s="76">
        <v>1.32</v>
      </c>
      <c r="N233" s="76">
        <v>0.16</v>
      </c>
    </row>
    <row r="234" spans="2:14">
      <c r="B234" t="s">
        <v>2096</v>
      </c>
      <c r="C234" t="s">
        <v>2097</v>
      </c>
      <c r="D234" t="s">
        <v>2052</v>
      </c>
      <c r="E234" t="s">
        <v>1292</v>
      </c>
      <c r="F234" t="s">
        <v>2098</v>
      </c>
      <c r="G234" t="s">
        <v>126</v>
      </c>
      <c r="H234" t="s">
        <v>109</v>
      </c>
      <c r="I234" s="76">
        <v>8009.03</v>
      </c>
      <c r="J234" s="76">
        <v>2985</v>
      </c>
      <c r="K234" s="76">
        <v>843.67642606950005</v>
      </c>
      <c r="L234" s="76">
        <v>0.02</v>
      </c>
      <c r="M234" s="76">
        <v>0.69</v>
      </c>
      <c r="N234" s="76">
        <v>0.08</v>
      </c>
    </row>
    <row r="235" spans="2:14">
      <c r="B235" t="s">
        <v>2099</v>
      </c>
      <c r="C235" t="s">
        <v>2100</v>
      </c>
      <c r="D235" t="s">
        <v>2052</v>
      </c>
      <c r="E235" t="s">
        <v>1292</v>
      </c>
      <c r="F235" t="s">
        <v>2101</v>
      </c>
      <c r="G235" t="s">
        <v>126</v>
      </c>
      <c r="H235" t="s">
        <v>109</v>
      </c>
      <c r="I235" s="76">
        <v>7467</v>
      </c>
      <c r="J235" s="76">
        <v>4204</v>
      </c>
      <c r="K235" s="76">
        <v>1107.7978477199999</v>
      </c>
      <c r="L235" s="76">
        <v>0.02</v>
      </c>
      <c r="M235" s="76">
        <v>0.91</v>
      </c>
      <c r="N235" s="76">
        <v>0.11</v>
      </c>
    </row>
    <row r="236" spans="2:14">
      <c r="B236" t="s">
        <v>2102</v>
      </c>
      <c r="C236" t="s">
        <v>2103</v>
      </c>
      <c r="D236" t="s">
        <v>2052</v>
      </c>
      <c r="E236" t="s">
        <v>1292</v>
      </c>
      <c r="F236" t="s">
        <v>1611</v>
      </c>
      <c r="G236" t="s">
        <v>126</v>
      </c>
      <c r="H236" t="s">
        <v>109</v>
      </c>
      <c r="I236" s="76">
        <v>11390.09</v>
      </c>
      <c r="J236" s="76">
        <v>3077</v>
      </c>
      <c r="K236" s="76">
        <v>1236.8194615596999</v>
      </c>
      <c r="L236" s="76">
        <v>0.01</v>
      </c>
      <c r="M236" s="76">
        <v>1.02</v>
      </c>
      <c r="N236" s="76">
        <v>0.12</v>
      </c>
    </row>
    <row r="237" spans="2:14">
      <c r="B237" t="s">
        <v>2104</v>
      </c>
      <c r="C237" t="s">
        <v>2105</v>
      </c>
      <c r="D237" t="s">
        <v>1366</v>
      </c>
      <c r="E237" t="s">
        <v>1292</v>
      </c>
      <c r="F237" t="s">
        <v>1603</v>
      </c>
      <c r="G237" t="s">
        <v>126</v>
      </c>
      <c r="H237" t="s">
        <v>109</v>
      </c>
      <c r="I237" s="76">
        <v>267.5</v>
      </c>
      <c r="J237" s="76">
        <v>34000</v>
      </c>
      <c r="K237" s="76">
        <v>320.96255000000002</v>
      </c>
      <c r="L237" s="76">
        <v>0.01</v>
      </c>
      <c r="M237" s="76">
        <v>0.26</v>
      </c>
      <c r="N237" s="76">
        <v>0.03</v>
      </c>
    </row>
    <row r="238" spans="2:14">
      <c r="B238" t="s">
        <v>2106</v>
      </c>
      <c r="C238" t="s">
        <v>2107</v>
      </c>
      <c r="D238" t="s">
        <v>1366</v>
      </c>
      <c r="E238" t="s">
        <v>1292</v>
      </c>
      <c r="F238" t="s">
        <v>1603</v>
      </c>
      <c r="G238" t="s">
        <v>126</v>
      </c>
      <c r="H238" t="s">
        <v>109</v>
      </c>
      <c r="I238" s="76">
        <v>13797.06</v>
      </c>
      <c r="J238" s="76">
        <v>1716</v>
      </c>
      <c r="K238" s="76">
        <v>835.51739253840003</v>
      </c>
      <c r="L238" s="76">
        <v>0</v>
      </c>
      <c r="M238" s="76">
        <v>0.69</v>
      </c>
      <c r="N238" s="76">
        <v>0.08</v>
      </c>
    </row>
    <row r="239" spans="2:14">
      <c r="B239" t="s">
        <v>2108</v>
      </c>
      <c r="C239" t="s">
        <v>2109</v>
      </c>
      <c r="D239" t="s">
        <v>2052</v>
      </c>
      <c r="E239" t="s">
        <v>1292</v>
      </c>
      <c r="F239" t="s">
        <v>1999</v>
      </c>
      <c r="G239" t="s">
        <v>126</v>
      </c>
      <c r="H239" t="s">
        <v>109</v>
      </c>
      <c r="I239" s="76">
        <v>412.59</v>
      </c>
      <c r="J239" s="76">
        <v>1650</v>
      </c>
      <c r="K239" s="76">
        <v>24.024496814999999</v>
      </c>
      <c r="L239" s="76">
        <v>0.01</v>
      </c>
      <c r="M239" s="76">
        <v>0.02</v>
      </c>
      <c r="N239" s="76">
        <v>0</v>
      </c>
    </row>
    <row r="240" spans="2:14">
      <c r="B240" t="s">
        <v>2110</v>
      </c>
      <c r="C240" t="s">
        <v>2111</v>
      </c>
      <c r="D240" t="s">
        <v>1366</v>
      </c>
      <c r="E240" t="s">
        <v>1292</v>
      </c>
      <c r="F240" t="s">
        <v>1608</v>
      </c>
      <c r="G240" t="s">
        <v>126</v>
      </c>
      <c r="H240" t="s">
        <v>109</v>
      </c>
      <c r="I240" s="76">
        <v>341.21</v>
      </c>
      <c r="J240" s="76">
        <v>8320</v>
      </c>
      <c r="K240" s="76">
        <v>100.18362348799999</v>
      </c>
      <c r="L240" s="76">
        <v>0</v>
      </c>
      <c r="M240" s="76">
        <v>0.08</v>
      </c>
      <c r="N240" s="76">
        <v>0.01</v>
      </c>
    </row>
    <row r="241" spans="2:14">
      <c r="B241" t="s">
        <v>2112</v>
      </c>
      <c r="C241" t="s">
        <v>2113</v>
      </c>
      <c r="D241" t="s">
        <v>2052</v>
      </c>
      <c r="E241" t="s">
        <v>1292</v>
      </c>
      <c r="F241" t="s">
        <v>1697</v>
      </c>
      <c r="G241" t="s">
        <v>126</v>
      </c>
      <c r="H241" t="s">
        <v>109</v>
      </c>
      <c r="I241" s="76">
        <v>4189.71</v>
      </c>
      <c r="J241" s="76">
        <v>480</v>
      </c>
      <c r="K241" s="76">
        <v>70.970335632000001</v>
      </c>
      <c r="L241" s="76">
        <v>0.01</v>
      </c>
      <c r="M241" s="76">
        <v>0.06</v>
      </c>
      <c r="N241" s="76">
        <v>0.01</v>
      </c>
    </row>
    <row r="242" spans="2:14">
      <c r="B242" t="s">
        <v>2114</v>
      </c>
      <c r="C242" t="s">
        <v>2115</v>
      </c>
      <c r="D242" t="s">
        <v>2052</v>
      </c>
      <c r="E242" t="s">
        <v>1292</v>
      </c>
      <c r="F242" t="s">
        <v>1866</v>
      </c>
      <c r="G242" t="s">
        <v>126</v>
      </c>
      <c r="H242" t="s">
        <v>109</v>
      </c>
      <c r="I242" s="76">
        <v>2226.6999999999998</v>
      </c>
      <c r="J242" s="76">
        <v>520</v>
      </c>
      <c r="K242" s="76">
        <v>40.861726359999999</v>
      </c>
      <c r="L242" s="76">
        <v>0.01</v>
      </c>
      <c r="M242" s="76">
        <v>0.03</v>
      </c>
      <c r="N242" s="76">
        <v>0</v>
      </c>
    </row>
    <row r="243" spans="2:14">
      <c r="B243" s="77" t="s">
        <v>418</v>
      </c>
      <c r="E243" s="15"/>
      <c r="F243" s="15"/>
      <c r="G243" s="15"/>
      <c r="I243" s="78">
        <v>613638.16</v>
      </c>
      <c r="K243" s="78">
        <v>32609.417107590907</v>
      </c>
      <c r="M243" s="78">
        <v>26.81</v>
      </c>
      <c r="N243" s="78">
        <v>3.2</v>
      </c>
    </row>
    <row r="244" spans="2:14">
      <c r="B244" t="s">
        <v>2116</v>
      </c>
      <c r="C244" t="s">
        <v>2040</v>
      </c>
      <c r="D244" t="s">
        <v>126</v>
      </c>
      <c r="E244" t="s">
        <v>1292</v>
      </c>
      <c r="F244" s="15"/>
      <c r="G244" t="s">
        <v>1308</v>
      </c>
      <c r="H244" t="s">
        <v>113</v>
      </c>
      <c r="I244" s="76">
        <v>672.36</v>
      </c>
      <c r="J244" s="76">
        <v>4105</v>
      </c>
      <c r="K244" s="76">
        <v>114.7320113082</v>
      </c>
      <c r="L244" s="76">
        <v>0</v>
      </c>
      <c r="M244" s="76">
        <v>0.09</v>
      </c>
      <c r="N244" s="76">
        <v>0.01</v>
      </c>
    </row>
    <row r="245" spans="2:14">
      <c r="B245" t="s">
        <v>2117</v>
      </c>
      <c r="C245" t="s">
        <v>2118</v>
      </c>
      <c r="D245" t="s">
        <v>126</v>
      </c>
      <c r="E245" t="s">
        <v>1292</v>
      </c>
      <c r="F245" s="15"/>
      <c r="G245" t="s">
        <v>1308</v>
      </c>
      <c r="H245" t="s">
        <v>113</v>
      </c>
      <c r="I245" s="76">
        <v>2330.4299999999998</v>
      </c>
      <c r="J245" s="76">
        <v>3940.5</v>
      </c>
      <c r="K245" s="76">
        <v>381.730596822135</v>
      </c>
      <c r="L245" s="76">
        <v>0</v>
      </c>
      <c r="M245" s="76">
        <v>0.31</v>
      </c>
      <c r="N245" s="76">
        <v>0.04</v>
      </c>
    </row>
    <row r="246" spans="2:14">
      <c r="B246" t="s">
        <v>2119</v>
      </c>
      <c r="C246" t="s">
        <v>2120</v>
      </c>
      <c r="D246" t="s">
        <v>2052</v>
      </c>
      <c r="E246" t="s">
        <v>1292</v>
      </c>
      <c r="F246" s="15"/>
      <c r="G246" t="s">
        <v>1308</v>
      </c>
      <c r="H246" t="s">
        <v>109</v>
      </c>
      <c r="I246" s="76">
        <v>2852.86</v>
      </c>
      <c r="J246" s="76">
        <v>1737</v>
      </c>
      <c r="K246" s="76">
        <v>174.87669486780001</v>
      </c>
      <c r="L246" s="76">
        <v>0.01</v>
      </c>
      <c r="M246" s="76">
        <v>0.14000000000000001</v>
      </c>
      <c r="N246" s="76">
        <v>0.02</v>
      </c>
    </row>
    <row r="247" spans="2:14">
      <c r="B247" t="s">
        <v>2121</v>
      </c>
      <c r="C247" t="s">
        <v>2122</v>
      </c>
      <c r="D247" t="s">
        <v>126</v>
      </c>
      <c r="E247" t="s">
        <v>1292</v>
      </c>
      <c r="F247" s="15"/>
      <c r="G247" t="s">
        <v>1308</v>
      </c>
      <c r="H247" t="s">
        <v>109</v>
      </c>
      <c r="I247" s="76">
        <v>0.8</v>
      </c>
      <c r="J247" s="76">
        <v>5.5</v>
      </c>
      <c r="K247" s="76">
        <v>1.5527600000000001E-4</v>
      </c>
      <c r="L247" s="76">
        <v>0</v>
      </c>
      <c r="M247" s="76">
        <v>0</v>
      </c>
      <c r="N247" s="76">
        <v>0</v>
      </c>
    </row>
    <row r="248" spans="2:14">
      <c r="B248" t="s">
        <v>2123</v>
      </c>
      <c r="C248" t="s">
        <v>2124</v>
      </c>
      <c r="D248" t="s">
        <v>126</v>
      </c>
      <c r="E248" t="s">
        <v>1292</v>
      </c>
      <c r="F248" s="15"/>
      <c r="G248" t="s">
        <v>1308</v>
      </c>
      <c r="H248" t="s">
        <v>113</v>
      </c>
      <c r="I248" s="76">
        <v>9969.33</v>
      </c>
      <c r="J248" s="76">
        <v>666</v>
      </c>
      <c r="K248" s="76">
        <v>276.00044246082001</v>
      </c>
      <c r="L248" s="76">
        <v>0</v>
      </c>
      <c r="M248" s="76">
        <v>0.23</v>
      </c>
      <c r="N248" s="76">
        <v>0.03</v>
      </c>
    </row>
    <row r="249" spans="2:14">
      <c r="B249" t="s">
        <v>2125</v>
      </c>
      <c r="C249" t="s">
        <v>2126</v>
      </c>
      <c r="D249" t="s">
        <v>1366</v>
      </c>
      <c r="E249" t="s">
        <v>1292</v>
      </c>
      <c r="F249" s="15"/>
      <c r="G249" t="s">
        <v>1308</v>
      </c>
      <c r="H249" t="s">
        <v>109</v>
      </c>
      <c r="I249" s="76">
        <v>1607.19</v>
      </c>
      <c r="J249" s="76">
        <v>3039</v>
      </c>
      <c r="K249" s="76">
        <v>172.36519696889999</v>
      </c>
      <c r="L249" s="76">
        <v>0</v>
      </c>
      <c r="M249" s="76">
        <v>0.14000000000000001</v>
      </c>
      <c r="N249" s="76">
        <v>0.02</v>
      </c>
    </row>
    <row r="250" spans="2:14">
      <c r="B250" t="s">
        <v>2127</v>
      </c>
      <c r="C250" t="s">
        <v>2128</v>
      </c>
      <c r="D250" t="s">
        <v>1366</v>
      </c>
      <c r="E250" t="s">
        <v>1292</v>
      </c>
      <c r="F250" s="15"/>
      <c r="G250" t="s">
        <v>1308</v>
      </c>
      <c r="H250" t="s">
        <v>109</v>
      </c>
      <c r="I250" s="76">
        <v>2410.79</v>
      </c>
      <c r="J250" s="76">
        <v>2545</v>
      </c>
      <c r="K250" s="76">
        <v>216.52040280950001</v>
      </c>
      <c r="L250" s="76">
        <v>0</v>
      </c>
      <c r="M250" s="76">
        <v>0.18</v>
      </c>
      <c r="N250" s="76">
        <v>0.02</v>
      </c>
    </row>
    <row r="251" spans="2:14">
      <c r="B251" t="s">
        <v>2129</v>
      </c>
      <c r="C251" t="s">
        <v>2130</v>
      </c>
      <c r="D251" t="s">
        <v>1338</v>
      </c>
      <c r="E251" t="s">
        <v>1292</v>
      </c>
      <c r="F251" s="15"/>
      <c r="G251" t="s">
        <v>1308</v>
      </c>
      <c r="H251" t="s">
        <v>113</v>
      </c>
      <c r="I251" s="76">
        <v>11745.89</v>
      </c>
      <c r="J251" s="76">
        <v>685</v>
      </c>
      <c r="K251" s="76">
        <v>334.46145746585</v>
      </c>
      <c r="L251" s="76">
        <v>0</v>
      </c>
      <c r="M251" s="76">
        <v>0.27</v>
      </c>
      <c r="N251" s="76">
        <v>0.03</v>
      </c>
    </row>
    <row r="252" spans="2:14">
      <c r="B252" t="s">
        <v>2131</v>
      </c>
      <c r="C252" t="s">
        <v>2132</v>
      </c>
      <c r="D252" t="s">
        <v>126</v>
      </c>
      <c r="E252" t="s">
        <v>1292</v>
      </c>
      <c r="F252" s="15"/>
      <c r="G252" t="s">
        <v>1308</v>
      </c>
      <c r="H252" t="s">
        <v>113</v>
      </c>
      <c r="I252" s="76">
        <v>11530.77</v>
      </c>
      <c r="J252" s="76">
        <v>421.9</v>
      </c>
      <c r="K252" s="76">
        <v>202.22619571304699</v>
      </c>
      <c r="L252" s="76">
        <v>0</v>
      </c>
      <c r="M252" s="76">
        <v>0.17</v>
      </c>
      <c r="N252" s="76">
        <v>0.02</v>
      </c>
    </row>
    <row r="253" spans="2:14">
      <c r="B253" t="s">
        <v>2133</v>
      </c>
      <c r="C253" t="s">
        <v>2134</v>
      </c>
      <c r="D253" t="s">
        <v>2052</v>
      </c>
      <c r="E253" t="s">
        <v>1292</v>
      </c>
      <c r="F253" s="15"/>
      <c r="G253" t="s">
        <v>1308</v>
      </c>
      <c r="H253" t="s">
        <v>109</v>
      </c>
      <c r="I253" s="76">
        <v>3214.38</v>
      </c>
      <c r="J253" s="76">
        <v>2340</v>
      </c>
      <c r="K253" s="76">
        <v>265.43900026799997</v>
      </c>
      <c r="L253" s="76">
        <v>0</v>
      </c>
      <c r="M253" s="76">
        <v>0.22</v>
      </c>
      <c r="N253" s="76">
        <v>0.03</v>
      </c>
    </row>
    <row r="254" spans="2:14">
      <c r="B254" t="s">
        <v>2135</v>
      </c>
      <c r="C254" t="s">
        <v>2136</v>
      </c>
      <c r="D254" t="s">
        <v>1366</v>
      </c>
      <c r="E254" t="s">
        <v>1292</v>
      </c>
      <c r="F254" s="15"/>
      <c r="G254" t="s">
        <v>1308</v>
      </c>
      <c r="H254" t="s">
        <v>109</v>
      </c>
      <c r="I254" s="76">
        <v>1755.86</v>
      </c>
      <c r="J254" s="76">
        <v>7265</v>
      </c>
      <c r="K254" s="76">
        <v>450.17063514099999</v>
      </c>
      <c r="L254" s="76">
        <v>0</v>
      </c>
      <c r="M254" s="76">
        <v>0.37</v>
      </c>
      <c r="N254" s="76">
        <v>0.04</v>
      </c>
    </row>
    <row r="255" spans="2:14">
      <c r="B255" t="s">
        <v>2137</v>
      </c>
      <c r="C255" t="s">
        <v>2138</v>
      </c>
      <c r="D255" t="s">
        <v>126</v>
      </c>
      <c r="E255" t="s">
        <v>1292</v>
      </c>
      <c r="F255" s="15"/>
      <c r="G255" t="s">
        <v>1308</v>
      </c>
      <c r="H255" t="s">
        <v>113</v>
      </c>
      <c r="I255" s="76">
        <v>-1468.12</v>
      </c>
      <c r="J255" s="76">
        <v>1969.5</v>
      </c>
      <c r="K255" s="76">
        <v>-120.19519801145999</v>
      </c>
      <c r="L255" s="76">
        <v>0</v>
      </c>
      <c r="M255" s="76">
        <v>-0.1</v>
      </c>
      <c r="N255" s="76">
        <v>-0.01</v>
      </c>
    </row>
    <row r="256" spans="2:14">
      <c r="B256" t="s">
        <v>2139</v>
      </c>
      <c r="C256" t="s">
        <v>2140</v>
      </c>
      <c r="D256" t="s">
        <v>126</v>
      </c>
      <c r="E256" t="s">
        <v>1292</v>
      </c>
      <c r="F256" s="15"/>
      <c r="G256" t="s">
        <v>1308</v>
      </c>
      <c r="H256" t="s">
        <v>113</v>
      </c>
      <c r="I256" s="76">
        <v>5630.57</v>
      </c>
      <c r="J256" s="76">
        <v>926</v>
      </c>
      <c r="K256" s="76">
        <v>216.73693416958</v>
      </c>
      <c r="L256" s="76">
        <v>0</v>
      </c>
      <c r="M256" s="76">
        <v>0.18</v>
      </c>
      <c r="N256" s="76">
        <v>0.02</v>
      </c>
    </row>
    <row r="257" spans="2:14">
      <c r="B257" t="s">
        <v>2141</v>
      </c>
      <c r="C257" t="s">
        <v>2142</v>
      </c>
      <c r="D257" t="s">
        <v>1315</v>
      </c>
      <c r="E257" t="s">
        <v>1292</v>
      </c>
      <c r="F257" s="15"/>
      <c r="G257" t="s">
        <v>1308</v>
      </c>
      <c r="H257" t="s">
        <v>116</v>
      </c>
      <c r="I257" s="76">
        <v>15411.26</v>
      </c>
      <c r="J257" s="76">
        <v>108</v>
      </c>
      <c r="K257" s="76">
        <v>78.821752300559993</v>
      </c>
      <c r="L257" s="76">
        <v>0.01</v>
      </c>
      <c r="M257" s="76">
        <v>0.06</v>
      </c>
      <c r="N257" s="76">
        <v>0.01</v>
      </c>
    </row>
    <row r="258" spans="2:14">
      <c r="B258" t="s">
        <v>2143</v>
      </c>
      <c r="C258" t="s">
        <v>2144</v>
      </c>
      <c r="D258" t="s">
        <v>1326</v>
      </c>
      <c r="E258" t="s">
        <v>1292</v>
      </c>
      <c r="F258" s="15"/>
      <c r="G258" t="s">
        <v>1308</v>
      </c>
      <c r="H258" t="s">
        <v>202</v>
      </c>
      <c r="I258" s="76">
        <v>6286.84</v>
      </c>
      <c r="J258" s="76">
        <v>1525</v>
      </c>
      <c r="K258" s="76">
        <v>347.76488466299998</v>
      </c>
      <c r="L258" s="76">
        <v>0</v>
      </c>
      <c r="M258" s="76">
        <v>0.28999999999999998</v>
      </c>
      <c r="N258" s="76">
        <v>0.03</v>
      </c>
    </row>
    <row r="259" spans="2:14">
      <c r="B259" t="s">
        <v>2145</v>
      </c>
      <c r="C259" t="s">
        <v>2146</v>
      </c>
      <c r="D259" t="s">
        <v>1366</v>
      </c>
      <c r="E259" t="s">
        <v>1292</v>
      </c>
      <c r="F259" s="15"/>
      <c r="G259" t="s">
        <v>1308</v>
      </c>
      <c r="H259" t="s">
        <v>109</v>
      </c>
      <c r="I259" s="76">
        <v>771.45</v>
      </c>
      <c r="J259" s="76">
        <v>6436</v>
      </c>
      <c r="K259" s="76">
        <v>175.21669213800001</v>
      </c>
      <c r="L259" s="76">
        <v>0</v>
      </c>
      <c r="M259" s="76">
        <v>0.14000000000000001</v>
      </c>
      <c r="N259" s="76">
        <v>0.02</v>
      </c>
    </row>
    <row r="260" spans="2:14">
      <c r="B260" t="s">
        <v>2147</v>
      </c>
      <c r="C260" t="s">
        <v>2148</v>
      </c>
      <c r="D260" t="s">
        <v>124</v>
      </c>
      <c r="E260" t="s">
        <v>1292</v>
      </c>
      <c r="F260" s="15"/>
      <c r="G260" t="s">
        <v>1308</v>
      </c>
      <c r="H260" t="s">
        <v>119</v>
      </c>
      <c r="I260" s="76">
        <v>150.91999999999999</v>
      </c>
      <c r="J260" s="76">
        <v>63318</v>
      </c>
      <c r="K260" s="76">
        <v>270.30923006472</v>
      </c>
      <c r="L260" s="76">
        <v>0</v>
      </c>
      <c r="M260" s="76">
        <v>0.22</v>
      </c>
      <c r="N260" s="76">
        <v>0.03</v>
      </c>
    </row>
    <row r="261" spans="2:14">
      <c r="B261" t="s">
        <v>2149</v>
      </c>
      <c r="C261" t="s">
        <v>2150</v>
      </c>
      <c r="D261" t="s">
        <v>126</v>
      </c>
      <c r="E261" t="s">
        <v>1292</v>
      </c>
      <c r="F261" s="15"/>
      <c r="G261" t="s">
        <v>1308</v>
      </c>
      <c r="H261" t="s">
        <v>113</v>
      </c>
      <c r="I261" s="76">
        <v>4386.74</v>
      </c>
      <c r="J261" s="76">
        <v>2248</v>
      </c>
      <c r="K261" s="76">
        <v>409.92818409488001</v>
      </c>
      <c r="L261" s="76">
        <v>0.01</v>
      </c>
      <c r="M261" s="76">
        <v>0.34</v>
      </c>
      <c r="N261" s="76">
        <v>0.04</v>
      </c>
    </row>
    <row r="262" spans="2:14">
      <c r="B262" t="s">
        <v>2151</v>
      </c>
      <c r="C262" t="s">
        <v>2152</v>
      </c>
      <c r="D262" t="s">
        <v>1366</v>
      </c>
      <c r="E262" t="s">
        <v>1292</v>
      </c>
      <c r="F262" s="15"/>
      <c r="G262" t="s">
        <v>1308</v>
      </c>
      <c r="H262" t="s">
        <v>109</v>
      </c>
      <c r="I262" s="76">
        <v>401.8</v>
      </c>
      <c r="J262" s="76">
        <v>9538</v>
      </c>
      <c r="K262" s="76">
        <v>135.244280836</v>
      </c>
      <c r="L262" s="76">
        <v>0</v>
      </c>
      <c r="M262" s="76">
        <v>0.11</v>
      </c>
      <c r="N262" s="76">
        <v>0.01</v>
      </c>
    </row>
    <row r="263" spans="2:14">
      <c r="B263" t="s">
        <v>2153</v>
      </c>
      <c r="C263" t="s">
        <v>2154</v>
      </c>
      <c r="D263" t="s">
        <v>1366</v>
      </c>
      <c r="E263" t="s">
        <v>1292</v>
      </c>
      <c r="F263" s="15"/>
      <c r="G263" t="s">
        <v>1308</v>
      </c>
      <c r="H263" t="s">
        <v>109</v>
      </c>
      <c r="I263" s="76">
        <v>2410.79</v>
      </c>
      <c r="J263" s="76">
        <v>1999</v>
      </c>
      <c r="K263" s="76">
        <v>170.06848142090001</v>
      </c>
      <c r="L263" s="76">
        <v>0</v>
      </c>
      <c r="M263" s="76">
        <v>0.14000000000000001</v>
      </c>
      <c r="N263" s="76">
        <v>0.02</v>
      </c>
    </row>
    <row r="264" spans="2:14">
      <c r="B264" t="s">
        <v>2155</v>
      </c>
      <c r="C264" t="s">
        <v>2156</v>
      </c>
      <c r="D264" t="s">
        <v>126</v>
      </c>
      <c r="E264" t="s">
        <v>1292</v>
      </c>
      <c r="F264" s="15"/>
      <c r="G264" t="s">
        <v>1308</v>
      </c>
      <c r="H264" t="s">
        <v>109</v>
      </c>
      <c r="I264" s="76">
        <v>490.92</v>
      </c>
      <c r="J264" s="76">
        <v>14020</v>
      </c>
      <c r="K264" s="76">
        <v>242.89042653600001</v>
      </c>
      <c r="L264" s="76">
        <v>0</v>
      </c>
      <c r="M264" s="76">
        <v>0.2</v>
      </c>
      <c r="N264" s="76">
        <v>0.02</v>
      </c>
    </row>
    <row r="265" spans="2:14">
      <c r="B265" t="s">
        <v>2157</v>
      </c>
      <c r="C265" t="s">
        <v>2158</v>
      </c>
      <c r="D265" t="s">
        <v>1366</v>
      </c>
      <c r="E265" t="s">
        <v>1292</v>
      </c>
      <c r="F265" s="15"/>
      <c r="G265" t="s">
        <v>1308</v>
      </c>
      <c r="H265" t="s">
        <v>109</v>
      </c>
      <c r="I265" s="76">
        <v>5110.87</v>
      </c>
      <c r="J265" s="76">
        <v>887</v>
      </c>
      <c r="K265" s="76">
        <v>159.98162824010001</v>
      </c>
      <c r="L265" s="76">
        <v>0</v>
      </c>
      <c r="M265" s="76">
        <v>0.13</v>
      </c>
      <c r="N265" s="76">
        <v>0.02</v>
      </c>
    </row>
    <row r="266" spans="2:14">
      <c r="B266" t="s">
        <v>2159</v>
      </c>
      <c r="C266" t="s">
        <v>2160</v>
      </c>
      <c r="D266" t="s">
        <v>1366</v>
      </c>
      <c r="E266" t="s">
        <v>1292</v>
      </c>
      <c r="F266" s="15"/>
      <c r="G266" t="s">
        <v>1308</v>
      </c>
      <c r="H266" t="s">
        <v>109</v>
      </c>
      <c r="I266" s="76">
        <v>3696.54</v>
      </c>
      <c r="J266" s="76">
        <v>1287</v>
      </c>
      <c r="K266" s="76">
        <v>167.8903039242</v>
      </c>
      <c r="L266" s="76">
        <v>0</v>
      </c>
      <c r="M266" s="76">
        <v>0.14000000000000001</v>
      </c>
      <c r="N266" s="76">
        <v>0.02</v>
      </c>
    </row>
    <row r="267" spans="2:14">
      <c r="B267" t="s">
        <v>2161</v>
      </c>
      <c r="C267" t="s">
        <v>2162</v>
      </c>
      <c r="D267" t="s">
        <v>1366</v>
      </c>
      <c r="E267" t="s">
        <v>1292</v>
      </c>
      <c r="F267" s="15"/>
      <c r="G267" t="s">
        <v>1308</v>
      </c>
      <c r="H267" t="s">
        <v>109</v>
      </c>
      <c r="I267" s="76">
        <v>3186.76</v>
      </c>
      <c r="J267" s="76">
        <v>1565</v>
      </c>
      <c r="K267" s="76">
        <v>176.00109002600001</v>
      </c>
      <c r="L267" s="76">
        <v>0</v>
      </c>
      <c r="M267" s="76">
        <v>0.14000000000000001</v>
      </c>
      <c r="N267" s="76">
        <v>0.02</v>
      </c>
    </row>
    <row r="268" spans="2:14">
      <c r="B268" t="s">
        <v>2163</v>
      </c>
      <c r="C268" t="s">
        <v>2164</v>
      </c>
      <c r="D268" t="s">
        <v>1326</v>
      </c>
      <c r="E268" t="s">
        <v>1292</v>
      </c>
      <c r="F268" s="15"/>
      <c r="G268" t="s">
        <v>1308</v>
      </c>
      <c r="H268" t="s">
        <v>202</v>
      </c>
      <c r="I268" s="76">
        <v>3134.02</v>
      </c>
      <c r="J268" s="76">
        <v>1645</v>
      </c>
      <c r="K268" s="76">
        <v>187.00410577170001</v>
      </c>
      <c r="L268" s="76">
        <v>0</v>
      </c>
      <c r="M268" s="76">
        <v>0.15</v>
      </c>
      <c r="N268" s="76">
        <v>0.02</v>
      </c>
    </row>
    <row r="269" spans="2:14">
      <c r="B269" t="s">
        <v>2165</v>
      </c>
      <c r="C269" t="s">
        <v>2166</v>
      </c>
      <c r="D269" t="s">
        <v>126</v>
      </c>
      <c r="E269" t="s">
        <v>1292</v>
      </c>
      <c r="F269" s="15"/>
      <c r="G269" t="s">
        <v>1308</v>
      </c>
      <c r="H269" t="s">
        <v>113</v>
      </c>
      <c r="I269" s="76">
        <v>12311.09</v>
      </c>
      <c r="J269" s="76">
        <v>1801</v>
      </c>
      <c r="K269" s="76">
        <v>921.67922007821005</v>
      </c>
      <c r="L269" s="76">
        <v>0</v>
      </c>
      <c r="M269" s="76">
        <v>0.76</v>
      </c>
      <c r="N269" s="76">
        <v>0.09</v>
      </c>
    </row>
    <row r="270" spans="2:14">
      <c r="B270" t="s">
        <v>2167</v>
      </c>
      <c r="C270" t="s">
        <v>2168</v>
      </c>
      <c r="D270" t="s">
        <v>1315</v>
      </c>
      <c r="E270" t="s">
        <v>1292</v>
      </c>
      <c r="F270" s="15"/>
      <c r="G270" t="s">
        <v>1308</v>
      </c>
      <c r="H270" t="s">
        <v>116</v>
      </c>
      <c r="I270" s="76">
        <v>68.819999999999993</v>
      </c>
      <c r="J270" s="76">
        <v>284</v>
      </c>
      <c r="K270" s="76">
        <v>0.92558688215999996</v>
      </c>
      <c r="L270" s="76">
        <v>0</v>
      </c>
      <c r="M270" s="76">
        <v>0</v>
      </c>
      <c r="N270" s="76">
        <v>0</v>
      </c>
    </row>
    <row r="271" spans="2:14">
      <c r="B271" t="s">
        <v>2169</v>
      </c>
      <c r="C271" t="s">
        <v>2170</v>
      </c>
      <c r="D271" t="s">
        <v>2052</v>
      </c>
      <c r="E271" t="s">
        <v>1292</v>
      </c>
      <c r="F271" s="15"/>
      <c r="G271" t="s">
        <v>1308</v>
      </c>
      <c r="H271" t="s">
        <v>109</v>
      </c>
      <c r="I271" s="76">
        <v>4560.01</v>
      </c>
      <c r="J271" s="76">
        <v>1615</v>
      </c>
      <c r="K271" s="76">
        <v>259.89024593350001</v>
      </c>
      <c r="L271" s="76">
        <v>0.01</v>
      </c>
      <c r="M271" s="76">
        <v>0.21</v>
      </c>
      <c r="N271" s="76">
        <v>0.03</v>
      </c>
    </row>
    <row r="272" spans="2:14">
      <c r="B272" t="s">
        <v>2171</v>
      </c>
      <c r="C272" t="s">
        <v>2172</v>
      </c>
      <c r="D272" t="s">
        <v>126</v>
      </c>
      <c r="E272" t="s">
        <v>1292</v>
      </c>
      <c r="F272" s="15"/>
      <c r="G272" t="s">
        <v>1308</v>
      </c>
      <c r="H272" t="s">
        <v>109</v>
      </c>
      <c r="I272" s="76">
        <v>746.62</v>
      </c>
      <c r="J272" s="76">
        <v>10458</v>
      </c>
      <c r="K272" s="76">
        <v>275.54968266840001</v>
      </c>
      <c r="L272" s="76">
        <v>0</v>
      </c>
      <c r="M272" s="76">
        <v>0.23</v>
      </c>
      <c r="N272" s="76">
        <v>0.03</v>
      </c>
    </row>
    <row r="273" spans="2:14">
      <c r="B273" t="s">
        <v>2173</v>
      </c>
      <c r="C273" t="s">
        <v>2174</v>
      </c>
      <c r="D273" t="s">
        <v>1366</v>
      </c>
      <c r="E273" t="s">
        <v>1292</v>
      </c>
      <c r="F273" s="15"/>
      <c r="G273" t="s">
        <v>1294</v>
      </c>
      <c r="H273" t="s">
        <v>109</v>
      </c>
      <c r="I273" s="76">
        <v>832.34</v>
      </c>
      <c r="J273" s="76">
        <v>1162</v>
      </c>
      <c r="K273" s="76">
        <v>34.131749733200003</v>
      </c>
      <c r="L273" s="76">
        <v>0</v>
      </c>
      <c r="M273" s="76">
        <v>0.03</v>
      </c>
      <c r="N273" s="76">
        <v>0</v>
      </c>
    </row>
    <row r="274" spans="2:14">
      <c r="B274" t="s">
        <v>2175</v>
      </c>
      <c r="C274" t="s">
        <v>2176</v>
      </c>
      <c r="D274" t="s">
        <v>126</v>
      </c>
      <c r="E274" t="s">
        <v>1292</v>
      </c>
      <c r="F274" s="15"/>
      <c r="G274" t="s">
        <v>1294</v>
      </c>
      <c r="H274" t="s">
        <v>109</v>
      </c>
      <c r="I274" s="76">
        <v>2338.46</v>
      </c>
      <c r="J274" s="76">
        <v>4888</v>
      </c>
      <c r="K274" s="76">
        <v>403.37855061919998</v>
      </c>
      <c r="L274" s="76">
        <v>0</v>
      </c>
      <c r="M274" s="76">
        <v>0.33</v>
      </c>
      <c r="N274" s="76">
        <v>0.04</v>
      </c>
    </row>
    <row r="275" spans="2:14">
      <c r="B275" t="s">
        <v>2177</v>
      </c>
      <c r="C275" t="s">
        <v>2178</v>
      </c>
      <c r="D275" t="s">
        <v>1366</v>
      </c>
      <c r="E275" t="s">
        <v>1292</v>
      </c>
      <c r="F275" s="15"/>
      <c r="G275" t="s">
        <v>1294</v>
      </c>
      <c r="H275" t="s">
        <v>109</v>
      </c>
      <c r="I275" s="76">
        <v>4832.13</v>
      </c>
      <c r="J275" s="76">
        <v>3842</v>
      </c>
      <c r="K275" s="76">
        <v>655.16038370340004</v>
      </c>
      <c r="L275" s="76">
        <v>0</v>
      </c>
      <c r="M275" s="76">
        <v>0.54</v>
      </c>
      <c r="N275" s="76">
        <v>0.06</v>
      </c>
    </row>
    <row r="276" spans="2:14">
      <c r="B276" t="s">
        <v>2179</v>
      </c>
      <c r="C276" t="s">
        <v>2178</v>
      </c>
      <c r="D276" t="s">
        <v>1366</v>
      </c>
      <c r="E276" t="s">
        <v>1292</v>
      </c>
      <c r="F276" s="15"/>
      <c r="G276" t="s">
        <v>1294</v>
      </c>
      <c r="H276" t="s">
        <v>109</v>
      </c>
      <c r="I276" s="76">
        <v>2826.45</v>
      </c>
      <c r="J276" s="76">
        <v>100</v>
      </c>
      <c r="K276" s="76">
        <v>9.9745420500000002</v>
      </c>
      <c r="L276" s="76">
        <v>0</v>
      </c>
      <c r="M276" s="76">
        <v>0.01</v>
      </c>
      <c r="N276" s="76">
        <v>0</v>
      </c>
    </row>
    <row r="277" spans="2:14">
      <c r="B277" t="s">
        <v>2180</v>
      </c>
      <c r="C277" t="s">
        <v>2181</v>
      </c>
      <c r="D277" t="s">
        <v>126</v>
      </c>
      <c r="E277" t="s">
        <v>1292</v>
      </c>
      <c r="F277" s="15"/>
      <c r="G277" t="s">
        <v>1294</v>
      </c>
      <c r="H277" t="s">
        <v>109</v>
      </c>
      <c r="I277" s="76">
        <v>2.46</v>
      </c>
      <c r="J277" s="76">
        <v>1061</v>
      </c>
      <c r="K277" s="76">
        <v>9.2109017400000007E-2</v>
      </c>
      <c r="L277" s="76">
        <v>0</v>
      </c>
      <c r="M277" s="76">
        <v>0</v>
      </c>
      <c r="N277" s="76">
        <v>0</v>
      </c>
    </row>
    <row r="278" spans="2:14">
      <c r="B278" t="s">
        <v>2182</v>
      </c>
      <c r="C278" t="s">
        <v>2183</v>
      </c>
      <c r="D278" t="s">
        <v>1366</v>
      </c>
      <c r="E278" t="s">
        <v>1292</v>
      </c>
      <c r="F278" t="s">
        <v>2184</v>
      </c>
      <c r="G278" t="s">
        <v>1294</v>
      </c>
      <c r="H278" t="s">
        <v>109</v>
      </c>
      <c r="I278" s="76">
        <v>1694.29</v>
      </c>
      <c r="J278" s="76">
        <v>2645</v>
      </c>
      <c r="K278" s="76">
        <v>158.14850189449999</v>
      </c>
      <c r="L278" s="76">
        <v>0</v>
      </c>
      <c r="M278" s="76">
        <v>0.13</v>
      </c>
      <c r="N278" s="76">
        <v>0.02</v>
      </c>
    </row>
    <row r="279" spans="2:14">
      <c r="B279" t="s">
        <v>2185</v>
      </c>
      <c r="C279" t="s">
        <v>2186</v>
      </c>
      <c r="D279" t="s">
        <v>126</v>
      </c>
      <c r="E279" t="s">
        <v>1292</v>
      </c>
      <c r="F279" s="15"/>
      <c r="G279" t="s">
        <v>1294</v>
      </c>
      <c r="H279" t="s">
        <v>113</v>
      </c>
      <c r="I279" s="76">
        <v>10149.42</v>
      </c>
      <c r="J279" s="76">
        <v>1395</v>
      </c>
      <c r="K279" s="76">
        <v>588.55222977209996</v>
      </c>
      <c r="L279" s="76">
        <v>0</v>
      </c>
      <c r="M279" s="76">
        <v>0.48</v>
      </c>
      <c r="N279" s="76">
        <v>0.06</v>
      </c>
    </row>
    <row r="280" spans="2:14">
      <c r="B280" t="s">
        <v>2187</v>
      </c>
      <c r="C280" t="s">
        <v>2188</v>
      </c>
      <c r="D280" t="s">
        <v>1366</v>
      </c>
      <c r="E280" t="s">
        <v>1292</v>
      </c>
      <c r="F280" s="15"/>
      <c r="G280" t="s">
        <v>1294</v>
      </c>
      <c r="H280" t="s">
        <v>109</v>
      </c>
      <c r="I280" s="76">
        <v>1386.2</v>
      </c>
      <c r="J280" s="76">
        <v>4583</v>
      </c>
      <c r="K280" s="76">
        <v>224.19576783400001</v>
      </c>
      <c r="L280" s="76">
        <v>0</v>
      </c>
      <c r="M280" s="76">
        <v>0.18</v>
      </c>
      <c r="N280" s="76">
        <v>0.02</v>
      </c>
    </row>
    <row r="281" spans="2:14">
      <c r="B281" t="s">
        <v>2189</v>
      </c>
      <c r="C281" t="s">
        <v>2190</v>
      </c>
      <c r="D281" t="s">
        <v>1315</v>
      </c>
      <c r="E281" t="s">
        <v>1292</v>
      </c>
      <c r="F281" s="15"/>
      <c r="G281" t="s">
        <v>1294</v>
      </c>
      <c r="H281" t="s">
        <v>109</v>
      </c>
      <c r="I281" s="76">
        <v>1475.47</v>
      </c>
      <c r="J281" s="76">
        <v>5290</v>
      </c>
      <c r="K281" s="76">
        <v>275.44678902700002</v>
      </c>
      <c r="L281" s="76">
        <v>0</v>
      </c>
      <c r="M281" s="76">
        <v>0.23</v>
      </c>
      <c r="N281" s="76">
        <v>0.03</v>
      </c>
    </row>
    <row r="282" spans="2:14">
      <c r="B282" t="s">
        <v>2191</v>
      </c>
      <c r="C282" t="s">
        <v>2192</v>
      </c>
      <c r="D282" t="s">
        <v>1366</v>
      </c>
      <c r="E282" t="s">
        <v>1292</v>
      </c>
      <c r="F282" t="s">
        <v>1382</v>
      </c>
      <c r="G282" t="s">
        <v>1294</v>
      </c>
      <c r="H282" t="s">
        <v>109</v>
      </c>
      <c r="I282" s="76">
        <v>6729.36</v>
      </c>
      <c r="J282" s="76">
        <v>2831</v>
      </c>
      <c r="K282" s="76">
        <v>672.30337286639997</v>
      </c>
      <c r="L282" s="76">
        <v>0</v>
      </c>
      <c r="M282" s="76">
        <v>0.55000000000000004</v>
      </c>
      <c r="N282" s="76">
        <v>7.0000000000000007E-2</v>
      </c>
    </row>
    <row r="283" spans="2:14">
      <c r="B283" t="s">
        <v>2193</v>
      </c>
      <c r="C283" t="s">
        <v>2194</v>
      </c>
      <c r="D283" t="s">
        <v>126</v>
      </c>
      <c r="E283" t="s">
        <v>1292</v>
      </c>
      <c r="F283" s="15"/>
      <c r="G283" t="s">
        <v>1294</v>
      </c>
      <c r="H283" t="s">
        <v>126</v>
      </c>
      <c r="I283" s="76">
        <v>594.66</v>
      </c>
      <c r="J283" s="76">
        <v>1955</v>
      </c>
      <c r="K283" s="76">
        <v>5.1582800511000002</v>
      </c>
      <c r="L283" s="76">
        <v>0</v>
      </c>
      <c r="M283" s="76">
        <v>0</v>
      </c>
      <c r="N283" s="76">
        <v>0</v>
      </c>
    </row>
    <row r="284" spans="2:14">
      <c r="B284" t="s">
        <v>2195</v>
      </c>
      <c r="C284" t="s">
        <v>2196</v>
      </c>
      <c r="D284" t="s">
        <v>1366</v>
      </c>
      <c r="E284" t="s">
        <v>1292</v>
      </c>
      <c r="F284" s="15"/>
      <c r="G284" t="s">
        <v>1294</v>
      </c>
      <c r="H284" t="s">
        <v>109</v>
      </c>
      <c r="I284" s="76">
        <v>76.34</v>
      </c>
      <c r="J284" s="76">
        <v>14755</v>
      </c>
      <c r="K284" s="76">
        <v>39.750539543000002</v>
      </c>
      <c r="L284" s="76">
        <v>0</v>
      </c>
      <c r="M284" s="76">
        <v>0.03</v>
      </c>
      <c r="N284" s="76">
        <v>0</v>
      </c>
    </row>
    <row r="285" spans="2:14">
      <c r="B285" t="s">
        <v>2197</v>
      </c>
      <c r="C285" t="s">
        <v>2198</v>
      </c>
      <c r="D285" t="s">
        <v>1366</v>
      </c>
      <c r="E285" t="s">
        <v>1292</v>
      </c>
      <c r="F285" s="15"/>
      <c r="G285" t="s">
        <v>1294</v>
      </c>
      <c r="H285" t="s">
        <v>109</v>
      </c>
      <c r="I285" s="76">
        <v>26.19</v>
      </c>
      <c r="J285" s="76">
        <v>6037</v>
      </c>
      <c r="K285" s="76">
        <v>5.5796676687</v>
      </c>
      <c r="L285" s="76">
        <v>0</v>
      </c>
      <c r="M285" s="76">
        <v>0</v>
      </c>
      <c r="N285" s="76">
        <v>0</v>
      </c>
    </row>
    <row r="286" spans="2:14">
      <c r="B286" t="s">
        <v>2199</v>
      </c>
      <c r="C286" t="s">
        <v>2200</v>
      </c>
      <c r="D286" t="s">
        <v>1366</v>
      </c>
      <c r="E286" t="s">
        <v>1292</v>
      </c>
      <c r="F286" s="15"/>
      <c r="G286" t="s">
        <v>1294</v>
      </c>
      <c r="H286" t="s">
        <v>109</v>
      </c>
      <c r="I286" s="76">
        <v>763.42</v>
      </c>
      <c r="J286" s="76">
        <v>6246</v>
      </c>
      <c r="K286" s="76">
        <v>168.2740593828</v>
      </c>
      <c r="L286" s="76">
        <v>0</v>
      </c>
      <c r="M286" s="76">
        <v>0.14000000000000001</v>
      </c>
      <c r="N286" s="76">
        <v>0.02</v>
      </c>
    </row>
    <row r="287" spans="2:14">
      <c r="B287" t="s">
        <v>2201</v>
      </c>
      <c r="C287" t="s">
        <v>2202</v>
      </c>
      <c r="D287" t="s">
        <v>1315</v>
      </c>
      <c r="E287" t="s">
        <v>1292</v>
      </c>
      <c r="F287" s="15"/>
      <c r="G287" t="s">
        <v>1294</v>
      </c>
      <c r="H287" t="s">
        <v>116</v>
      </c>
      <c r="I287" s="76">
        <v>458.21</v>
      </c>
      <c r="J287" s="76">
        <v>2242</v>
      </c>
      <c r="K287" s="76">
        <v>48.650169074739999</v>
      </c>
      <c r="L287" s="76">
        <v>0</v>
      </c>
      <c r="M287" s="76">
        <v>0.04</v>
      </c>
      <c r="N287" s="76">
        <v>0</v>
      </c>
    </row>
    <row r="288" spans="2:14">
      <c r="B288" t="s">
        <v>2203</v>
      </c>
      <c r="C288" t="s">
        <v>2204</v>
      </c>
      <c r="D288" t="s">
        <v>1315</v>
      </c>
      <c r="E288" t="s">
        <v>1292</v>
      </c>
      <c r="F288" s="15"/>
      <c r="G288" t="s">
        <v>1294</v>
      </c>
      <c r="H288" t="s">
        <v>116</v>
      </c>
      <c r="I288" s="76">
        <v>5184.76</v>
      </c>
      <c r="J288" s="76">
        <v>2286</v>
      </c>
      <c r="K288" s="76">
        <v>561.29227692552001</v>
      </c>
      <c r="L288" s="76">
        <v>0</v>
      </c>
      <c r="M288" s="76">
        <v>0.46</v>
      </c>
      <c r="N288" s="76">
        <v>0.06</v>
      </c>
    </row>
    <row r="289" spans="2:14">
      <c r="B289" t="s">
        <v>2205</v>
      </c>
      <c r="C289" t="s">
        <v>2206</v>
      </c>
      <c r="D289" t="s">
        <v>126</v>
      </c>
      <c r="E289" t="s">
        <v>1292</v>
      </c>
      <c r="F289" s="15"/>
      <c r="G289" t="s">
        <v>1294</v>
      </c>
      <c r="H289" t="s">
        <v>113</v>
      </c>
      <c r="I289" s="76">
        <v>-107.43</v>
      </c>
      <c r="J289" s="76">
        <v>1201</v>
      </c>
      <c r="K289" s="76">
        <v>-5.3633749616699999</v>
      </c>
      <c r="L289" s="76">
        <v>0</v>
      </c>
      <c r="M289" s="76">
        <v>0</v>
      </c>
      <c r="N289" s="76">
        <v>0</v>
      </c>
    </row>
    <row r="290" spans="2:14">
      <c r="B290" t="s">
        <v>2207</v>
      </c>
      <c r="C290" t="s">
        <v>2208</v>
      </c>
      <c r="D290" t="s">
        <v>126</v>
      </c>
      <c r="E290" t="s">
        <v>1292</v>
      </c>
      <c r="F290" s="15"/>
      <c r="G290" t="s">
        <v>1294</v>
      </c>
      <c r="H290" t="s">
        <v>113</v>
      </c>
      <c r="I290" s="76">
        <v>1770.02</v>
      </c>
      <c r="J290" s="76">
        <v>4521.5</v>
      </c>
      <c r="K290" s="76">
        <v>332.68275237966998</v>
      </c>
      <c r="L290" s="76">
        <v>0</v>
      </c>
      <c r="M290" s="76">
        <v>0.27</v>
      </c>
      <c r="N290" s="76">
        <v>0.03</v>
      </c>
    </row>
    <row r="291" spans="2:14">
      <c r="B291" t="s">
        <v>2209</v>
      </c>
      <c r="C291" t="s">
        <v>2210</v>
      </c>
      <c r="D291" t="s">
        <v>126</v>
      </c>
      <c r="E291" t="s">
        <v>1292</v>
      </c>
      <c r="F291" s="15"/>
      <c r="G291" t="s">
        <v>1355</v>
      </c>
      <c r="H291" t="s">
        <v>109</v>
      </c>
      <c r="I291" s="76">
        <v>2218.71</v>
      </c>
      <c r="J291" s="76">
        <v>3395</v>
      </c>
      <c r="K291" s="76">
        <v>265.82264668049999</v>
      </c>
      <c r="L291" s="76">
        <v>0</v>
      </c>
      <c r="M291" s="76">
        <v>0.22</v>
      </c>
      <c r="N291" s="76">
        <v>0.03</v>
      </c>
    </row>
    <row r="292" spans="2:14">
      <c r="B292" t="s">
        <v>2211</v>
      </c>
      <c r="C292" t="s">
        <v>2212</v>
      </c>
      <c r="D292" t="s">
        <v>126</v>
      </c>
      <c r="E292" t="s">
        <v>1292</v>
      </c>
      <c r="F292" s="15"/>
      <c r="G292" t="s">
        <v>1355</v>
      </c>
      <c r="H292" t="s">
        <v>113</v>
      </c>
      <c r="I292" s="76">
        <v>1191.03</v>
      </c>
      <c r="J292" s="76">
        <v>6580</v>
      </c>
      <c r="K292" s="76">
        <v>325.7753135406</v>
      </c>
      <c r="L292" s="76">
        <v>0</v>
      </c>
      <c r="M292" s="76">
        <v>0.27</v>
      </c>
      <c r="N292" s="76">
        <v>0.03</v>
      </c>
    </row>
    <row r="293" spans="2:14">
      <c r="B293" t="s">
        <v>2213</v>
      </c>
      <c r="C293" t="s">
        <v>2214</v>
      </c>
      <c r="D293" t="s">
        <v>1366</v>
      </c>
      <c r="E293" t="s">
        <v>1292</v>
      </c>
      <c r="F293" s="15"/>
      <c r="G293" t="s">
        <v>1355</v>
      </c>
      <c r="H293" t="s">
        <v>109</v>
      </c>
      <c r="I293" s="76">
        <v>970.21</v>
      </c>
      <c r="J293" s="76">
        <v>4071</v>
      </c>
      <c r="K293" s="76">
        <v>139.38579207390001</v>
      </c>
      <c r="L293" s="76">
        <v>0</v>
      </c>
      <c r="M293" s="76">
        <v>0.11</v>
      </c>
      <c r="N293" s="76">
        <v>0.01</v>
      </c>
    </row>
    <row r="294" spans="2:14">
      <c r="B294" t="s">
        <v>2215</v>
      </c>
      <c r="C294" t="s">
        <v>2216</v>
      </c>
      <c r="D294" t="s">
        <v>126</v>
      </c>
      <c r="E294" t="s">
        <v>1292</v>
      </c>
      <c r="F294" s="15"/>
      <c r="G294" t="s">
        <v>1355</v>
      </c>
      <c r="H294" t="s">
        <v>113</v>
      </c>
      <c r="I294" s="76">
        <v>677.03</v>
      </c>
      <c r="J294" s="76">
        <v>11437.4</v>
      </c>
      <c r="K294" s="76">
        <v>321.88801020461801</v>
      </c>
      <c r="L294" s="76">
        <v>0</v>
      </c>
      <c r="M294" s="76">
        <v>0.26</v>
      </c>
      <c r="N294" s="76">
        <v>0.03</v>
      </c>
    </row>
    <row r="295" spans="2:14">
      <c r="B295" t="s">
        <v>2217</v>
      </c>
      <c r="C295" t="s">
        <v>2218</v>
      </c>
      <c r="D295" t="s">
        <v>126</v>
      </c>
      <c r="E295" t="s">
        <v>1292</v>
      </c>
      <c r="F295" s="15"/>
      <c r="G295" t="s">
        <v>1355</v>
      </c>
      <c r="H295" t="s">
        <v>116</v>
      </c>
      <c r="I295" s="76">
        <v>1854.32</v>
      </c>
      <c r="J295" s="76">
        <v>3172</v>
      </c>
      <c r="K295" s="76">
        <v>278.54928226528</v>
      </c>
      <c r="L295" s="76">
        <v>0</v>
      </c>
      <c r="M295" s="76">
        <v>0.23</v>
      </c>
      <c r="N295" s="76">
        <v>0.03</v>
      </c>
    </row>
    <row r="296" spans="2:14">
      <c r="B296" t="s">
        <v>2219</v>
      </c>
      <c r="C296" t="s">
        <v>2220</v>
      </c>
      <c r="D296" t="s">
        <v>126</v>
      </c>
      <c r="E296" t="s">
        <v>1292</v>
      </c>
      <c r="F296" s="15"/>
      <c r="G296" t="s">
        <v>1355</v>
      </c>
      <c r="H296" t="s">
        <v>113</v>
      </c>
      <c r="I296" s="76">
        <v>4351.47</v>
      </c>
      <c r="J296" s="76">
        <v>1571.5</v>
      </c>
      <c r="K296" s="76">
        <v>284.26275197974502</v>
      </c>
      <c r="L296" s="76">
        <v>0</v>
      </c>
      <c r="M296" s="76">
        <v>0.23</v>
      </c>
      <c r="N296" s="76">
        <v>0.03</v>
      </c>
    </row>
    <row r="297" spans="2:14">
      <c r="B297" t="s">
        <v>2221</v>
      </c>
      <c r="C297" t="s">
        <v>2222</v>
      </c>
      <c r="D297" t="s">
        <v>1366</v>
      </c>
      <c r="E297" t="s">
        <v>1292</v>
      </c>
      <c r="F297" s="15"/>
      <c r="G297" t="s">
        <v>1355</v>
      </c>
      <c r="H297" t="s">
        <v>109</v>
      </c>
      <c r="I297" s="76">
        <v>2673.3</v>
      </c>
      <c r="J297" s="76">
        <v>2026</v>
      </c>
      <c r="K297" s="76">
        <v>191.13437368199999</v>
      </c>
      <c r="L297" s="76">
        <v>0</v>
      </c>
      <c r="M297" s="76">
        <v>0.16</v>
      </c>
      <c r="N297" s="76">
        <v>0.02</v>
      </c>
    </row>
    <row r="298" spans="2:14">
      <c r="B298" t="s">
        <v>2223</v>
      </c>
      <c r="C298" t="s">
        <v>2224</v>
      </c>
      <c r="D298" t="s">
        <v>1366</v>
      </c>
      <c r="E298" t="s">
        <v>1292</v>
      </c>
      <c r="F298" s="15"/>
      <c r="G298" t="s">
        <v>1355</v>
      </c>
      <c r="H298" t="s">
        <v>109</v>
      </c>
      <c r="I298" s="76">
        <v>109.32</v>
      </c>
      <c r="J298" s="76">
        <v>4658</v>
      </c>
      <c r="K298" s="76">
        <v>17.970111242400002</v>
      </c>
      <c r="L298" s="76">
        <v>0</v>
      </c>
      <c r="M298" s="76">
        <v>0.01</v>
      </c>
      <c r="N298" s="76">
        <v>0</v>
      </c>
    </row>
    <row r="299" spans="2:14">
      <c r="B299" t="s">
        <v>2223</v>
      </c>
      <c r="C299" t="s">
        <v>2224</v>
      </c>
      <c r="D299" t="s">
        <v>1366</v>
      </c>
      <c r="E299" t="s">
        <v>1292</v>
      </c>
      <c r="F299" s="15"/>
      <c r="G299" t="s">
        <v>1355</v>
      </c>
      <c r="H299" t="s">
        <v>109</v>
      </c>
      <c r="I299" s="76">
        <v>623.61</v>
      </c>
      <c r="J299" s="76">
        <v>4658</v>
      </c>
      <c r="K299" s="76">
        <v>102.5095231602</v>
      </c>
      <c r="L299" s="76">
        <v>0</v>
      </c>
      <c r="M299" s="76">
        <v>0.08</v>
      </c>
      <c r="N299" s="76">
        <v>0.01</v>
      </c>
    </row>
    <row r="300" spans="2:14">
      <c r="B300" t="s">
        <v>2225</v>
      </c>
      <c r="C300" t="s">
        <v>2226</v>
      </c>
      <c r="D300" t="s">
        <v>1366</v>
      </c>
      <c r="E300" t="s">
        <v>1292</v>
      </c>
      <c r="F300" s="15"/>
      <c r="G300" t="s">
        <v>1355</v>
      </c>
      <c r="H300" t="s">
        <v>109</v>
      </c>
      <c r="I300" s="76">
        <v>970.74</v>
      </c>
      <c r="J300" s="76">
        <v>8135</v>
      </c>
      <c r="K300" s="76">
        <v>278.684067771</v>
      </c>
      <c r="L300" s="76">
        <v>0</v>
      </c>
      <c r="M300" s="76">
        <v>0.23</v>
      </c>
      <c r="N300" s="76">
        <v>0.03</v>
      </c>
    </row>
    <row r="301" spans="2:14">
      <c r="B301" t="s">
        <v>2227</v>
      </c>
      <c r="C301" t="s">
        <v>2228</v>
      </c>
      <c r="D301" t="s">
        <v>1366</v>
      </c>
      <c r="E301" t="s">
        <v>1292</v>
      </c>
      <c r="F301" s="15"/>
      <c r="G301" t="s">
        <v>1304</v>
      </c>
      <c r="H301" t="s">
        <v>109</v>
      </c>
      <c r="I301" s="76">
        <v>1356.07</v>
      </c>
      <c r="J301" s="76">
        <v>7218</v>
      </c>
      <c r="K301" s="76">
        <v>345.42251694539999</v>
      </c>
      <c r="L301" s="76">
        <v>0.01</v>
      </c>
      <c r="M301" s="76">
        <v>0.28000000000000003</v>
      </c>
      <c r="N301" s="76">
        <v>0.03</v>
      </c>
    </row>
    <row r="302" spans="2:14">
      <c r="B302" t="s">
        <v>2229</v>
      </c>
      <c r="C302" t="s">
        <v>2230</v>
      </c>
      <c r="D302" t="s">
        <v>1366</v>
      </c>
      <c r="E302" t="s">
        <v>1292</v>
      </c>
      <c r="F302" s="15"/>
      <c r="G302" t="s">
        <v>1304</v>
      </c>
      <c r="H302" t="s">
        <v>109</v>
      </c>
      <c r="I302" s="76">
        <v>1678.87</v>
      </c>
      <c r="J302" s="76">
        <v>4049</v>
      </c>
      <c r="K302" s="76">
        <v>239.89240799269999</v>
      </c>
      <c r="L302" s="76">
        <v>0</v>
      </c>
      <c r="M302" s="76">
        <v>0.2</v>
      </c>
      <c r="N302" s="76">
        <v>0.02</v>
      </c>
    </row>
    <row r="303" spans="2:14">
      <c r="B303" t="s">
        <v>2231</v>
      </c>
      <c r="C303" t="s">
        <v>2232</v>
      </c>
      <c r="D303" t="s">
        <v>1315</v>
      </c>
      <c r="E303" t="s">
        <v>1292</v>
      </c>
      <c r="F303" s="15"/>
      <c r="G303" t="s">
        <v>1304</v>
      </c>
      <c r="H303" t="s">
        <v>116</v>
      </c>
      <c r="I303" s="76">
        <v>15670.12</v>
      </c>
      <c r="J303" s="76">
        <v>338.9</v>
      </c>
      <c r="K303" s="76">
        <v>251.49425790547599</v>
      </c>
      <c r="L303" s="76">
        <v>0</v>
      </c>
      <c r="M303" s="76">
        <v>0.21</v>
      </c>
      <c r="N303" s="76">
        <v>0.02</v>
      </c>
    </row>
    <row r="304" spans="2:14">
      <c r="B304" t="s">
        <v>2233</v>
      </c>
      <c r="C304" t="s">
        <v>2234</v>
      </c>
      <c r="D304" t="s">
        <v>1366</v>
      </c>
      <c r="E304" t="s">
        <v>1292</v>
      </c>
      <c r="F304" s="15"/>
      <c r="G304" t="s">
        <v>1304</v>
      </c>
      <c r="H304" t="s">
        <v>109</v>
      </c>
      <c r="I304" s="76">
        <v>281.26</v>
      </c>
      <c r="J304" s="76">
        <v>11966</v>
      </c>
      <c r="K304" s="76">
        <v>118.7705121764</v>
      </c>
      <c r="L304" s="76">
        <v>0</v>
      </c>
      <c r="M304" s="76">
        <v>0.1</v>
      </c>
      <c r="N304" s="76">
        <v>0.01</v>
      </c>
    </row>
    <row r="305" spans="2:14">
      <c r="B305" t="s">
        <v>2235</v>
      </c>
      <c r="C305" t="s">
        <v>2236</v>
      </c>
      <c r="D305" t="s">
        <v>1366</v>
      </c>
      <c r="E305" t="s">
        <v>1292</v>
      </c>
      <c r="F305" s="15"/>
      <c r="G305" t="s">
        <v>1304</v>
      </c>
      <c r="H305" t="s">
        <v>109</v>
      </c>
      <c r="I305" s="76">
        <v>2549.0100000000002</v>
      </c>
      <c r="J305" s="76">
        <v>2330</v>
      </c>
      <c r="K305" s="76">
        <v>209.594131557</v>
      </c>
      <c r="L305" s="76">
        <v>0</v>
      </c>
      <c r="M305" s="76">
        <v>0.17</v>
      </c>
      <c r="N305" s="76">
        <v>0.02</v>
      </c>
    </row>
    <row r="306" spans="2:14">
      <c r="B306" t="s">
        <v>2237</v>
      </c>
      <c r="C306" t="s">
        <v>2238</v>
      </c>
      <c r="D306" t="s">
        <v>126</v>
      </c>
      <c r="E306" t="s">
        <v>1292</v>
      </c>
      <c r="F306" s="15"/>
      <c r="G306" t="s">
        <v>2041</v>
      </c>
      <c r="H306" t="s">
        <v>205</v>
      </c>
      <c r="I306" s="76">
        <v>5361.99</v>
      </c>
      <c r="J306" s="76">
        <v>1835</v>
      </c>
      <c r="K306" s="76">
        <v>108.6450167193</v>
      </c>
      <c r="L306" s="76">
        <v>0</v>
      </c>
      <c r="M306" s="76">
        <v>0.09</v>
      </c>
      <c r="N306" s="76">
        <v>0.01</v>
      </c>
    </row>
    <row r="307" spans="2:14">
      <c r="B307" t="s">
        <v>2239</v>
      </c>
      <c r="C307" t="s">
        <v>2240</v>
      </c>
      <c r="D307" t="s">
        <v>126</v>
      </c>
      <c r="E307" t="s">
        <v>1292</v>
      </c>
      <c r="F307" s="15"/>
      <c r="G307" t="s">
        <v>2041</v>
      </c>
      <c r="H307" t="s">
        <v>113</v>
      </c>
      <c r="I307" s="76">
        <v>28079.5</v>
      </c>
      <c r="J307" s="76">
        <v>596</v>
      </c>
      <c r="K307" s="76">
        <v>695.67309435799996</v>
      </c>
      <c r="L307" s="76">
        <v>0</v>
      </c>
      <c r="M307" s="76">
        <v>0.56999999999999995</v>
      </c>
      <c r="N307" s="76">
        <v>7.0000000000000007E-2</v>
      </c>
    </row>
    <row r="308" spans="2:14">
      <c r="B308" t="s">
        <v>2241</v>
      </c>
      <c r="C308" t="s">
        <v>2242</v>
      </c>
      <c r="D308" t="s">
        <v>126</v>
      </c>
      <c r="E308" t="s">
        <v>1292</v>
      </c>
      <c r="F308" s="15"/>
      <c r="G308" t="s">
        <v>2041</v>
      </c>
      <c r="H308" t="s">
        <v>113</v>
      </c>
      <c r="I308" s="76">
        <v>1607.19</v>
      </c>
      <c r="J308" s="76">
        <v>784.5</v>
      </c>
      <c r="K308" s="76">
        <v>52.411881030795001</v>
      </c>
      <c r="L308" s="76">
        <v>0</v>
      </c>
      <c r="M308" s="76">
        <v>0.04</v>
      </c>
      <c r="N308" s="76">
        <v>0.01</v>
      </c>
    </row>
    <row r="309" spans="2:14">
      <c r="B309" t="s">
        <v>2243</v>
      </c>
      <c r="C309" t="s">
        <v>2244</v>
      </c>
      <c r="D309" t="s">
        <v>126</v>
      </c>
      <c r="E309" t="s">
        <v>1292</v>
      </c>
      <c r="F309" s="15"/>
      <c r="G309" t="s">
        <v>2041</v>
      </c>
      <c r="H309" t="s">
        <v>113</v>
      </c>
      <c r="I309" s="76">
        <v>6778.73</v>
      </c>
      <c r="J309" s="76">
        <v>1776.5</v>
      </c>
      <c r="K309" s="76">
        <v>500.59110112280501</v>
      </c>
      <c r="L309" s="76">
        <v>0</v>
      </c>
      <c r="M309" s="76">
        <v>0.41</v>
      </c>
      <c r="N309" s="76">
        <v>0.05</v>
      </c>
    </row>
    <row r="310" spans="2:14">
      <c r="B310" t="s">
        <v>2245</v>
      </c>
      <c r="C310" t="s">
        <v>2246</v>
      </c>
      <c r="D310" t="s">
        <v>126</v>
      </c>
      <c r="E310" t="s">
        <v>1292</v>
      </c>
      <c r="F310" s="15"/>
      <c r="G310" t="s">
        <v>2041</v>
      </c>
      <c r="H310" t="s">
        <v>113</v>
      </c>
      <c r="I310" s="76">
        <v>20201.099999999999</v>
      </c>
      <c r="J310" s="76">
        <v>87.35</v>
      </c>
      <c r="K310" s="76">
        <v>73.351247587364995</v>
      </c>
      <c r="L310" s="76">
        <v>0</v>
      </c>
      <c r="M310" s="76">
        <v>0.06</v>
      </c>
      <c r="N310" s="76">
        <v>0.01</v>
      </c>
    </row>
    <row r="311" spans="2:14">
      <c r="B311" t="s">
        <v>2247</v>
      </c>
      <c r="C311" t="s">
        <v>2248</v>
      </c>
      <c r="D311" t="s">
        <v>126</v>
      </c>
      <c r="E311" t="s">
        <v>1292</v>
      </c>
      <c r="F311" s="15"/>
      <c r="G311" t="s">
        <v>2041</v>
      </c>
      <c r="H311" t="s">
        <v>113</v>
      </c>
      <c r="I311" s="76">
        <v>-319.02999999999997</v>
      </c>
      <c r="J311" s="76">
        <v>5106</v>
      </c>
      <c r="K311" s="76">
        <v>-67.714536705420002</v>
      </c>
      <c r="L311" s="76">
        <v>0</v>
      </c>
      <c r="M311" s="76">
        <v>-0.06</v>
      </c>
      <c r="N311" s="76">
        <v>-0.01</v>
      </c>
    </row>
    <row r="312" spans="2:14">
      <c r="B312" t="s">
        <v>2249</v>
      </c>
      <c r="C312" t="s">
        <v>2250</v>
      </c>
      <c r="D312" t="s">
        <v>126</v>
      </c>
      <c r="E312" t="s">
        <v>1292</v>
      </c>
      <c r="F312" s="15"/>
      <c r="G312" t="s">
        <v>2041</v>
      </c>
      <c r="H312" t="s">
        <v>113</v>
      </c>
      <c r="I312" s="76">
        <v>6823.95</v>
      </c>
      <c r="J312" s="76">
        <v>3310</v>
      </c>
      <c r="K312" s="76">
        <v>938.93041369050002</v>
      </c>
      <c r="L312" s="76">
        <v>0.04</v>
      </c>
      <c r="M312" s="76">
        <v>0.77</v>
      </c>
      <c r="N312" s="76">
        <v>0.09</v>
      </c>
    </row>
    <row r="313" spans="2:14">
      <c r="B313" t="s">
        <v>2251</v>
      </c>
      <c r="C313" t="s">
        <v>2252</v>
      </c>
      <c r="D313" t="s">
        <v>126</v>
      </c>
      <c r="E313" t="s">
        <v>1292</v>
      </c>
      <c r="F313" s="15"/>
      <c r="G313" t="s">
        <v>2041</v>
      </c>
      <c r="H313" t="s">
        <v>113</v>
      </c>
      <c r="I313" s="76">
        <v>5774.66</v>
      </c>
      <c r="J313" s="76">
        <v>394</v>
      </c>
      <c r="K313" s="76">
        <v>94.578455566759999</v>
      </c>
      <c r="L313" s="76">
        <v>0</v>
      </c>
      <c r="M313" s="76">
        <v>0.08</v>
      </c>
      <c r="N313" s="76">
        <v>0.01</v>
      </c>
    </row>
    <row r="314" spans="2:14">
      <c r="B314" t="s">
        <v>2253</v>
      </c>
      <c r="C314" t="s">
        <v>2254</v>
      </c>
      <c r="D314" t="s">
        <v>2052</v>
      </c>
      <c r="E314" t="s">
        <v>1292</v>
      </c>
      <c r="F314" s="15"/>
      <c r="G314" t="s">
        <v>1363</v>
      </c>
      <c r="H314" t="s">
        <v>109</v>
      </c>
      <c r="I314" s="76">
        <v>37.049999999999997</v>
      </c>
      <c r="J314" s="76">
        <v>94950</v>
      </c>
      <c r="K314" s="76">
        <v>124.14660277500001</v>
      </c>
      <c r="L314" s="76">
        <v>0</v>
      </c>
      <c r="M314" s="76">
        <v>0.1</v>
      </c>
      <c r="N314" s="76">
        <v>0.01</v>
      </c>
    </row>
    <row r="315" spans="2:14">
      <c r="B315" t="s">
        <v>2253</v>
      </c>
      <c r="C315" t="s">
        <v>2254</v>
      </c>
      <c r="D315" t="s">
        <v>2052</v>
      </c>
      <c r="E315" t="s">
        <v>1292</v>
      </c>
      <c r="F315" s="15"/>
      <c r="G315" t="s">
        <v>1363</v>
      </c>
      <c r="H315" t="s">
        <v>109</v>
      </c>
      <c r="I315" s="76">
        <v>140.1</v>
      </c>
      <c r="J315" s="76">
        <v>94950</v>
      </c>
      <c r="K315" s="76">
        <v>469.44504855000002</v>
      </c>
      <c r="L315" s="76">
        <v>0</v>
      </c>
      <c r="M315" s="76">
        <v>0.39</v>
      </c>
      <c r="N315" s="76">
        <v>0.05</v>
      </c>
    </row>
    <row r="316" spans="2:14">
      <c r="B316" t="s">
        <v>2255</v>
      </c>
      <c r="C316" t="s">
        <v>2256</v>
      </c>
      <c r="D316" t="s">
        <v>2052</v>
      </c>
      <c r="E316" t="s">
        <v>1292</v>
      </c>
      <c r="F316" s="15"/>
      <c r="G316" t="s">
        <v>1363</v>
      </c>
      <c r="H316" t="s">
        <v>109</v>
      </c>
      <c r="I316" s="76">
        <v>29.73</v>
      </c>
      <c r="J316" s="76">
        <v>96481</v>
      </c>
      <c r="K316" s="76">
        <v>101.2251347877</v>
      </c>
      <c r="L316" s="76">
        <v>0</v>
      </c>
      <c r="M316" s="76">
        <v>0.08</v>
      </c>
      <c r="N316" s="76">
        <v>0.01</v>
      </c>
    </row>
    <row r="317" spans="2:14">
      <c r="B317" t="s">
        <v>2257</v>
      </c>
      <c r="C317" t="s">
        <v>2258</v>
      </c>
      <c r="D317" t="s">
        <v>2052</v>
      </c>
      <c r="E317" t="s">
        <v>1292</v>
      </c>
      <c r="F317" s="15"/>
      <c r="G317" t="s">
        <v>1363</v>
      </c>
      <c r="H317" t="s">
        <v>109</v>
      </c>
      <c r="I317" s="76">
        <v>1194.1400000000001</v>
      </c>
      <c r="J317" s="76">
        <v>3335</v>
      </c>
      <c r="K317" s="76">
        <v>140.540904001</v>
      </c>
      <c r="L317" s="76">
        <v>0</v>
      </c>
      <c r="M317" s="76">
        <v>0.12</v>
      </c>
      <c r="N317" s="76">
        <v>0.01</v>
      </c>
    </row>
    <row r="318" spans="2:14">
      <c r="B318" t="s">
        <v>2259</v>
      </c>
      <c r="C318" t="s">
        <v>2260</v>
      </c>
      <c r="D318" t="s">
        <v>2052</v>
      </c>
      <c r="E318" t="s">
        <v>1292</v>
      </c>
      <c r="F318" s="15"/>
      <c r="G318" t="s">
        <v>1363</v>
      </c>
      <c r="H318" t="s">
        <v>109</v>
      </c>
      <c r="I318" s="76">
        <v>1202.1500000000001</v>
      </c>
      <c r="J318" s="76">
        <v>4150</v>
      </c>
      <c r="K318" s="76">
        <v>176.059075025</v>
      </c>
      <c r="L318" s="76">
        <v>0</v>
      </c>
      <c r="M318" s="76">
        <v>0.14000000000000001</v>
      </c>
      <c r="N318" s="76">
        <v>0.02</v>
      </c>
    </row>
    <row r="319" spans="2:14">
      <c r="B319" t="s">
        <v>2261</v>
      </c>
      <c r="C319" t="s">
        <v>2262</v>
      </c>
      <c r="D319" t="s">
        <v>126</v>
      </c>
      <c r="E319" t="s">
        <v>1292</v>
      </c>
      <c r="F319" s="15"/>
      <c r="G319" t="s">
        <v>1363</v>
      </c>
      <c r="H319" t="s">
        <v>116</v>
      </c>
      <c r="I319" s="76">
        <v>7400</v>
      </c>
      <c r="J319" s="76">
        <v>7.25</v>
      </c>
      <c r="K319" s="76">
        <v>2.5407030499999999</v>
      </c>
      <c r="L319" s="76">
        <v>0</v>
      </c>
      <c r="M319" s="76">
        <v>0</v>
      </c>
      <c r="N319" s="76">
        <v>0</v>
      </c>
    </row>
    <row r="320" spans="2:14">
      <c r="B320" t="s">
        <v>2263</v>
      </c>
      <c r="C320" t="s">
        <v>2264</v>
      </c>
      <c r="D320" t="s">
        <v>126</v>
      </c>
      <c r="E320" t="s">
        <v>1292</v>
      </c>
      <c r="F320" s="15"/>
      <c r="G320" t="s">
        <v>1363</v>
      </c>
      <c r="H320" t="s">
        <v>109</v>
      </c>
      <c r="I320" s="76">
        <v>580.76</v>
      </c>
      <c r="J320" s="76">
        <v>16873</v>
      </c>
      <c r="K320" s="76">
        <v>345.81247920919998</v>
      </c>
      <c r="L320" s="76">
        <v>0</v>
      </c>
      <c r="M320" s="76">
        <v>0.28000000000000003</v>
      </c>
      <c r="N320" s="76">
        <v>0.03</v>
      </c>
    </row>
    <row r="321" spans="2:14">
      <c r="B321" t="s">
        <v>2263</v>
      </c>
      <c r="C321" t="s">
        <v>2264</v>
      </c>
      <c r="D321" t="s">
        <v>126</v>
      </c>
      <c r="E321" t="s">
        <v>1292</v>
      </c>
      <c r="F321" s="15"/>
      <c r="G321" t="s">
        <v>1363</v>
      </c>
      <c r="H321" t="s">
        <v>109</v>
      </c>
      <c r="I321" s="76">
        <v>361.62</v>
      </c>
      <c r="J321" s="76">
        <v>16873</v>
      </c>
      <c r="K321" s="76">
        <v>215.32596723539999</v>
      </c>
      <c r="L321" s="76">
        <v>0</v>
      </c>
      <c r="M321" s="76">
        <v>0.18</v>
      </c>
      <c r="N321" s="76">
        <v>0.02</v>
      </c>
    </row>
    <row r="322" spans="2:14">
      <c r="B322" t="s">
        <v>2265</v>
      </c>
      <c r="C322" t="s">
        <v>2266</v>
      </c>
      <c r="D322" t="s">
        <v>2052</v>
      </c>
      <c r="E322" t="s">
        <v>1292</v>
      </c>
      <c r="F322" s="15"/>
      <c r="G322" t="s">
        <v>1363</v>
      </c>
      <c r="H322" t="s">
        <v>109</v>
      </c>
      <c r="I322" s="76">
        <v>783.51</v>
      </c>
      <c r="J322" s="76">
        <v>3591</v>
      </c>
      <c r="K322" s="76">
        <v>99.291393828899999</v>
      </c>
      <c r="L322" s="76">
        <v>0</v>
      </c>
      <c r="M322" s="76">
        <v>0.08</v>
      </c>
      <c r="N322" s="76">
        <v>0.01</v>
      </c>
    </row>
    <row r="323" spans="2:14">
      <c r="B323" t="s">
        <v>2267</v>
      </c>
      <c r="C323" t="s">
        <v>2268</v>
      </c>
      <c r="D323" t="s">
        <v>1315</v>
      </c>
      <c r="E323" t="s">
        <v>1292</v>
      </c>
      <c r="F323" s="15"/>
      <c r="G323" t="s">
        <v>1363</v>
      </c>
      <c r="H323" t="s">
        <v>116</v>
      </c>
      <c r="I323" s="76">
        <v>32077.66</v>
      </c>
      <c r="J323" s="76">
        <v>255</v>
      </c>
      <c r="K323" s="76">
        <v>387.37094487809998</v>
      </c>
      <c r="L323" s="76">
        <v>0.01</v>
      </c>
      <c r="M323" s="76">
        <v>0.32</v>
      </c>
      <c r="N323" s="76">
        <v>0.04</v>
      </c>
    </row>
    <row r="324" spans="2:14">
      <c r="B324" t="s">
        <v>2269</v>
      </c>
      <c r="C324" t="s">
        <v>2270</v>
      </c>
      <c r="D324" t="s">
        <v>2052</v>
      </c>
      <c r="E324" t="s">
        <v>1292</v>
      </c>
      <c r="F324" s="15"/>
      <c r="G324" t="s">
        <v>1363</v>
      </c>
      <c r="H324" t="s">
        <v>109</v>
      </c>
      <c r="I324" s="76">
        <v>-18.329999999999998</v>
      </c>
      <c r="J324" s="76">
        <v>26199</v>
      </c>
      <c r="K324" s="76">
        <v>-16.9472344743</v>
      </c>
      <c r="L324" s="76">
        <v>0</v>
      </c>
      <c r="M324" s="76">
        <v>-0.01</v>
      </c>
      <c r="N324" s="76">
        <v>0</v>
      </c>
    </row>
    <row r="325" spans="2:14">
      <c r="B325" t="s">
        <v>2271</v>
      </c>
      <c r="C325" t="s">
        <v>2272</v>
      </c>
      <c r="D325" t="s">
        <v>2052</v>
      </c>
      <c r="E325" t="s">
        <v>1292</v>
      </c>
      <c r="F325" s="15"/>
      <c r="G325" t="s">
        <v>1363</v>
      </c>
      <c r="H325" t="s">
        <v>109</v>
      </c>
      <c r="I325" s="76">
        <v>3103.62</v>
      </c>
      <c r="J325" s="76">
        <v>3796</v>
      </c>
      <c r="K325" s="76">
        <v>415.76354224080001</v>
      </c>
      <c r="L325" s="76">
        <v>0</v>
      </c>
      <c r="M325" s="76">
        <v>0.34</v>
      </c>
      <c r="N325" s="76">
        <v>0.04</v>
      </c>
    </row>
    <row r="326" spans="2:14">
      <c r="B326" t="s">
        <v>2273</v>
      </c>
      <c r="C326" t="s">
        <v>2274</v>
      </c>
      <c r="D326" t="s">
        <v>1366</v>
      </c>
      <c r="E326" t="s">
        <v>1292</v>
      </c>
      <c r="F326" s="15"/>
      <c r="G326" t="s">
        <v>1363</v>
      </c>
      <c r="H326" t="s">
        <v>109</v>
      </c>
      <c r="I326" s="76">
        <v>12772</v>
      </c>
      <c r="J326" s="76">
        <v>475</v>
      </c>
      <c r="K326" s="76">
        <v>214.09384299999999</v>
      </c>
      <c r="L326" s="76">
        <v>0.02</v>
      </c>
      <c r="M326" s="76">
        <v>0.18</v>
      </c>
      <c r="N326" s="76">
        <v>0.02</v>
      </c>
    </row>
    <row r="327" spans="2:14">
      <c r="B327" t="s">
        <v>2275</v>
      </c>
      <c r="C327" t="s">
        <v>2276</v>
      </c>
      <c r="D327" t="s">
        <v>1366</v>
      </c>
      <c r="E327" t="s">
        <v>1292</v>
      </c>
      <c r="F327" s="15"/>
      <c r="G327" t="s">
        <v>1363</v>
      </c>
      <c r="H327" t="s">
        <v>109</v>
      </c>
      <c r="I327" s="76">
        <v>160.72</v>
      </c>
      <c r="J327" s="76">
        <v>4808</v>
      </c>
      <c r="K327" s="76">
        <v>27.270056710399999</v>
      </c>
      <c r="L327" s="76">
        <v>0</v>
      </c>
      <c r="M327" s="76">
        <v>0.02</v>
      </c>
      <c r="N327" s="76">
        <v>0</v>
      </c>
    </row>
    <row r="328" spans="2:14">
      <c r="B328" t="s">
        <v>2277</v>
      </c>
      <c r="C328" t="s">
        <v>2278</v>
      </c>
      <c r="D328" t="s">
        <v>1315</v>
      </c>
      <c r="E328" t="s">
        <v>1292</v>
      </c>
      <c r="F328" s="15"/>
      <c r="G328" t="s">
        <v>1363</v>
      </c>
      <c r="H328" t="s">
        <v>116</v>
      </c>
      <c r="I328" s="76">
        <v>20043.150000000001</v>
      </c>
      <c r="J328" s="76">
        <v>179.75000000000054</v>
      </c>
      <c r="K328" s="76">
        <v>170.61572595536299</v>
      </c>
      <c r="L328" s="76">
        <v>0.02</v>
      </c>
      <c r="M328" s="76">
        <v>0.14000000000000001</v>
      </c>
      <c r="N328" s="76">
        <v>0.02</v>
      </c>
    </row>
    <row r="329" spans="2:14">
      <c r="B329" t="s">
        <v>2279</v>
      </c>
      <c r="C329" t="s">
        <v>2278</v>
      </c>
      <c r="D329" t="s">
        <v>1315</v>
      </c>
      <c r="E329" t="s">
        <v>1292</v>
      </c>
      <c r="F329" s="15"/>
      <c r="G329" t="s">
        <v>1363</v>
      </c>
      <c r="H329" t="s">
        <v>116</v>
      </c>
      <c r="I329" s="76">
        <v>2008.99</v>
      </c>
      <c r="J329" s="76">
        <v>179.75</v>
      </c>
      <c r="K329" s="76">
        <v>17.101368162542499</v>
      </c>
      <c r="L329" s="76">
        <v>0</v>
      </c>
      <c r="M329" s="76">
        <v>0.01</v>
      </c>
      <c r="N329" s="76">
        <v>0</v>
      </c>
    </row>
    <row r="330" spans="2:14">
      <c r="B330" t="s">
        <v>2280</v>
      </c>
      <c r="C330" t="s">
        <v>2281</v>
      </c>
      <c r="D330" t="s">
        <v>2052</v>
      </c>
      <c r="E330" t="s">
        <v>1292</v>
      </c>
      <c r="F330" t="s">
        <v>2282</v>
      </c>
      <c r="G330" t="s">
        <v>1363</v>
      </c>
      <c r="H330" t="s">
        <v>109</v>
      </c>
      <c r="I330" s="76">
        <v>446.7</v>
      </c>
      <c r="J330" s="76">
        <v>11237</v>
      </c>
      <c r="K330" s="76">
        <v>177.14055119099999</v>
      </c>
      <c r="L330" s="76">
        <v>0</v>
      </c>
      <c r="M330" s="76">
        <v>0.15</v>
      </c>
      <c r="N330" s="76">
        <v>0.02</v>
      </c>
    </row>
    <row r="331" spans="2:14">
      <c r="B331" t="s">
        <v>2280</v>
      </c>
      <c r="C331" t="s">
        <v>2281</v>
      </c>
      <c r="D331" t="s">
        <v>2052</v>
      </c>
      <c r="E331" t="s">
        <v>1292</v>
      </c>
      <c r="F331" t="s">
        <v>2282</v>
      </c>
      <c r="G331" t="s">
        <v>1363</v>
      </c>
      <c r="H331" t="s">
        <v>109</v>
      </c>
      <c r="I331" s="76">
        <v>614.75</v>
      </c>
      <c r="J331" s="76">
        <v>11237</v>
      </c>
      <c r="K331" s="76">
        <v>243.78140551749999</v>
      </c>
      <c r="L331" s="76">
        <v>0</v>
      </c>
      <c r="M331" s="76">
        <v>0.2</v>
      </c>
      <c r="N331" s="76">
        <v>0.02</v>
      </c>
    </row>
    <row r="332" spans="2:14">
      <c r="B332" t="s">
        <v>2283</v>
      </c>
      <c r="C332" t="s">
        <v>2284</v>
      </c>
      <c r="D332" t="s">
        <v>126</v>
      </c>
      <c r="E332" t="s">
        <v>1292</v>
      </c>
      <c r="F332" s="15"/>
      <c r="G332" t="s">
        <v>1345</v>
      </c>
      <c r="H332" t="s">
        <v>113</v>
      </c>
      <c r="I332" s="76">
        <v>2913.53</v>
      </c>
      <c r="J332" s="76">
        <v>2166</v>
      </c>
      <c r="K332" s="76">
        <v>262.32973688262001</v>
      </c>
      <c r="L332" s="76">
        <v>0</v>
      </c>
      <c r="M332" s="76">
        <v>0.22</v>
      </c>
      <c r="N332" s="76">
        <v>0.03</v>
      </c>
    </row>
    <row r="333" spans="2:14">
      <c r="B333" t="s">
        <v>2285</v>
      </c>
      <c r="C333" t="s">
        <v>2286</v>
      </c>
      <c r="D333" t="s">
        <v>126</v>
      </c>
      <c r="E333" t="s">
        <v>1292</v>
      </c>
      <c r="F333" s="15"/>
      <c r="G333" t="s">
        <v>1345</v>
      </c>
      <c r="H333" t="s">
        <v>113</v>
      </c>
      <c r="I333" s="76">
        <v>35.19</v>
      </c>
      <c r="J333" s="76">
        <v>136885</v>
      </c>
      <c r="K333" s="76">
        <v>200.23717256235</v>
      </c>
      <c r="L333" s="76">
        <v>0</v>
      </c>
      <c r="M333" s="76">
        <v>0.16</v>
      </c>
      <c r="N333" s="76">
        <v>0.02</v>
      </c>
    </row>
    <row r="334" spans="2:14">
      <c r="B334" t="s">
        <v>2287</v>
      </c>
      <c r="C334" t="s">
        <v>2288</v>
      </c>
      <c r="D334" t="s">
        <v>126</v>
      </c>
      <c r="E334" t="s">
        <v>1292</v>
      </c>
      <c r="F334" s="15"/>
      <c r="G334" t="s">
        <v>1345</v>
      </c>
      <c r="H334" t="s">
        <v>109</v>
      </c>
      <c r="I334" s="76">
        <v>2468.2399999999998</v>
      </c>
      <c r="J334" s="76">
        <v>4831</v>
      </c>
      <c r="K334" s="76">
        <v>420.80033995759999</v>
      </c>
      <c r="L334" s="76">
        <v>0</v>
      </c>
      <c r="M334" s="76">
        <v>0.35</v>
      </c>
      <c r="N334" s="76">
        <v>0.04</v>
      </c>
    </row>
    <row r="335" spans="2:14">
      <c r="B335" t="s">
        <v>2289</v>
      </c>
      <c r="C335" t="s">
        <v>2290</v>
      </c>
      <c r="D335" t="s">
        <v>126</v>
      </c>
      <c r="E335" t="s">
        <v>1292</v>
      </c>
      <c r="F335" s="15"/>
      <c r="G335" t="s">
        <v>1345</v>
      </c>
      <c r="H335" t="s">
        <v>113</v>
      </c>
      <c r="I335" s="76">
        <v>1125.3399999999999</v>
      </c>
      <c r="J335" s="76">
        <v>2232.5</v>
      </c>
      <c r="K335" s="76">
        <v>104.43469451195</v>
      </c>
      <c r="L335" s="76">
        <v>0</v>
      </c>
      <c r="M335" s="76">
        <v>0.09</v>
      </c>
      <c r="N335" s="76">
        <v>0.01</v>
      </c>
    </row>
    <row r="336" spans="2:14">
      <c r="B336" t="s">
        <v>2291</v>
      </c>
      <c r="C336" t="s">
        <v>2290</v>
      </c>
      <c r="D336" t="s">
        <v>126</v>
      </c>
      <c r="E336" t="s">
        <v>1292</v>
      </c>
      <c r="F336" s="15"/>
      <c r="G336" t="s">
        <v>1345</v>
      </c>
      <c r="H336" t="s">
        <v>113</v>
      </c>
      <c r="I336" s="76">
        <v>2810.92</v>
      </c>
      <c r="J336" s="76">
        <v>2233.5</v>
      </c>
      <c r="K336" s="76">
        <v>260.97807262757999</v>
      </c>
      <c r="L336" s="76">
        <v>0</v>
      </c>
      <c r="M336" s="76">
        <v>0.21</v>
      </c>
      <c r="N336" s="76">
        <v>0.03</v>
      </c>
    </row>
    <row r="337" spans="2:14">
      <c r="B337" t="s">
        <v>2292</v>
      </c>
      <c r="C337" t="s">
        <v>2293</v>
      </c>
      <c r="D337" t="s">
        <v>1366</v>
      </c>
      <c r="E337" t="s">
        <v>1292</v>
      </c>
      <c r="F337" s="15"/>
      <c r="G337" t="s">
        <v>1345</v>
      </c>
      <c r="H337" t="s">
        <v>109</v>
      </c>
      <c r="I337" s="76">
        <v>365.8</v>
      </c>
      <c r="J337" s="76">
        <v>22426</v>
      </c>
      <c r="K337" s="76">
        <v>289.49907293199999</v>
      </c>
      <c r="L337" s="76">
        <v>0</v>
      </c>
      <c r="M337" s="76">
        <v>0.24</v>
      </c>
      <c r="N337" s="76">
        <v>0.03</v>
      </c>
    </row>
    <row r="338" spans="2:14">
      <c r="B338" t="s">
        <v>2294</v>
      </c>
      <c r="C338" t="s">
        <v>2295</v>
      </c>
      <c r="D338" t="s">
        <v>1366</v>
      </c>
      <c r="E338" t="s">
        <v>1292</v>
      </c>
      <c r="F338" s="15"/>
      <c r="G338" t="s">
        <v>1345</v>
      </c>
      <c r="H338" t="s">
        <v>109</v>
      </c>
      <c r="I338" s="76">
        <v>3468.92</v>
      </c>
      <c r="J338" s="76">
        <v>2424</v>
      </c>
      <c r="K338" s="76">
        <v>296.74168480319997</v>
      </c>
      <c r="L338" s="76">
        <v>0</v>
      </c>
      <c r="M338" s="76">
        <v>0.24</v>
      </c>
      <c r="N338" s="76">
        <v>0.03</v>
      </c>
    </row>
    <row r="339" spans="2:14">
      <c r="B339" t="s">
        <v>2296</v>
      </c>
      <c r="C339" t="s">
        <v>2297</v>
      </c>
      <c r="D339" t="s">
        <v>1366</v>
      </c>
      <c r="E339" t="s">
        <v>1292</v>
      </c>
      <c r="F339" s="15"/>
      <c r="G339" t="s">
        <v>1345</v>
      </c>
      <c r="H339" t="s">
        <v>109</v>
      </c>
      <c r="I339" s="76">
        <v>1041.46</v>
      </c>
      <c r="J339" s="76">
        <v>2359</v>
      </c>
      <c r="K339" s="76">
        <v>86.700618100599996</v>
      </c>
      <c r="L339" s="76">
        <v>0</v>
      </c>
      <c r="M339" s="76">
        <v>7.0000000000000007E-2</v>
      </c>
      <c r="N339" s="76">
        <v>0.01</v>
      </c>
    </row>
    <row r="340" spans="2:14">
      <c r="B340" t="s">
        <v>2296</v>
      </c>
      <c r="C340" t="s">
        <v>2297</v>
      </c>
      <c r="D340" t="s">
        <v>1366</v>
      </c>
      <c r="E340" t="s">
        <v>1292</v>
      </c>
      <c r="G340" t="s">
        <v>1345</v>
      </c>
      <c r="H340" t="s">
        <v>109</v>
      </c>
      <c r="I340" s="76">
        <v>401.8</v>
      </c>
      <c r="J340" s="76">
        <v>2359</v>
      </c>
      <c r="K340" s="76">
        <v>33.449492397999997</v>
      </c>
      <c r="L340" s="76">
        <v>0</v>
      </c>
      <c r="M340" s="76">
        <v>0.03</v>
      </c>
      <c r="N340" s="76">
        <v>0</v>
      </c>
    </row>
    <row r="341" spans="2:14">
      <c r="B341" t="s">
        <v>2298</v>
      </c>
      <c r="C341" t="s">
        <v>2299</v>
      </c>
      <c r="D341" t="s">
        <v>126</v>
      </c>
      <c r="E341" t="s">
        <v>1292</v>
      </c>
      <c r="G341" t="s">
        <v>1345</v>
      </c>
      <c r="H341" t="s">
        <v>109</v>
      </c>
      <c r="I341" s="76">
        <v>305.37</v>
      </c>
      <c r="J341" s="76">
        <v>14058</v>
      </c>
      <c r="K341" s="76">
        <v>151.49613962340001</v>
      </c>
      <c r="L341" s="76">
        <v>0</v>
      </c>
      <c r="M341" s="76">
        <v>0.12</v>
      </c>
      <c r="N341" s="76">
        <v>0.01</v>
      </c>
    </row>
    <row r="342" spans="2:14">
      <c r="B342" t="s">
        <v>2300</v>
      </c>
      <c r="C342" t="s">
        <v>2301</v>
      </c>
      <c r="D342" t="s">
        <v>2052</v>
      </c>
      <c r="E342" t="s">
        <v>1292</v>
      </c>
      <c r="G342" t="s">
        <v>1345</v>
      </c>
      <c r="H342" t="s">
        <v>109</v>
      </c>
      <c r="I342" s="76">
        <v>3631.76</v>
      </c>
      <c r="J342" s="76">
        <v>1851</v>
      </c>
      <c r="K342" s="76">
        <v>237.2330640504</v>
      </c>
      <c r="L342" s="76">
        <v>0</v>
      </c>
      <c r="M342" s="76">
        <v>0.2</v>
      </c>
      <c r="N342" s="76">
        <v>0.02</v>
      </c>
    </row>
    <row r="343" spans="2:14">
      <c r="B343" t="s">
        <v>2302</v>
      </c>
      <c r="C343" t="s">
        <v>2303</v>
      </c>
      <c r="D343" t="s">
        <v>2052</v>
      </c>
      <c r="E343" t="s">
        <v>1292</v>
      </c>
      <c r="G343" t="s">
        <v>1345</v>
      </c>
      <c r="H343" t="s">
        <v>109</v>
      </c>
      <c r="I343" s="76">
        <v>1377.97</v>
      </c>
      <c r="J343" s="76">
        <v>3353</v>
      </c>
      <c r="K343" s="76">
        <v>163.05156603890001</v>
      </c>
      <c r="L343" s="76">
        <v>0</v>
      </c>
      <c r="M343" s="76">
        <v>0.13</v>
      </c>
      <c r="N343" s="76">
        <v>0.02</v>
      </c>
    </row>
    <row r="344" spans="2:14">
      <c r="B344" t="s">
        <v>2304</v>
      </c>
      <c r="C344" t="s">
        <v>2305</v>
      </c>
      <c r="D344" t="s">
        <v>1366</v>
      </c>
      <c r="E344" t="s">
        <v>1292</v>
      </c>
      <c r="G344" t="s">
        <v>1345</v>
      </c>
      <c r="H344" t="s">
        <v>109</v>
      </c>
      <c r="I344" s="76">
        <v>2817.01</v>
      </c>
      <c r="J344" s="76">
        <v>2459</v>
      </c>
      <c r="K344" s="76">
        <v>244.45480365110001</v>
      </c>
      <c r="L344" s="76">
        <v>0</v>
      </c>
      <c r="M344" s="76">
        <v>0.2</v>
      </c>
      <c r="N344" s="76">
        <v>0.02</v>
      </c>
    </row>
    <row r="345" spans="2:14">
      <c r="B345" t="s">
        <v>2306</v>
      </c>
      <c r="C345" t="s">
        <v>2307</v>
      </c>
      <c r="D345" t="s">
        <v>1366</v>
      </c>
      <c r="E345" t="s">
        <v>1292</v>
      </c>
      <c r="G345" t="s">
        <v>1345</v>
      </c>
      <c r="H345" t="s">
        <v>109</v>
      </c>
      <c r="I345" s="76">
        <v>7967.79</v>
      </c>
      <c r="J345" s="76">
        <v>349</v>
      </c>
      <c r="K345" s="76">
        <v>98.132974875900004</v>
      </c>
      <c r="L345" s="76">
        <v>0</v>
      </c>
      <c r="M345" s="76">
        <v>0.08</v>
      </c>
      <c r="N345" s="76">
        <v>0.01</v>
      </c>
    </row>
    <row r="346" spans="2:14">
      <c r="B346" t="s">
        <v>2308</v>
      </c>
      <c r="C346" t="s">
        <v>2309</v>
      </c>
      <c r="D346" t="s">
        <v>1366</v>
      </c>
      <c r="E346" t="s">
        <v>1292</v>
      </c>
      <c r="G346" t="s">
        <v>1345</v>
      </c>
      <c r="H346" t="s">
        <v>109</v>
      </c>
      <c r="I346" s="76">
        <v>1317.95</v>
      </c>
      <c r="J346" s="76">
        <v>6116</v>
      </c>
      <c r="K346" s="76">
        <v>284.457945838</v>
      </c>
      <c r="L346" s="76">
        <v>0</v>
      </c>
      <c r="M346" s="76">
        <v>0.23</v>
      </c>
      <c r="N346" s="76">
        <v>0.03</v>
      </c>
    </row>
    <row r="347" spans="2:14">
      <c r="B347" t="s">
        <v>2310</v>
      </c>
      <c r="C347" t="s">
        <v>2311</v>
      </c>
      <c r="D347" t="s">
        <v>126</v>
      </c>
      <c r="E347" t="s">
        <v>1292</v>
      </c>
      <c r="G347" t="s">
        <v>1350</v>
      </c>
      <c r="H347" t="s">
        <v>113</v>
      </c>
      <c r="I347" s="76">
        <v>1305.8399999999999</v>
      </c>
      <c r="J347" s="76">
        <v>4019.5</v>
      </c>
      <c r="K347" s="76">
        <v>218.18835986772001</v>
      </c>
      <c r="L347" s="76">
        <v>0</v>
      </c>
      <c r="M347" s="76">
        <v>0.18</v>
      </c>
      <c r="N347" s="76">
        <v>0.02</v>
      </c>
    </row>
    <row r="348" spans="2:14">
      <c r="B348" t="s">
        <v>2312</v>
      </c>
      <c r="C348" t="s">
        <v>2313</v>
      </c>
      <c r="D348" t="s">
        <v>126</v>
      </c>
      <c r="E348" t="s">
        <v>1292</v>
      </c>
      <c r="G348" t="s">
        <v>1350</v>
      </c>
      <c r="H348" t="s">
        <v>113</v>
      </c>
      <c r="I348" s="76">
        <v>2008.99</v>
      </c>
      <c r="J348" s="76">
        <v>1567.7</v>
      </c>
      <c r="K348" s="76">
        <v>130.92130041448701</v>
      </c>
      <c r="L348" s="76">
        <v>0</v>
      </c>
      <c r="M348" s="76">
        <v>0.11</v>
      </c>
      <c r="N348" s="76">
        <v>0.01</v>
      </c>
    </row>
    <row r="349" spans="2:14">
      <c r="B349" t="s">
        <v>2314</v>
      </c>
      <c r="C349" t="s">
        <v>2315</v>
      </c>
      <c r="D349" t="s">
        <v>1315</v>
      </c>
      <c r="E349" t="s">
        <v>1292</v>
      </c>
      <c r="G349" t="s">
        <v>1350</v>
      </c>
      <c r="H349" t="s">
        <v>116</v>
      </c>
      <c r="I349" s="76">
        <v>66.33</v>
      </c>
      <c r="J349" s="76">
        <v>638</v>
      </c>
      <c r="K349" s="76">
        <v>2.0040790987800001</v>
      </c>
      <c r="L349" s="76">
        <v>0</v>
      </c>
      <c r="M349" s="76">
        <v>0</v>
      </c>
      <c r="N349" s="76">
        <v>0</v>
      </c>
    </row>
    <row r="350" spans="2:14">
      <c r="B350" t="s">
        <v>2316</v>
      </c>
      <c r="C350" t="s">
        <v>2317</v>
      </c>
      <c r="D350" t="s">
        <v>126</v>
      </c>
      <c r="E350" t="s">
        <v>1292</v>
      </c>
      <c r="G350" t="s">
        <v>1350</v>
      </c>
      <c r="H350" t="s">
        <v>113</v>
      </c>
      <c r="I350" s="76">
        <v>5167.12</v>
      </c>
      <c r="J350" s="76">
        <v>1382</v>
      </c>
      <c r="K350" s="76">
        <v>296.84255958896</v>
      </c>
      <c r="L350" s="76">
        <v>0</v>
      </c>
      <c r="M350" s="76">
        <v>0.24</v>
      </c>
      <c r="N350" s="76">
        <v>0.03</v>
      </c>
    </row>
    <row r="351" spans="2:14">
      <c r="B351" t="s">
        <v>2318</v>
      </c>
      <c r="C351" t="s">
        <v>2319</v>
      </c>
      <c r="D351" t="s">
        <v>126</v>
      </c>
      <c r="E351" t="s">
        <v>1292</v>
      </c>
      <c r="G351" t="s">
        <v>1350</v>
      </c>
      <c r="H351" t="s">
        <v>113</v>
      </c>
      <c r="I351" s="76">
        <v>95748.44</v>
      </c>
      <c r="J351" s="76">
        <v>79.8</v>
      </c>
      <c r="K351" s="76">
        <v>317.61731880832798</v>
      </c>
      <c r="L351" s="76">
        <v>0</v>
      </c>
      <c r="M351" s="76">
        <v>0.26</v>
      </c>
      <c r="N351" s="76">
        <v>0.03</v>
      </c>
    </row>
    <row r="352" spans="2:14">
      <c r="B352" t="s">
        <v>2320</v>
      </c>
      <c r="C352" t="s">
        <v>2321</v>
      </c>
      <c r="D352" t="s">
        <v>126</v>
      </c>
      <c r="E352" t="s">
        <v>1292</v>
      </c>
      <c r="G352" t="s">
        <v>1350</v>
      </c>
      <c r="H352" t="s">
        <v>113</v>
      </c>
      <c r="I352" s="76">
        <v>45113.81</v>
      </c>
      <c r="J352" s="76">
        <v>64.2</v>
      </c>
      <c r="K352" s="76">
        <v>120.396569138538</v>
      </c>
      <c r="L352" s="76">
        <v>0</v>
      </c>
      <c r="M352" s="76">
        <v>0.1</v>
      </c>
      <c r="N352" s="76">
        <v>0.01</v>
      </c>
    </row>
    <row r="353" spans="2:14">
      <c r="B353" t="s">
        <v>2322</v>
      </c>
      <c r="C353" t="s">
        <v>2323</v>
      </c>
      <c r="D353" t="s">
        <v>1315</v>
      </c>
      <c r="E353" t="s">
        <v>1292</v>
      </c>
      <c r="G353" t="s">
        <v>1350</v>
      </c>
      <c r="H353" t="s">
        <v>116</v>
      </c>
      <c r="I353" s="76">
        <v>21135.31</v>
      </c>
      <c r="J353" s="76">
        <v>205.25000000000051</v>
      </c>
      <c r="K353" s="76">
        <v>205.43572573126801</v>
      </c>
      <c r="L353" s="76">
        <v>0</v>
      </c>
      <c r="M353" s="76">
        <v>0.17</v>
      </c>
      <c r="N353" s="76">
        <v>0.02</v>
      </c>
    </row>
    <row r="354" spans="2:14">
      <c r="B354" t="s">
        <v>2324</v>
      </c>
      <c r="C354" t="s">
        <v>2325</v>
      </c>
      <c r="D354" t="s">
        <v>2052</v>
      </c>
      <c r="E354" t="s">
        <v>1292</v>
      </c>
      <c r="G354" t="s">
        <v>1350</v>
      </c>
      <c r="H354" t="s">
        <v>109</v>
      </c>
      <c r="I354" s="76">
        <v>972.35</v>
      </c>
      <c r="J354" s="76">
        <v>2806</v>
      </c>
      <c r="K354" s="76">
        <v>96.285733589000003</v>
      </c>
      <c r="L354" s="76">
        <v>0</v>
      </c>
      <c r="M354" s="76">
        <v>0.08</v>
      </c>
      <c r="N354" s="76">
        <v>0.01</v>
      </c>
    </row>
    <row r="355" spans="2:14">
      <c r="B355" t="s">
        <v>2326</v>
      </c>
      <c r="C355" t="s">
        <v>2327</v>
      </c>
      <c r="D355" t="s">
        <v>126</v>
      </c>
      <c r="E355" t="s">
        <v>1292</v>
      </c>
      <c r="G355" t="s">
        <v>1360</v>
      </c>
      <c r="H355" t="s">
        <v>113</v>
      </c>
      <c r="I355" s="76">
        <v>1185.3</v>
      </c>
      <c r="J355" s="76">
        <v>2662</v>
      </c>
      <c r="K355" s="76">
        <v>131.16136043340001</v>
      </c>
      <c r="L355" s="76">
        <v>0</v>
      </c>
      <c r="M355" s="76">
        <v>0.11</v>
      </c>
      <c r="N355" s="76">
        <v>0.01</v>
      </c>
    </row>
    <row r="356" spans="2:14">
      <c r="B356" t="s">
        <v>2328</v>
      </c>
      <c r="C356" t="s">
        <v>2329</v>
      </c>
      <c r="D356" t="s">
        <v>126</v>
      </c>
      <c r="E356" t="s">
        <v>1292</v>
      </c>
      <c r="G356" t="s">
        <v>1360</v>
      </c>
      <c r="H356" t="s">
        <v>113</v>
      </c>
      <c r="I356" s="76">
        <v>16300.94</v>
      </c>
      <c r="J356" s="76">
        <v>504</v>
      </c>
      <c r="K356" s="76">
        <v>341.51734252943999</v>
      </c>
      <c r="L356" s="76">
        <v>0</v>
      </c>
      <c r="M356" s="76">
        <v>0.28000000000000003</v>
      </c>
      <c r="N356" s="76">
        <v>0.03</v>
      </c>
    </row>
    <row r="357" spans="2:14">
      <c r="B357" t="s">
        <v>2330</v>
      </c>
      <c r="C357" t="s">
        <v>2331</v>
      </c>
      <c r="D357" t="s">
        <v>126</v>
      </c>
      <c r="E357" t="s">
        <v>1292</v>
      </c>
      <c r="G357" t="s">
        <v>1360</v>
      </c>
      <c r="H357" t="s">
        <v>113</v>
      </c>
      <c r="I357" s="76">
        <v>4982.29</v>
      </c>
      <c r="J357" s="76">
        <v>1021.5</v>
      </c>
      <c r="K357" s="76">
        <v>211.56165248971499</v>
      </c>
      <c r="L357" s="76">
        <v>0</v>
      </c>
      <c r="M357" s="76">
        <v>0.17</v>
      </c>
      <c r="N357" s="76">
        <v>0.02</v>
      </c>
    </row>
    <row r="358" spans="2:14">
      <c r="B358" t="s">
        <v>2332</v>
      </c>
      <c r="C358" t="s">
        <v>2333</v>
      </c>
      <c r="D358" t="s">
        <v>2052</v>
      </c>
      <c r="E358" t="s">
        <v>1292</v>
      </c>
      <c r="G358" t="s">
        <v>1360</v>
      </c>
      <c r="H358" t="s">
        <v>109</v>
      </c>
      <c r="I358" s="76">
        <v>6585.4</v>
      </c>
      <c r="J358" s="76">
        <v>2880</v>
      </c>
      <c r="K358" s="76">
        <v>669.30844607999995</v>
      </c>
      <c r="L358" s="76">
        <v>0.02</v>
      </c>
      <c r="M358" s="76">
        <v>0.55000000000000004</v>
      </c>
      <c r="N358" s="76">
        <v>7.0000000000000007E-2</v>
      </c>
    </row>
    <row r="359" spans="2:14">
      <c r="B359" t="s">
        <v>2334</v>
      </c>
      <c r="C359" t="s">
        <v>2335</v>
      </c>
      <c r="D359" t="s">
        <v>126</v>
      </c>
      <c r="E359" t="s">
        <v>1292</v>
      </c>
      <c r="G359" t="s">
        <v>126</v>
      </c>
      <c r="H359" t="s">
        <v>109</v>
      </c>
      <c r="I359" s="76">
        <v>241.08</v>
      </c>
      <c r="J359" s="76">
        <v>15730</v>
      </c>
      <c r="K359" s="76">
        <v>133.826328636</v>
      </c>
      <c r="L359" s="76">
        <v>0</v>
      </c>
      <c r="M359" s="76">
        <v>0.11</v>
      </c>
      <c r="N359" s="76">
        <v>0.01</v>
      </c>
    </row>
    <row r="360" spans="2:14">
      <c r="B360" t="s">
        <v>2336</v>
      </c>
      <c r="C360" t="s">
        <v>2337</v>
      </c>
      <c r="D360" t="s">
        <v>2052</v>
      </c>
      <c r="E360" t="s">
        <v>1292</v>
      </c>
      <c r="G360" t="s">
        <v>126</v>
      </c>
      <c r="H360" t="s">
        <v>109</v>
      </c>
      <c r="I360" s="76">
        <v>436.58</v>
      </c>
      <c r="J360" s="76">
        <v>13834</v>
      </c>
      <c r="K360" s="76">
        <v>213.13916803879999</v>
      </c>
      <c r="L360" s="76">
        <v>0</v>
      </c>
      <c r="M360" s="76">
        <v>0.18</v>
      </c>
      <c r="N360" s="76">
        <v>0.02</v>
      </c>
    </row>
    <row r="361" spans="2:14">
      <c r="B361" t="s">
        <v>2338</v>
      </c>
      <c r="C361" t="s">
        <v>2339</v>
      </c>
      <c r="D361" t="s">
        <v>1366</v>
      </c>
      <c r="E361" t="s">
        <v>1292</v>
      </c>
      <c r="G361" t="s">
        <v>126</v>
      </c>
      <c r="H361" t="s">
        <v>109</v>
      </c>
      <c r="I361" s="76">
        <v>489.21</v>
      </c>
      <c r="J361" s="76">
        <v>20408</v>
      </c>
      <c r="K361" s="76">
        <v>352.32822012719998</v>
      </c>
      <c r="L361" s="76">
        <v>0</v>
      </c>
      <c r="M361" s="76">
        <v>0.28999999999999998</v>
      </c>
      <c r="N361" s="76">
        <v>0.03</v>
      </c>
    </row>
    <row r="362" spans="2:14">
      <c r="B362" t="s">
        <v>2340</v>
      </c>
      <c r="C362" t="s">
        <v>2341</v>
      </c>
      <c r="D362" t="s">
        <v>2052</v>
      </c>
      <c r="E362" t="s">
        <v>1292</v>
      </c>
      <c r="G362" t="s">
        <v>126</v>
      </c>
      <c r="H362" t="s">
        <v>109</v>
      </c>
      <c r="I362" s="76">
        <v>310.39999999999998</v>
      </c>
      <c r="J362" s="76">
        <v>31000</v>
      </c>
      <c r="K362" s="76">
        <v>339.57449600000001</v>
      </c>
      <c r="L362" s="76">
        <v>0</v>
      </c>
      <c r="M362" s="76">
        <v>0.28000000000000003</v>
      </c>
      <c r="N362" s="76">
        <v>0.03</v>
      </c>
    </row>
    <row r="363" spans="2:14">
      <c r="B363" t="s">
        <v>2342</v>
      </c>
      <c r="C363" t="s">
        <v>2343</v>
      </c>
      <c r="D363" t="s">
        <v>126</v>
      </c>
      <c r="E363" t="s">
        <v>1292</v>
      </c>
      <c r="G363" t="s">
        <v>126</v>
      </c>
      <c r="H363" t="s">
        <v>113</v>
      </c>
      <c r="I363" s="76">
        <v>546.98</v>
      </c>
      <c r="J363" s="76">
        <v>8441.7999999999993</v>
      </c>
      <c r="K363" s="76">
        <v>191.94468141371601</v>
      </c>
      <c r="L363" s="76">
        <v>0</v>
      </c>
      <c r="M363" s="76">
        <v>0.16</v>
      </c>
      <c r="N363" s="76">
        <v>0.02</v>
      </c>
    </row>
    <row r="364" spans="2:14">
      <c r="B364" t="s">
        <v>2344</v>
      </c>
      <c r="C364" t="s">
        <v>2345</v>
      </c>
      <c r="D364" t="s">
        <v>1366</v>
      </c>
      <c r="E364" t="s">
        <v>1292</v>
      </c>
      <c r="G364" t="s">
        <v>126</v>
      </c>
      <c r="H364" t="s">
        <v>109</v>
      </c>
      <c r="I364" s="76">
        <v>599.79999999999995</v>
      </c>
      <c r="J364" s="76">
        <v>6301</v>
      </c>
      <c r="K364" s="76">
        <v>133.37290154199999</v>
      </c>
      <c r="L364" s="76">
        <v>0</v>
      </c>
      <c r="M364" s="76">
        <v>0.11</v>
      </c>
      <c r="N364" s="76">
        <v>0.01</v>
      </c>
    </row>
    <row r="365" spans="2:14">
      <c r="B365" t="s">
        <v>2346</v>
      </c>
      <c r="C365" t="s">
        <v>2347</v>
      </c>
      <c r="D365" t="s">
        <v>1366</v>
      </c>
      <c r="E365" t="s">
        <v>1292</v>
      </c>
      <c r="G365" t="s">
        <v>126</v>
      </c>
      <c r="H365" t="s">
        <v>109</v>
      </c>
      <c r="I365" s="76">
        <v>1930.87</v>
      </c>
      <c r="J365" s="76">
        <v>3621</v>
      </c>
      <c r="K365" s="76">
        <v>246.73639672830001</v>
      </c>
      <c r="L365" s="76">
        <v>0</v>
      </c>
      <c r="M365" s="76">
        <v>0.2</v>
      </c>
      <c r="N365" s="76">
        <v>0.02</v>
      </c>
    </row>
    <row r="366" spans="2:14">
      <c r="B366" t="s">
        <v>2348</v>
      </c>
      <c r="C366" t="s">
        <v>2349</v>
      </c>
      <c r="D366" t="s">
        <v>1366</v>
      </c>
      <c r="E366" t="s">
        <v>1292</v>
      </c>
      <c r="G366" t="s">
        <v>126</v>
      </c>
      <c r="H366" t="s">
        <v>109</v>
      </c>
      <c r="I366" s="76">
        <v>737.2</v>
      </c>
      <c r="J366" s="76">
        <v>9813</v>
      </c>
      <c r="K366" s="76">
        <v>255.292927644</v>
      </c>
      <c r="L366" s="76">
        <v>0</v>
      </c>
      <c r="M366" s="76">
        <v>0.21</v>
      </c>
      <c r="N366" s="76">
        <v>0.03</v>
      </c>
    </row>
    <row r="367" spans="2:14">
      <c r="B367" t="s">
        <v>2350</v>
      </c>
      <c r="C367" t="s">
        <v>2351</v>
      </c>
      <c r="D367" t="s">
        <v>126</v>
      </c>
      <c r="E367" t="s">
        <v>1292</v>
      </c>
      <c r="G367" t="s">
        <v>126</v>
      </c>
      <c r="H367" t="s">
        <v>109</v>
      </c>
      <c r="I367" s="76">
        <v>607.45000000000005</v>
      </c>
      <c r="J367" s="76">
        <v>14276</v>
      </c>
      <c r="K367" s="76">
        <v>306.033334298</v>
      </c>
      <c r="L367" s="76">
        <v>0</v>
      </c>
      <c r="M367" s="76">
        <v>0.25</v>
      </c>
      <c r="N367" s="76">
        <v>0.03</v>
      </c>
    </row>
    <row r="368" spans="2:14">
      <c r="B368" t="s">
        <v>2352</v>
      </c>
      <c r="C368" t="s">
        <v>2353</v>
      </c>
      <c r="D368" t="s">
        <v>2052</v>
      </c>
      <c r="E368" t="s">
        <v>1292</v>
      </c>
      <c r="G368" t="s">
        <v>126</v>
      </c>
      <c r="H368" t="s">
        <v>109</v>
      </c>
      <c r="I368" s="76">
        <v>244.29</v>
      </c>
      <c r="J368" s="76">
        <v>8011</v>
      </c>
      <c r="K368" s="76">
        <v>69.062783735099998</v>
      </c>
      <c r="L368" s="76">
        <v>0</v>
      </c>
      <c r="M368" s="76">
        <v>0.06</v>
      </c>
      <c r="N368" s="76">
        <v>0.01</v>
      </c>
    </row>
    <row r="369" spans="2:14">
      <c r="B369" t="s">
        <v>2354</v>
      </c>
      <c r="C369" t="s">
        <v>2355</v>
      </c>
      <c r="D369" t="s">
        <v>126</v>
      </c>
      <c r="E369" t="s">
        <v>1292</v>
      </c>
      <c r="G369" t="s">
        <v>126</v>
      </c>
      <c r="H369" t="s">
        <v>113</v>
      </c>
      <c r="I369" s="76">
        <v>145.05000000000001</v>
      </c>
      <c r="J369" s="76">
        <v>21370</v>
      </c>
      <c r="K369" s="76">
        <v>128.8521983265</v>
      </c>
      <c r="L369" s="76">
        <v>0</v>
      </c>
      <c r="M369" s="76">
        <v>0.11</v>
      </c>
      <c r="N369" s="76">
        <v>0.01</v>
      </c>
    </row>
    <row r="370" spans="2:14">
      <c r="B370" t="s">
        <v>2356</v>
      </c>
      <c r="C370" t="s">
        <v>2357</v>
      </c>
      <c r="D370" t="s">
        <v>1366</v>
      </c>
      <c r="E370" t="s">
        <v>1292</v>
      </c>
      <c r="G370" t="s">
        <v>126</v>
      </c>
      <c r="H370" t="s">
        <v>109</v>
      </c>
      <c r="I370" s="76">
        <v>1032.52</v>
      </c>
      <c r="J370" s="76">
        <v>8002</v>
      </c>
      <c r="K370" s="76">
        <v>291.57392166160002</v>
      </c>
      <c r="L370" s="76">
        <v>0</v>
      </c>
      <c r="M370" s="76">
        <v>0.24</v>
      </c>
      <c r="N370" s="76">
        <v>0.03</v>
      </c>
    </row>
    <row r="371" spans="2:14">
      <c r="B371" t="s">
        <v>2358</v>
      </c>
      <c r="C371" t="s">
        <v>2359</v>
      </c>
      <c r="D371" t="s">
        <v>126</v>
      </c>
      <c r="E371" t="s">
        <v>1292</v>
      </c>
      <c r="G371" t="s">
        <v>126</v>
      </c>
      <c r="H371" t="s">
        <v>113</v>
      </c>
      <c r="I371" s="76">
        <v>430.29</v>
      </c>
      <c r="J371" s="76">
        <v>2309</v>
      </c>
      <c r="K371" s="76">
        <v>41.300448048089997</v>
      </c>
      <c r="L371" s="76">
        <v>0</v>
      </c>
      <c r="M371" s="76">
        <v>0.03</v>
      </c>
      <c r="N371" s="76">
        <v>0</v>
      </c>
    </row>
    <row r="372" spans="2:14">
      <c r="B372" t="s">
        <v>2360</v>
      </c>
      <c r="C372" t="s">
        <v>2361</v>
      </c>
      <c r="D372" t="s">
        <v>1366</v>
      </c>
      <c r="E372" t="s">
        <v>1292</v>
      </c>
      <c r="G372" t="s">
        <v>126</v>
      </c>
      <c r="H372" t="s">
        <v>109</v>
      </c>
      <c r="I372" s="76">
        <v>2359.34</v>
      </c>
      <c r="J372" s="76">
        <v>3486</v>
      </c>
      <c r="K372" s="76">
        <v>290.24822457959999</v>
      </c>
      <c r="L372" s="76">
        <v>0</v>
      </c>
      <c r="M372" s="76">
        <v>0.24</v>
      </c>
      <c r="N372" s="76">
        <v>0.03</v>
      </c>
    </row>
    <row r="373" spans="2:14">
      <c r="B373" t="s">
        <v>2362</v>
      </c>
      <c r="C373" t="s">
        <v>2363</v>
      </c>
      <c r="D373" t="s">
        <v>1366</v>
      </c>
      <c r="E373" t="s">
        <v>1292</v>
      </c>
      <c r="G373" t="s">
        <v>126</v>
      </c>
      <c r="H373" t="s">
        <v>109</v>
      </c>
      <c r="I373" s="76">
        <v>2840.71</v>
      </c>
      <c r="J373" s="76">
        <v>4058</v>
      </c>
      <c r="K373" s="76">
        <v>406.80904564219998</v>
      </c>
      <c r="L373" s="76">
        <v>0</v>
      </c>
      <c r="M373" s="76">
        <v>0.33</v>
      </c>
      <c r="N373" s="76">
        <v>0.04</v>
      </c>
    </row>
    <row r="374" spans="2:14">
      <c r="B374" t="s">
        <v>2364</v>
      </c>
      <c r="C374" t="s">
        <v>2365</v>
      </c>
      <c r="D374" t="s">
        <v>2052</v>
      </c>
      <c r="E374" t="s">
        <v>1292</v>
      </c>
      <c r="G374" t="s">
        <v>126</v>
      </c>
      <c r="H374" t="s">
        <v>109</v>
      </c>
      <c r="I374" s="76">
        <v>928.15</v>
      </c>
      <c r="J374" s="76">
        <v>8091</v>
      </c>
      <c r="K374" s="76">
        <v>265.01595962850001</v>
      </c>
      <c r="L374" s="76">
        <v>0</v>
      </c>
      <c r="M374" s="76">
        <v>0.22</v>
      </c>
      <c r="N374" s="76">
        <v>0.03</v>
      </c>
    </row>
    <row r="375" spans="2:14">
      <c r="B375" t="s">
        <v>2366</v>
      </c>
      <c r="C375" t="s">
        <v>2367</v>
      </c>
      <c r="D375" t="s">
        <v>2052</v>
      </c>
      <c r="E375" t="s">
        <v>1292</v>
      </c>
      <c r="G375" t="s">
        <v>126</v>
      </c>
      <c r="H375" t="s">
        <v>109</v>
      </c>
      <c r="I375" s="76">
        <v>796.64</v>
      </c>
      <c r="J375" s="76">
        <v>6027</v>
      </c>
      <c r="K375" s="76">
        <v>169.43961609120001</v>
      </c>
      <c r="L375" s="76">
        <v>0</v>
      </c>
      <c r="M375" s="76">
        <v>0.14000000000000001</v>
      </c>
      <c r="N375" s="76">
        <v>0.02</v>
      </c>
    </row>
    <row r="376" spans="2:14">
      <c r="B376" t="s">
        <v>2368</v>
      </c>
      <c r="C376" t="s">
        <v>2369</v>
      </c>
      <c r="D376" t="s">
        <v>1366</v>
      </c>
      <c r="E376" t="s">
        <v>1292</v>
      </c>
      <c r="G376" t="s">
        <v>126</v>
      </c>
      <c r="H376" t="s">
        <v>109</v>
      </c>
      <c r="I376" s="76">
        <v>2219.08</v>
      </c>
      <c r="J376" s="76">
        <v>2202</v>
      </c>
      <c r="K376" s="76">
        <v>172.44155570640001</v>
      </c>
      <c r="L376" s="76">
        <v>0</v>
      </c>
      <c r="M376" s="76">
        <v>0.14000000000000001</v>
      </c>
      <c r="N376" s="76">
        <v>0.02</v>
      </c>
    </row>
    <row r="377" spans="2:14">
      <c r="B377" t="s">
        <v>2370</v>
      </c>
      <c r="C377" t="s">
        <v>2371</v>
      </c>
      <c r="D377" t="s">
        <v>1366</v>
      </c>
      <c r="E377" t="s">
        <v>1292</v>
      </c>
      <c r="G377" t="s">
        <v>126</v>
      </c>
      <c r="H377" t="s">
        <v>109</v>
      </c>
      <c r="I377" s="76">
        <v>815.75</v>
      </c>
      <c r="J377" s="76">
        <v>7771</v>
      </c>
      <c r="K377" s="76">
        <v>223.7101297925</v>
      </c>
      <c r="L377" s="76">
        <v>0</v>
      </c>
      <c r="M377" s="76">
        <v>0.18</v>
      </c>
      <c r="N377" s="76">
        <v>0.02</v>
      </c>
    </row>
    <row r="378" spans="2:14">
      <c r="B378" t="s">
        <v>2372</v>
      </c>
      <c r="C378" t="s">
        <v>2373</v>
      </c>
      <c r="D378" t="s">
        <v>1366</v>
      </c>
      <c r="E378" t="s">
        <v>1292</v>
      </c>
      <c r="G378" t="s">
        <v>126</v>
      </c>
      <c r="H378" t="s">
        <v>109</v>
      </c>
      <c r="I378" s="76">
        <v>1070.79</v>
      </c>
      <c r="J378" s="76">
        <v>6429</v>
      </c>
      <c r="K378" s="76">
        <v>242.9402034339</v>
      </c>
      <c r="L378" s="76">
        <v>0</v>
      </c>
      <c r="M378" s="76">
        <v>0.2</v>
      </c>
      <c r="N378" s="76">
        <v>0.02</v>
      </c>
    </row>
    <row r="379" spans="2:14">
      <c r="B379" t="s">
        <v>2374</v>
      </c>
      <c r="C379" t="s">
        <v>2375</v>
      </c>
      <c r="D379" t="s">
        <v>1366</v>
      </c>
      <c r="E379" t="s">
        <v>1292</v>
      </c>
      <c r="G379" t="s">
        <v>126</v>
      </c>
      <c r="H379" t="s">
        <v>109</v>
      </c>
      <c r="I379" s="76">
        <v>1623.26</v>
      </c>
      <c r="J379" s="76">
        <v>4771</v>
      </c>
      <c r="K379" s="76">
        <v>273.3059974034</v>
      </c>
      <c r="L379" s="76">
        <v>0</v>
      </c>
      <c r="M379" s="76">
        <v>0.22</v>
      </c>
      <c r="N379" s="76">
        <v>0.03</v>
      </c>
    </row>
    <row r="380" spans="2:14">
      <c r="B380" t="s">
        <v>2376</v>
      </c>
      <c r="C380" t="s">
        <v>2377</v>
      </c>
      <c r="D380" t="s">
        <v>126</v>
      </c>
      <c r="E380" t="s">
        <v>1292</v>
      </c>
      <c r="G380" t="s">
        <v>126</v>
      </c>
      <c r="H380" t="s">
        <v>202</v>
      </c>
      <c r="I380" s="76">
        <v>562.52</v>
      </c>
      <c r="J380" s="76">
        <v>8255</v>
      </c>
      <c r="K380" s="76">
        <v>168.4373971098</v>
      </c>
      <c r="L380" s="76">
        <v>0</v>
      </c>
      <c r="M380" s="76">
        <v>0.14000000000000001</v>
      </c>
      <c r="N380" s="76">
        <v>0.02</v>
      </c>
    </row>
    <row r="381" spans="2:14">
      <c r="B381" t="s">
        <v>2378</v>
      </c>
      <c r="C381" t="s">
        <v>2379</v>
      </c>
      <c r="D381" t="s">
        <v>126</v>
      </c>
      <c r="E381" t="s">
        <v>1292</v>
      </c>
      <c r="G381" t="s">
        <v>126</v>
      </c>
      <c r="H381" t="s">
        <v>109</v>
      </c>
      <c r="I381" s="76">
        <v>487.38</v>
      </c>
      <c r="J381" s="76">
        <v>8475</v>
      </c>
      <c r="K381" s="76">
        <v>145.76695069499999</v>
      </c>
      <c r="L381" s="76">
        <v>0</v>
      </c>
      <c r="M381" s="76">
        <v>0.12</v>
      </c>
      <c r="N381" s="76">
        <v>0.01</v>
      </c>
    </row>
    <row r="382" spans="2:14">
      <c r="B382" t="s">
        <v>2380</v>
      </c>
      <c r="C382" t="s">
        <v>2381</v>
      </c>
      <c r="D382" t="s">
        <v>126</v>
      </c>
      <c r="E382" t="s">
        <v>1292</v>
      </c>
      <c r="G382" t="s">
        <v>126</v>
      </c>
      <c r="H382" t="s">
        <v>113</v>
      </c>
      <c r="I382" s="76">
        <v>105.49</v>
      </c>
      <c r="J382" s="76">
        <v>5387.5</v>
      </c>
      <c r="K382" s="76">
        <v>23.624800651375001</v>
      </c>
      <c r="L382" s="76">
        <v>0</v>
      </c>
      <c r="M382" s="76">
        <v>0.02</v>
      </c>
      <c r="N382" s="76">
        <v>0</v>
      </c>
    </row>
    <row r="383" spans="2:14">
      <c r="B383" t="s">
        <v>2382</v>
      </c>
      <c r="C383" t="s">
        <v>2381</v>
      </c>
      <c r="D383" t="s">
        <v>126</v>
      </c>
      <c r="E383" t="s">
        <v>1292</v>
      </c>
      <c r="G383" t="s">
        <v>126</v>
      </c>
      <c r="H383" t="s">
        <v>113</v>
      </c>
      <c r="I383" s="76">
        <v>1347.32</v>
      </c>
      <c r="J383" s="76">
        <v>5387.5</v>
      </c>
      <c r="K383" s="76">
        <v>301.73633911849998</v>
      </c>
      <c r="L383" s="76">
        <v>0</v>
      </c>
      <c r="M383" s="76">
        <v>0.25</v>
      </c>
      <c r="N383" s="76">
        <v>0.03</v>
      </c>
    </row>
    <row r="384" spans="2:14">
      <c r="B384" t="s">
        <v>2383</v>
      </c>
      <c r="C384" t="s">
        <v>2384</v>
      </c>
      <c r="D384" t="s">
        <v>1326</v>
      </c>
      <c r="E384" t="s">
        <v>1292</v>
      </c>
      <c r="G384" t="s">
        <v>126</v>
      </c>
      <c r="H384" t="s">
        <v>202</v>
      </c>
      <c r="I384" s="76">
        <v>160.72</v>
      </c>
      <c r="J384" s="76">
        <v>24700</v>
      </c>
      <c r="K384" s="76">
        <v>143.99597503199999</v>
      </c>
      <c r="L384" s="76">
        <v>0</v>
      </c>
      <c r="M384" s="76">
        <v>0.12</v>
      </c>
      <c r="N384" s="76">
        <v>0.01</v>
      </c>
    </row>
    <row r="385" spans="2:14">
      <c r="B385" t="s">
        <v>2385</v>
      </c>
      <c r="C385" t="s">
        <v>2386</v>
      </c>
      <c r="D385" t="s">
        <v>2052</v>
      </c>
      <c r="E385" t="s">
        <v>1292</v>
      </c>
      <c r="G385" t="s">
        <v>126</v>
      </c>
      <c r="H385" t="s">
        <v>109</v>
      </c>
      <c r="I385" s="76">
        <v>465.27</v>
      </c>
      <c r="J385" s="76">
        <v>4715</v>
      </c>
      <c r="K385" s="76">
        <v>77.417368684500005</v>
      </c>
      <c r="L385" s="76">
        <v>0</v>
      </c>
      <c r="M385" s="76">
        <v>0.06</v>
      </c>
      <c r="N385" s="76">
        <v>0.01</v>
      </c>
    </row>
    <row r="386" spans="2:14">
      <c r="B386" t="s">
        <v>2387</v>
      </c>
      <c r="C386" t="s">
        <v>2388</v>
      </c>
      <c r="D386" t="s">
        <v>2052</v>
      </c>
      <c r="E386" t="s">
        <v>1292</v>
      </c>
      <c r="G386" t="s">
        <v>126</v>
      </c>
      <c r="H386" t="s">
        <v>109</v>
      </c>
      <c r="I386" s="76">
        <v>806.67</v>
      </c>
      <c r="J386" s="76">
        <v>15155</v>
      </c>
      <c r="K386" s="76">
        <v>431.42320906650002</v>
      </c>
      <c r="L386" s="76">
        <v>0</v>
      </c>
      <c r="M386" s="76">
        <v>0.35</v>
      </c>
      <c r="N386" s="76">
        <v>0.04</v>
      </c>
    </row>
    <row r="387" spans="2:14">
      <c r="B387" t="s">
        <v>2389</v>
      </c>
      <c r="C387" t="s">
        <v>2390</v>
      </c>
      <c r="D387" t="s">
        <v>1366</v>
      </c>
      <c r="E387" t="s">
        <v>1292</v>
      </c>
      <c r="G387" t="s">
        <v>126</v>
      </c>
      <c r="H387" t="s">
        <v>109</v>
      </c>
      <c r="I387" s="76">
        <v>1908.54</v>
      </c>
      <c r="J387" s="76">
        <v>3053</v>
      </c>
      <c r="K387" s="76">
        <v>205.62680575979999</v>
      </c>
      <c r="L387" s="76">
        <v>0</v>
      </c>
      <c r="M387" s="76">
        <v>0.17</v>
      </c>
      <c r="N387" s="76">
        <v>0.02</v>
      </c>
    </row>
    <row r="388" spans="2:14">
      <c r="B388" t="s">
        <v>2391</v>
      </c>
      <c r="C388" t="s">
        <v>2392</v>
      </c>
      <c r="D388" t="s">
        <v>2052</v>
      </c>
      <c r="E388" t="s">
        <v>1292</v>
      </c>
      <c r="G388" t="s">
        <v>126</v>
      </c>
      <c r="H388" t="s">
        <v>109</v>
      </c>
      <c r="I388" s="76">
        <v>155.5</v>
      </c>
      <c r="J388" s="76">
        <v>12371</v>
      </c>
      <c r="K388" s="76">
        <v>67.887037745000001</v>
      </c>
      <c r="L388" s="76">
        <v>0</v>
      </c>
      <c r="M388" s="76">
        <v>0.06</v>
      </c>
      <c r="N388" s="76">
        <v>0.01</v>
      </c>
    </row>
    <row r="389" spans="2:14">
      <c r="B389" t="s">
        <v>2393</v>
      </c>
      <c r="C389" t="s">
        <v>2394</v>
      </c>
      <c r="D389" t="s">
        <v>2052</v>
      </c>
      <c r="E389" t="s">
        <v>1292</v>
      </c>
      <c r="G389" t="s">
        <v>126</v>
      </c>
      <c r="H389" t="s">
        <v>109</v>
      </c>
      <c r="I389" s="76">
        <v>483.49</v>
      </c>
      <c r="J389" s="76">
        <v>255</v>
      </c>
      <c r="K389" s="76">
        <v>4.3509023354999998</v>
      </c>
      <c r="L389" s="76">
        <v>0</v>
      </c>
      <c r="M389" s="76">
        <v>0</v>
      </c>
      <c r="N389" s="76">
        <v>0</v>
      </c>
    </row>
    <row r="390" spans="2:14">
      <c r="B390" t="s">
        <v>2395</v>
      </c>
      <c r="C390" t="s">
        <v>2396</v>
      </c>
      <c r="D390" t="s">
        <v>2052</v>
      </c>
      <c r="E390" t="s">
        <v>1292</v>
      </c>
      <c r="G390" t="s">
        <v>126</v>
      </c>
      <c r="H390" t="s">
        <v>109</v>
      </c>
      <c r="I390" s="76">
        <v>2596.73</v>
      </c>
      <c r="J390" s="76">
        <v>2785</v>
      </c>
      <c r="K390" s="76">
        <v>255.21350573449999</v>
      </c>
      <c r="L390" s="76">
        <v>0</v>
      </c>
      <c r="M390" s="76">
        <v>0.21</v>
      </c>
      <c r="N390" s="76">
        <v>0.03</v>
      </c>
    </row>
    <row r="391" spans="2:14">
      <c r="B391" t="s">
        <v>2397</v>
      </c>
      <c r="C391" t="s">
        <v>2398</v>
      </c>
      <c r="D391" t="s">
        <v>126</v>
      </c>
      <c r="E391" t="s">
        <v>1292</v>
      </c>
      <c r="G391" t="s">
        <v>126</v>
      </c>
      <c r="H391" t="s">
        <v>109</v>
      </c>
      <c r="I391" s="76">
        <v>699.13</v>
      </c>
      <c r="J391" s="76">
        <v>9805</v>
      </c>
      <c r="K391" s="76">
        <v>241.9118789485</v>
      </c>
      <c r="L391" s="76">
        <v>0</v>
      </c>
      <c r="M391" s="76">
        <v>0.2</v>
      </c>
      <c r="N391" s="76">
        <v>0.02</v>
      </c>
    </row>
    <row r="392" spans="2:14">
      <c r="B392" t="s">
        <v>302</v>
      </c>
    </row>
    <row r="393" spans="2:14">
      <c r="B393" t="s">
        <v>412</v>
      </c>
    </row>
    <row r="394" spans="2:14">
      <c r="B394" t="s">
        <v>413</v>
      </c>
    </row>
    <row r="395" spans="2:14">
      <c r="B395" t="s">
        <v>414</v>
      </c>
    </row>
  </sheetData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zoomScale="75" zoomScaleNormal="75" workbookViewId="0">
      <selection activeCell="B6" sqref="B6:N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7" width="10.7109375" style="14" customWidth="1"/>
    <col min="8" max="8" width="14.7109375" style="15" customWidth="1"/>
    <col min="9" max="10" width="11.7109375" style="15" customWidth="1"/>
    <col min="11" max="11" width="14.7109375" style="15" customWidth="1"/>
    <col min="12" max="14" width="10.7109375" style="15" customWidth="1"/>
    <col min="15" max="15" width="7.5703125" style="15" customWidth="1"/>
    <col min="16" max="16" width="6.7109375" style="15" customWidth="1"/>
    <col min="17" max="17" width="7.7109375" style="15" customWidth="1"/>
    <col min="18" max="18" width="7.140625" style="15" customWidth="1"/>
    <col min="19" max="19" width="6" style="15" customWidth="1"/>
    <col min="20" max="20" width="7.85546875" style="15" customWidth="1"/>
    <col min="21" max="21" width="8.140625" style="15" customWidth="1"/>
    <col min="22" max="22" width="6.28515625" style="15" customWidth="1"/>
    <col min="23" max="23" width="8" style="15" customWidth="1"/>
    <col min="24" max="24" width="8.7109375" style="15" customWidth="1"/>
    <col min="25" max="25" width="10" style="15" customWidth="1"/>
    <col min="26" max="26" width="9.5703125" style="15" customWidth="1"/>
    <col min="27" max="27" width="6.140625" style="15" customWidth="1"/>
    <col min="28" max="29" width="5.7109375" style="15" customWidth="1"/>
    <col min="30" max="30" width="6.85546875" style="15" customWidth="1"/>
    <col min="31" max="31" width="6.42578125" style="15" customWidth="1"/>
    <col min="32" max="32" width="6.7109375" style="15" customWidth="1"/>
    <col min="33" max="33" width="7.28515625" style="15" customWidth="1"/>
    <col min="34" max="45" width="5.7109375" style="15" customWidth="1"/>
    <col min="46" max="16384" width="9.140625" style="15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82" t="s">
        <v>3570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4" t="s">
        <v>199</v>
      </c>
      <c r="C5" t="s">
        <v>200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8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8"/>
      <c r="BK7" s="18"/>
    </row>
    <row r="8" spans="2:63" s="18" customFormat="1" ht="63">
      <c r="B8" s="4" t="s">
        <v>49</v>
      </c>
      <c r="C8" s="27" t="s">
        <v>50</v>
      </c>
      <c r="D8" s="27" t="s">
        <v>71</v>
      </c>
      <c r="E8" s="27" t="s">
        <v>51</v>
      </c>
      <c r="F8" s="27" t="s">
        <v>85</v>
      </c>
      <c r="G8" s="27" t="s">
        <v>54</v>
      </c>
      <c r="H8" s="27" t="s">
        <v>190</v>
      </c>
      <c r="I8" s="27" t="s">
        <v>191</v>
      </c>
      <c r="J8" s="37" t="s">
        <v>193</v>
      </c>
      <c r="K8" s="27" t="s">
        <v>57</v>
      </c>
      <c r="L8" s="27" t="s">
        <v>74</v>
      </c>
      <c r="M8" s="27" t="s">
        <v>58</v>
      </c>
      <c r="N8" s="27" t="s">
        <v>186</v>
      </c>
      <c r="P8" s="15"/>
      <c r="BH8" s="15"/>
      <c r="BI8" s="15"/>
      <c r="BK8" s="22"/>
    </row>
    <row r="9" spans="2:63" s="18" customFormat="1" ht="26.25" customHeight="1">
      <c r="B9" s="19"/>
      <c r="C9" s="20"/>
      <c r="D9" s="20"/>
      <c r="E9" s="20"/>
      <c r="F9" s="20"/>
      <c r="G9" s="20"/>
      <c r="H9" s="30" t="s">
        <v>187</v>
      </c>
      <c r="I9" s="30"/>
      <c r="J9" s="20" t="s">
        <v>188</v>
      </c>
      <c r="K9" s="30" t="s">
        <v>6</v>
      </c>
      <c r="L9" s="30" t="s">
        <v>7</v>
      </c>
      <c r="M9" s="44" t="s">
        <v>7</v>
      </c>
      <c r="N9" s="44" t="s">
        <v>7</v>
      </c>
      <c r="BH9" s="15"/>
      <c r="BK9" s="22"/>
    </row>
    <row r="10" spans="2:6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3" t="s">
        <v>67</v>
      </c>
      <c r="M10" s="33" t="s">
        <v>77</v>
      </c>
      <c r="N10" s="33" t="s">
        <v>78</v>
      </c>
      <c r="O10" s="34"/>
      <c r="BH10" s="15"/>
      <c r="BI10" s="18"/>
      <c r="BK10" s="15"/>
    </row>
    <row r="11" spans="2:63" s="22" customFormat="1" ht="18" customHeight="1">
      <c r="B11" s="23" t="s">
        <v>95</v>
      </c>
      <c r="C11" s="7"/>
      <c r="D11" s="7"/>
      <c r="E11" s="7"/>
      <c r="F11" s="7"/>
      <c r="G11" s="7"/>
      <c r="H11" s="75">
        <v>604917.25</v>
      </c>
      <c r="I11" s="7"/>
      <c r="J11" s="75">
        <v>0</v>
      </c>
      <c r="K11" s="75">
        <v>4876.9041960803497</v>
      </c>
      <c r="L11" s="7"/>
      <c r="M11" s="75">
        <v>100</v>
      </c>
      <c r="N11" s="75">
        <v>0.48</v>
      </c>
      <c r="O11" s="34"/>
      <c r="BH11" s="15"/>
      <c r="BI11" s="18"/>
      <c r="BK11" s="15"/>
    </row>
    <row r="12" spans="2:63">
      <c r="B12" s="77" t="s">
        <v>209</v>
      </c>
      <c r="D12" s="15"/>
      <c r="E12" s="15"/>
      <c r="F12" s="15"/>
      <c r="G12" s="15"/>
      <c r="H12" s="78">
        <v>602332.31000000006</v>
      </c>
      <c r="J12" s="78">
        <v>0</v>
      </c>
      <c r="K12" s="78">
        <v>4515.2268949830004</v>
      </c>
      <c r="M12" s="78">
        <v>92.58</v>
      </c>
      <c r="N12" s="78">
        <v>0.44</v>
      </c>
    </row>
    <row r="13" spans="2:63">
      <c r="B13" s="77" t="s">
        <v>2399</v>
      </c>
      <c r="D13" s="15"/>
      <c r="E13" s="15"/>
      <c r="F13" s="15"/>
      <c r="G13" s="15"/>
      <c r="H13" s="78">
        <v>12957.1</v>
      </c>
      <c r="J13" s="78">
        <v>0</v>
      </c>
      <c r="K13" s="78">
        <v>767.16753181000001</v>
      </c>
      <c r="M13" s="78">
        <v>15.73</v>
      </c>
      <c r="N13" s="78">
        <v>0.08</v>
      </c>
    </row>
    <row r="14" spans="2:63">
      <c r="B14" t="s">
        <v>2400</v>
      </c>
      <c r="C14" t="s">
        <v>2401</v>
      </c>
      <c r="D14" t="s">
        <v>103</v>
      </c>
      <c r="E14" t="s">
        <v>2402</v>
      </c>
      <c r="F14" t="s">
        <v>531</v>
      </c>
      <c r="G14" t="s">
        <v>105</v>
      </c>
      <c r="H14" s="76">
        <v>1396.97</v>
      </c>
      <c r="I14" s="76">
        <v>17060</v>
      </c>
      <c r="J14" s="76">
        <v>0</v>
      </c>
      <c r="K14" s="76">
        <v>238.323082</v>
      </c>
      <c r="L14" s="76">
        <v>0.02</v>
      </c>
      <c r="M14" s="76">
        <v>4.8899999999999997</v>
      </c>
      <c r="N14" s="76">
        <v>0.02</v>
      </c>
    </row>
    <row r="15" spans="2:63">
      <c r="B15" t="s">
        <v>2403</v>
      </c>
      <c r="C15" t="s">
        <v>2404</v>
      </c>
      <c r="D15" t="s">
        <v>103</v>
      </c>
      <c r="E15" t="s">
        <v>2402</v>
      </c>
      <c r="F15" t="s">
        <v>422</v>
      </c>
      <c r="G15" t="s">
        <v>105</v>
      </c>
      <c r="H15" s="76">
        <v>2598.4899999999998</v>
      </c>
      <c r="I15" s="76">
        <v>16800</v>
      </c>
      <c r="J15" s="76">
        <v>0</v>
      </c>
      <c r="K15" s="76">
        <v>436.54631999999998</v>
      </c>
      <c r="L15" s="76">
        <v>0.01</v>
      </c>
      <c r="M15" s="76">
        <v>8.9499999999999993</v>
      </c>
      <c r="N15" s="76">
        <v>0.04</v>
      </c>
    </row>
    <row r="16" spans="2:63">
      <c r="B16" t="s">
        <v>2405</v>
      </c>
      <c r="C16" t="s">
        <v>2406</v>
      </c>
      <c r="D16" t="s">
        <v>103</v>
      </c>
      <c r="E16" t="s">
        <v>2407</v>
      </c>
      <c r="F16" t="s">
        <v>131</v>
      </c>
      <c r="G16" t="s">
        <v>105</v>
      </c>
      <c r="H16" s="76">
        <v>2528.5300000000002</v>
      </c>
      <c r="I16" s="76">
        <v>1635</v>
      </c>
      <c r="J16" s="76">
        <v>0</v>
      </c>
      <c r="K16" s="76">
        <v>41.341465499999998</v>
      </c>
      <c r="L16" s="76">
        <v>0.01</v>
      </c>
      <c r="M16" s="76">
        <v>0.85</v>
      </c>
      <c r="N16" s="76">
        <v>0</v>
      </c>
    </row>
    <row r="17" spans="2:14">
      <c r="B17" t="s">
        <v>2408</v>
      </c>
      <c r="C17" t="s">
        <v>2409</v>
      </c>
      <c r="D17" t="s">
        <v>103</v>
      </c>
      <c r="E17" t="s">
        <v>2407</v>
      </c>
      <c r="F17" t="s">
        <v>135</v>
      </c>
      <c r="G17" t="s">
        <v>105</v>
      </c>
      <c r="H17" s="76">
        <v>6433.11</v>
      </c>
      <c r="I17" s="76">
        <v>792.1</v>
      </c>
      <c r="J17" s="76">
        <v>0</v>
      </c>
      <c r="K17" s="76">
        <v>50.956664310000001</v>
      </c>
      <c r="L17" s="76">
        <v>0.02</v>
      </c>
      <c r="M17" s="76">
        <v>1.04</v>
      </c>
      <c r="N17" s="76">
        <v>0.01</v>
      </c>
    </row>
    <row r="18" spans="2:14">
      <c r="B18" s="77" t="s">
        <v>2410</v>
      </c>
      <c r="D18" s="15"/>
      <c r="E18" s="15"/>
      <c r="F18" s="15"/>
      <c r="G18" s="15"/>
      <c r="H18" s="78">
        <v>0</v>
      </c>
      <c r="J18" s="78">
        <v>0</v>
      </c>
      <c r="K18" s="78">
        <v>0</v>
      </c>
      <c r="M18" s="78">
        <v>0</v>
      </c>
      <c r="N18" s="78">
        <v>0</v>
      </c>
    </row>
    <row r="19" spans="2:14">
      <c r="B19" t="s">
        <v>214</v>
      </c>
      <c r="C19" t="s">
        <v>214</v>
      </c>
      <c r="D19" s="15"/>
      <c r="E19" s="15"/>
      <c r="F19" t="s">
        <v>214</v>
      </c>
      <c r="G19" t="s">
        <v>214</v>
      </c>
      <c r="H19" s="76">
        <v>0</v>
      </c>
      <c r="I19" s="76">
        <v>0</v>
      </c>
      <c r="K19" s="76">
        <v>0</v>
      </c>
      <c r="L19" s="76">
        <v>0</v>
      </c>
      <c r="M19" s="76">
        <v>0</v>
      </c>
      <c r="N19" s="76">
        <v>0</v>
      </c>
    </row>
    <row r="20" spans="2:14">
      <c r="B20" s="77" t="s">
        <v>2411</v>
      </c>
      <c r="D20" s="15"/>
      <c r="E20" s="15"/>
      <c r="F20" s="15"/>
      <c r="G20" s="15"/>
      <c r="H20" s="78">
        <v>589375.21</v>
      </c>
      <c r="J20" s="78">
        <v>0</v>
      </c>
      <c r="K20" s="78">
        <v>3748.0593631729998</v>
      </c>
      <c r="M20" s="78">
        <v>76.849999999999994</v>
      </c>
      <c r="N20" s="78">
        <v>0.37</v>
      </c>
    </row>
    <row r="21" spans="2:14">
      <c r="B21" t="s">
        <v>2412</v>
      </c>
      <c r="C21" t="s">
        <v>2413</v>
      </c>
      <c r="D21" t="s">
        <v>103</v>
      </c>
      <c r="E21" t="s">
        <v>2407</v>
      </c>
      <c r="F21" t="s">
        <v>2414</v>
      </c>
      <c r="G21" t="s">
        <v>105</v>
      </c>
      <c r="H21" s="76">
        <v>62084.77</v>
      </c>
      <c r="I21" s="76">
        <v>308.68</v>
      </c>
      <c r="J21" s="76">
        <v>0</v>
      </c>
      <c r="K21" s="76">
        <v>191.64326803599999</v>
      </c>
      <c r="L21" s="76">
        <v>0.04</v>
      </c>
      <c r="M21" s="76">
        <v>3.93</v>
      </c>
      <c r="N21" s="76">
        <v>0.02</v>
      </c>
    </row>
    <row r="22" spans="2:14">
      <c r="B22" t="s">
        <v>2415</v>
      </c>
      <c r="C22" t="s">
        <v>2416</v>
      </c>
      <c r="D22" t="s">
        <v>103</v>
      </c>
      <c r="E22" t="s">
        <v>2407</v>
      </c>
      <c r="F22" t="s">
        <v>2414</v>
      </c>
      <c r="G22" t="s">
        <v>105</v>
      </c>
      <c r="H22" s="76">
        <v>3888.78</v>
      </c>
      <c r="I22" s="76">
        <v>320.24</v>
      </c>
      <c r="J22" s="76">
        <v>0</v>
      </c>
      <c r="K22" s="76">
        <v>12.453429072</v>
      </c>
      <c r="L22" s="76">
        <v>0</v>
      </c>
      <c r="M22" s="76">
        <v>0.26</v>
      </c>
      <c r="N22" s="76">
        <v>0</v>
      </c>
    </row>
    <row r="23" spans="2:14">
      <c r="B23" t="s">
        <v>2417</v>
      </c>
      <c r="C23" t="s">
        <v>2418</v>
      </c>
      <c r="D23" t="s">
        <v>103</v>
      </c>
      <c r="E23" t="s">
        <v>2407</v>
      </c>
      <c r="F23" t="s">
        <v>2414</v>
      </c>
      <c r="G23" t="s">
        <v>105</v>
      </c>
      <c r="H23" s="76">
        <v>18132.13</v>
      </c>
      <c r="I23" s="76">
        <v>364.49</v>
      </c>
      <c r="J23" s="76">
        <v>0</v>
      </c>
      <c r="K23" s="76">
        <v>66.089800636999996</v>
      </c>
      <c r="L23" s="76">
        <v>0.01</v>
      </c>
      <c r="M23" s="76">
        <v>1.36</v>
      </c>
      <c r="N23" s="76">
        <v>0.01</v>
      </c>
    </row>
    <row r="24" spans="2:14">
      <c r="B24" t="s">
        <v>2419</v>
      </c>
      <c r="C24" t="s">
        <v>2420</v>
      </c>
      <c r="D24" t="s">
        <v>103</v>
      </c>
      <c r="E24" t="s">
        <v>2407</v>
      </c>
      <c r="F24" t="s">
        <v>2414</v>
      </c>
      <c r="G24" t="s">
        <v>105</v>
      </c>
      <c r="H24" s="76">
        <v>16755.98</v>
      </c>
      <c r="I24" s="76">
        <v>347.01</v>
      </c>
      <c r="J24" s="76">
        <v>0</v>
      </c>
      <c r="K24" s="76">
        <v>58.144926198</v>
      </c>
      <c r="L24" s="76">
        <v>0.01</v>
      </c>
      <c r="M24" s="76">
        <v>1.19</v>
      </c>
      <c r="N24" s="76">
        <v>0.01</v>
      </c>
    </row>
    <row r="25" spans="2:14">
      <c r="B25" t="s">
        <v>2421</v>
      </c>
      <c r="C25" t="s">
        <v>2422</v>
      </c>
      <c r="D25" t="s">
        <v>103</v>
      </c>
      <c r="E25" t="s">
        <v>2407</v>
      </c>
      <c r="F25" t="s">
        <v>2414</v>
      </c>
      <c r="G25" t="s">
        <v>105</v>
      </c>
      <c r="H25" s="76">
        <v>6204.59</v>
      </c>
      <c r="I25" s="76">
        <v>358.3</v>
      </c>
      <c r="J25" s="76">
        <v>0</v>
      </c>
      <c r="K25" s="76">
        <v>22.23104597</v>
      </c>
      <c r="L25" s="76">
        <v>0.01</v>
      </c>
      <c r="M25" s="76">
        <v>0.46</v>
      </c>
      <c r="N25" s="76">
        <v>0</v>
      </c>
    </row>
    <row r="26" spans="2:14">
      <c r="B26" t="s">
        <v>2423</v>
      </c>
      <c r="C26" t="s">
        <v>2424</v>
      </c>
      <c r="D26" t="s">
        <v>103</v>
      </c>
      <c r="E26" t="s">
        <v>666</v>
      </c>
      <c r="F26" t="s">
        <v>2414</v>
      </c>
      <c r="G26" t="s">
        <v>105</v>
      </c>
      <c r="H26" s="76">
        <v>197226.83</v>
      </c>
      <c r="I26" s="76">
        <v>310.3</v>
      </c>
      <c r="J26" s="76">
        <v>0</v>
      </c>
      <c r="K26" s="76">
        <v>611.99485348999997</v>
      </c>
      <c r="L26" s="76">
        <v>0.04</v>
      </c>
      <c r="M26" s="76">
        <v>12.55</v>
      </c>
      <c r="N26" s="76">
        <v>0.06</v>
      </c>
    </row>
    <row r="27" spans="2:14">
      <c r="B27" t="s">
        <v>2425</v>
      </c>
      <c r="C27" t="s">
        <v>2426</v>
      </c>
      <c r="D27" t="s">
        <v>103</v>
      </c>
      <c r="E27" t="s">
        <v>666</v>
      </c>
      <c r="F27" t="s">
        <v>2414</v>
      </c>
      <c r="G27" t="s">
        <v>105</v>
      </c>
      <c r="H27" s="76">
        <v>34102.89</v>
      </c>
      <c r="I27" s="76">
        <v>361.9</v>
      </c>
      <c r="J27" s="76">
        <v>0</v>
      </c>
      <c r="K27" s="76">
        <v>123.41835890999999</v>
      </c>
      <c r="L27" s="76">
        <v>0.02</v>
      </c>
      <c r="M27" s="76">
        <v>2.5299999999999998</v>
      </c>
      <c r="N27" s="76">
        <v>0.01</v>
      </c>
    </row>
    <row r="28" spans="2:14">
      <c r="B28" t="s">
        <v>2427</v>
      </c>
      <c r="C28" t="s">
        <v>2428</v>
      </c>
      <c r="D28" t="s">
        <v>103</v>
      </c>
      <c r="E28" t="s">
        <v>2429</v>
      </c>
      <c r="F28" t="s">
        <v>2414</v>
      </c>
      <c r="G28" t="s">
        <v>105</v>
      </c>
      <c r="H28" s="76">
        <v>41036.11</v>
      </c>
      <c r="I28" s="76">
        <v>327.64999999999998</v>
      </c>
      <c r="J28" s="76">
        <v>0</v>
      </c>
      <c r="K28" s="76">
        <v>134.45481441499999</v>
      </c>
      <c r="L28" s="76">
        <v>0.01</v>
      </c>
      <c r="M28" s="76">
        <v>2.76</v>
      </c>
      <c r="N28" s="76">
        <v>0.01</v>
      </c>
    </row>
    <row r="29" spans="2:14">
      <c r="B29" t="s">
        <v>2430</v>
      </c>
      <c r="C29" t="s">
        <v>2431</v>
      </c>
      <c r="D29" t="s">
        <v>103</v>
      </c>
      <c r="E29" t="s">
        <v>2429</v>
      </c>
      <c r="F29" t="s">
        <v>2414</v>
      </c>
      <c r="G29" t="s">
        <v>105</v>
      </c>
      <c r="H29" s="76">
        <v>13340.8</v>
      </c>
      <c r="I29" s="76">
        <v>3067.39</v>
      </c>
      <c r="J29" s="76">
        <v>0</v>
      </c>
      <c r="K29" s="76">
        <v>409.21436512000002</v>
      </c>
      <c r="L29" s="76">
        <v>0.04</v>
      </c>
      <c r="M29" s="76">
        <v>8.39</v>
      </c>
      <c r="N29" s="76">
        <v>0.04</v>
      </c>
    </row>
    <row r="30" spans="2:14">
      <c r="B30" t="s">
        <v>2432</v>
      </c>
      <c r="C30" t="s">
        <v>2433</v>
      </c>
      <c r="D30" t="s">
        <v>103</v>
      </c>
      <c r="E30" t="s">
        <v>2429</v>
      </c>
      <c r="F30" t="s">
        <v>2414</v>
      </c>
      <c r="G30" t="s">
        <v>105</v>
      </c>
      <c r="H30" s="76">
        <v>6737.5</v>
      </c>
      <c r="I30" s="76">
        <v>3315.16</v>
      </c>
      <c r="J30" s="76">
        <v>0</v>
      </c>
      <c r="K30" s="76">
        <v>223.35890499999999</v>
      </c>
      <c r="L30" s="76">
        <v>0.03</v>
      </c>
      <c r="M30" s="76">
        <v>4.58</v>
      </c>
      <c r="N30" s="76">
        <v>0.02</v>
      </c>
    </row>
    <row r="31" spans="2:14">
      <c r="B31" t="s">
        <v>2434</v>
      </c>
      <c r="C31" t="s">
        <v>2435</v>
      </c>
      <c r="D31" t="s">
        <v>103</v>
      </c>
      <c r="E31" t="s">
        <v>2429</v>
      </c>
      <c r="F31" t="s">
        <v>2414</v>
      </c>
      <c r="G31" t="s">
        <v>105</v>
      </c>
      <c r="H31" s="76">
        <v>53508.12</v>
      </c>
      <c r="I31" s="76">
        <v>362.79</v>
      </c>
      <c r="J31" s="76">
        <v>0</v>
      </c>
      <c r="K31" s="76">
        <v>194.122108548</v>
      </c>
      <c r="L31" s="76">
        <v>0.01</v>
      </c>
      <c r="M31" s="76">
        <v>3.98</v>
      </c>
      <c r="N31" s="76">
        <v>0.02</v>
      </c>
    </row>
    <row r="32" spans="2:14">
      <c r="B32" t="s">
        <v>2436</v>
      </c>
      <c r="C32" t="s">
        <v>2437</v>
      </c>
      <c r="D32" t="s">
        <v>103</v>
      </c>
      <c r="E32" t="s">
        <v>2429</v>
      </c>
      <c r="F32" t="s">
        <v>2414</v>
      </c>
      <c r="G32" t="s">
        <v>105</v>
      </c>
      <c r="H32" s="76">
        <v>1715.96</v>
      </c>
      <c r="I32" s="76">
        <v>3479.8</v>
      </c>
      <c r="J32" s="76">
        <v>0</v>
      </c>
      <c r="K32" s="76">
        <v>59.711976079999999</v>
      </c>
      <c r="L32" s="76">
        <v>0.01</v>
      </c>
      <c r="M32" s="76">
        <v>1.22</v>
      </c>
      <c r="N32" s="76">
        <v>0.01</v>
      </c>
    </row>
    <row r="33" spans="2:14">
      <c r="B33" t="s">
        <v>2438</v>
      </c>
      <c r="C33" t="s">
        <v>2439</v>
      </c>
      <c r="D33" t="s">
        <v>103</v>
      </c>
      <c r="E33" t="s">
        <v>2402</v>
      </c>
      <c r="F33" t="s">
        <v>2414</v>
      </c>
      <c r="G33" t="s">
        <v>105</v>
      </c>
      <c r="H33" s="76">
        <v>9618.2800000000007</v>
      </c>
      <c r="I33" s="76">
        <v>3079.86</v>
      </c>
      <c r="J33" s="76">
        <v>0</v>
      </c>
      <c r="K33" s="76">
        <v>296.229558408</v>
      </c>
      <c r="L33" s="76">
        <v>0.02</v>
      </c>
      <c r="M33" s="76">
        <v>6.07</v>
      </c>
      <c r="N33" s="76">
        <v>0.03</v>
      </c>
    </row>
    <row r="34" spans="2:14">
      <c r="B34" t="s">
        <v>2440</v>
      </c>
      <c r="C34" t="s">
        <v>2441</v>
      </c>
      <c r="D34" t="s">
        <v>103</v>
      </c>
      <c r="E34" t="s">
        <v>2402</v>
      </c>
      <c r="F34" t="s">
        <v>2414</v>
      </c>
      <c r="G34" t="s">
        <v>105</v>
      </c>
      <c r="H34" s="76">
        <v>2150.15</v>
      </c>
      <c r="I34" s="76">
        <v>3637.06</v>
      </c>
      <c r="J34" s="76">
        <v>0</v>
      </c>
      <c r="K34" s="76">
        <v>78.202245590000004</v>
      </c>
      <c r="L34" s="76">
        <v>0.01</v>
      </c>
      <c r="M34" s="76">
        <v>1.6</v>
      </c>
      <c r="N34" s="76">
        <v>0.01</v>
      </c>
    </row>
    <row r="35" spans="2:14">
      <c r="B35" t="s">
        <v>2442</v>
      </c>
      <c r="C35" t="s">
        <v>2443</v>
      </c>
      <c r="D35" t="s">
        <v>103</v>
      </c>
      <c r="E35" t="s">
        <v>2402</v>
      </c>
      <c r="F35" t="s">
        <v>2414</v>
      </c>
      <c r="G35" t="s">
        <v>105</v>
      </c>
      <c r="H35" s="76">
        <v>4935.8599999999997</v>
      </c>
      <c r="I35" s="76">
        <v>3282.8</v>
      </c>
      <c r="J35" s="76">
        <v>0</v>
      </c>
      <c r="K35" s="76">
        <v>162.03441208000001</v>
      </c>
      <c r="L35" s="76">
        <v>0</v>
      </c>
      <c r="M35" s="76">
        <v>3.32</v>
      </c>
      <c r="N35" s="76">
        <v>0.02</v>
      </c>
    </row>
    <row r="36" spans="2:14">
      <c r="B36" t="s">
        <v>2444</v>
      </c>
      <c r="C36" t="s">
        <v>2445</v>
      </c>
      <c r="D36" t="s">
        <v>103</v>
      </c>
      <c r="E36" t="s">
        <v>2446</v>
      </c>
      <c r="F36" t="s">
        <v>2414</v>
      </c>
      <c r="G36" t="s">
        <v>105</v>
      </c>
      <c r="H36" s="76">
        <v>34268.699999999997</v>
      </c>
      <c r="I36" s="76">
        <v>309.08</v>
      </c>
      <c r="J36" s="76">
        <v>0</v>
      </c>
      <c r="K36" s="76">
        <v>105.91769796</v>
      </c>
      <c r="L36" s="76">
        <v>0.02</v>
      </c>
      <c r="M36" s="76">
        <v>2.17</v>
      </c>
      <c r="N36" s="76">
        <v>0.01</v>
      </c>
    </row>
    <row r="37" spans="2:14">
      <c r="B37" t="s">
        <v>2447</v>
      </c>
      <c r="C37" t="s">
        <v>2448</v>
      </c>
      <c r="D37" t="s">
        <v>103</v>
      </c>
      <c r="E37" t="s">
        <v>2446</v>
      </c>
      <c r="F37" t="s">
        <v>2414</v>
      </c>
      <c r="G37" t="s">
        <v>105</v>
      </c>
      <c r="H37" s="76">
        <v>35302</v>
      </c>
      <c r="I37" s="76">
        <v>365.19</v>
      </c>
      <c r="J37" s="76">
        <v>0</v>
      </c>
      <c r="K37" s="76">
        <v>128.91937379999999</v>
      </c>
      <c r="L37" s="76">
        <v>0.01</v>
      </c>
      <c r="M37" s="76">
        <v>2.64</v>
      </c>
      <c r="N37" s="76">
        <v>0.01</v>
      </c>
    </row>
    <row r="38" spans="2:14">
      <c r="B38" t="s">
        <v>2449</v>
      </c>
      <c r="C38" t="s">
        <v>2450</v>
      </c>
      <c r="D38" t="s">
        <v>103</v>
      </c>
      <c r="E38" t="s">
        <v>2446</v>
      </c>
      <c r="F38" t="s">
        <v>2414</v>
      </c>
      <c r="G38" t="s">
        <v>105</v>
      </c>
      <c r="H38" s="76">
        <v>3209.27</v>
      </c>
      <c r="I38" s="76">
        <v>328.51</v>
      </c>
      <c r="J38" s="76">
        <v>0</v>
      </c>
      <c r="K38" s="76">
        <v>10.542772877000001</v>
      </c>
      <c r="L38" s="76">
        <v>0</v>
      </c>
      <c r="M38" s="76">
        <v>0.22</v>
      </c>
      <c r="N38" s="76">
        <v>0</v>
      </c>
    </row>
    <row r="39" spans="2:14">
      <c r="B39" t="s">
        <v>2451</v>
      </c>
      <c r="C39" t="s">
        <v>2452</v>
      </c>
      <c r="D39" t="s">
        <v>103</v>
      </c>
      <c r="E39" t="s">
        <v>2446</v>
      </c>
      <c r="F39" t="s">
        <v>2414</v>
      </c>
      <c r="G39" t="s">
        <v>105</v>
      </c>
      <c r="H39" s="76">
        <v>20075.07</v>
      </c>
      <c r="I39" s="76">
        <v>164.77</v>
      </c>
      <c r="J39" s="76">
        <v>0</v>
      </c>
      <c r="K39" s="76">
        <v>33.077692839000001</v>
      </c>
      <c r="L39" s="76">
        <v>0</v>
      </c>
      <c r="M39" s="76">
        <v>0.68</v>
      </c>
      <c r="N39" s="76">
        <v>0</v>
      </c>
    </row>
    <row r="40" spans="2:14">
      <c r="B40" t="s">
        <v>2453</v>
      </c>
      <c r="C40" t="s">
        <v>2454</v>
      </c>
      <c r="D40" t="s">
        <v>103</v>
      </c>
      <c r="E40" t="s">
        <v>2446</v>
      </c>
      <c r="F40" t="s">
        <v>2414</v>
      </c>
      <c r="G40" t="s">
        <v>105</v>
      </c>
      <c r="H40" s="76">
        <v>7835.33</v>
      </c>
      <c r="I40" s="76">
        <v>3131.38</v>
      </c>
      <c r="J40" s="76">
        <v>0</v>
      </c>
      <c r="K40" s="76">
        <v>245.35395655400001</v>
      </c>
      <c r="L40" s="76">
        <v>0.03</v>
      </c>
      <c r="M40" s="76">
        <v>5.03</v>
      </c>
      <c r="N40" s="76">
        <v>0.02</v>
      </c>
    </row>
    <row r="41" spans="2:14">
      <c r="B41" t="s">
        <v>2455</v>
      </c>
      <c r="C41" t="s">
        <v>2456</v>
      </c>
      <c r="D41" t="s">
        <v>103</v>
      </c>
      <c r="E41" t="s">
        <v>2446</v>
      </c>
      <c r="F41" t="s">
        <v>2414</v>
      </c>
      <c r="G41" t="s">
        <v>105</v>
      </c>
      <c r="H41" s="76">
        <v>8237.3700000000008</v>
      </c>
      <c r="I41" s="76">
        <v>3628.03</v>
      </c>
      <c r="J41" s="76">
        <v>0</v>
      </c>
      <c r="K41" s="76">
        <v>298.85425481099998</v>
      </c>
      <c r="L41" s="76">
        <v>0.02</v>
      </c>
      <c r="M41" s="76">
        <v>6.13</v>
      </c>
      <c r="N41" s="76">
        <v>0.03</v>
      </c>
    </row>
    <row r="42" spans="2:14">
      <c r="B42" t="s">
        <v>2457</v>
      </c>
      <c r="C42" t="s">
        <v>2458</v>
      </c>
      <c r="D42" t="s">
        <v>103</v>
      </c>
      <c r="E42" t="s">
        <v>2446</v>
      </c>
      <c r="F42" t="s">
        <v>2414</v>
      </c>
      <c r="G42" t="s">
        <v>105</v>
      </c>
      <c r="H42" s="76">
        <v>81.819999999999993</v>
      </c>
      <c r="I42" s="76">
        <v>3478.83</v>
      </c>
      <c r="J42" s="76">
        <v>0</v>
      </c>
      <c r="K42" s="76">
        <v>2.8463787059999999</v>
      </c>
      <c r="L42" s="76">
        <v>0</v>
      </c>
      <c r="M42" s="76">
        <v>0.06</v>
      </c>
      <c r="N42" s="76">
        <v>0</v>
      </c>
    </row>
    <row r="43" spans="2:14">
      <c r="B43" t="s">
        <v>2459</v>
      </c>
      <c r="C43" t="s">
        <v>2460</v>
      </c>
      <c r="D43" t="s">
        <v>103</v>
      </c>
      <c r="E43" t="s">
        <v>2429</v>
      </c>
      <c r="F43" t="s">
        <v>422</v>
      </c>
      <c r="G43" t="s">
        <v>105</v>
      </c>
      <c r="H43" s="76">
        <v>6826.79</v>
      </c>
      <c r="I43" s="76">
        <v>3129.61</v>
      </c>
      <c r="J43" s="76">
        <v>0</v>
      </c>
      <c r="K43" s="76">
        <v>213.651902519</v>
      </c>
      <c r="L43" s="76">
        <v>0.03</v>
      </c>
      <c r="M43" s="76">
        <v>4.38</v>
      </c>
      <c r="N43" s="76">
        <v>0.02</v>
      </c>
    </row>
    <row r="44" spans="2:14">
      <c r="B44" t="s">
        <v>2461</v>
      </c>
      <c r="C44" t="s">
        <v>2462</v>
      </c>
      <c r="D44" t="s">
        <v>103</v>
      </c>
      <c r="E44" t="s">
        <v>2402</v>
      </c>
      <c r="F44" t="s">
        <v>422</v>
      </c>
      <c r="G44" t="s">
        <v>105</v>
      </c>
      <c r="H44" s="76">
        <v>2100.11</v>
      </c>
      <c r="I44" s="76">
        <v>3123.23</v>
      </c>
      <c r="J44" s="76">
        <v>0</v>
      </c>
      <c r="K44" s="76">
        <v>65.591265552999999</v>
      </c>
      <c r="L44" s="76">
        <v>0.01</v>
      </c>
      <c r="M44" s="76">
        <v>1.34</v>
      </c>
      <c r="N44" s="76">
        <v>0.01</v>
      </c>
    </row>
    <row r="45" spans="2:14">
      <c r="B45" s="77" t="s">
        <v>2463</v>
      </c>
      <c r="D45" s="15"/>
      <c r="E45" s="15"/>
      <c r="F45" s="15"/>
      <c r="G45" s="15"/>
      <c r="H45" s="78">
        <v>0</v>
      </c>
      <c r="J45" s="78">
        <v>0</v>
      </c>
      <c r="K45" s="78">
        <v>0</v>
      </c>
      <c r="M45" s="78">
        <v>0</v>
      </c>
      <c r="N45" s="78">
        <v>0</v>
      </c>
    </row>
    <row r="46" spans="2:14">
      <c r="B46" t="s">
        <v>214</v>
      </c>
      <c r="C46" t="s">
        <v>214</v>
      </c>
      <c r="D46" s="15"/>
      <c r="E46" s="15"/>
      <c r="F46" t="s">
        <v>214</v>
      </c>
      <c r="G46" t="s">
        <v>214</v>
      </c>
      <c r="H46" s="76">
        <v>0</v>
      </c>
      <c r="I46" s="76">
        <v>0</v>
      </c>
      <c r="K46" s="76">
        <v>0</v>
      </c>
      <c r="L46" s="76">
        <v>0</v>
      </c>
      <c r="M46" s="76">
        <v>0</v>
      </c>
      <c r="N46" s="76">
        <v>0</v>
      </c>
    </row>
    <row r="47" spans="2:14">
      <c r="B47" s="77" t="s">
        <v>1289</v>
      </c>
      <c r="D47" s="15"/>
      <c r="E47" s="15"/>
      <c r="F47" s="15"/>
      <c r="G47" s="15"/>
      <c r="H47" s="78">
        <v>0</v>
      </c>
      <c r="J47" s="78">
        <v>0</v>
      </c>
      <c r="K47" s="78">
        <v>0</v>
      </c>
      <c r="M47" s="78">
        <v>0</v>
      </c>
      <c r="N47" s="78">
        <v>0</v>
      </c>
    </row>
    <row r="48" spans="2:14">
      <c r="B48" t="s">
        <v>214</v>
      </c>
      <c r="C48" t="s">
        <v>214</v>
      </c>
      <c r="D48" s="15"/>
      <c r="E48" s="15"/>
      <c r="F48" t="s">
        <v>214</v>
      </c>
      <c r="G48" t="s">
        <v>214</v>
      </c>
      <c r="H48" s="76">
        <v>0</v>
      </c>
      <c r="I48" s="76">
        <v>0</v>
      </c>
      <c r="K48" s="76">
        <v>0</v>
      </c>
      <c r="L48" s="76">
        <v>0</v>
      </c>
      <c r="M48" s="76">
        <v>0</v>
      </c>
      <c r="N48" s="76">
        <v>0</v>
      </c>
    </row>
    <row r="49" spans="2:14">
      <c r="B49" s="77" t="s">
        <v>2464</v>
      </c>
      <c r="D49" s="15"/>
      <c r="E49" s="15"/>
      <c r="F49" s="15"/>
      <c r="G49" s="15"/>
      <c r="H49" s="78">
        <v>0</v>
      </c>
      <c r="J49" s="78">
        <v>0</v>
      </c>
      <c r="K49" s="78">
        <v>0</v>
      </c>
      <c r="M49" s="78">
        <v>0</v>
      </c>
      <c r="N49" s="78">
        <v>0</v>
      </c>
    </row>
    <row r="50" spans="2:14">
      <c r="B50" t="s">
        <v>214</v>
      </c>
      <c r="C50" t="s">
        <v>214</v>
      </c>
      <c r="D50" s="15"/>
      <c r="E50" s="15"/>
      <c r="F50" t="s">
        <v>214</v>
      </c>
      <c r="G50" t="s">
        <v>214</v>
      </c>
      <c r="H50" s="76">
        <v>0</v>
      </c>
      <c r="I50" s="76">
        <v>0</v>
      </c>
      <c r="K50" s="76">
        <v>0</v>
      </c>
      <c r="L50" s="76">
        <v>0</v>
      </c>
      <c r="M50" s="76">
        <v>0</v>
      </c>
      <c r="N50" s="76">
        <v>0</v>
      </c>
    </row>
    <row r="51" spans="2:14">
      <c r="B51" s="77" t="s">
        <v>300</v>
      </c>
      <c r="D51" s="15"/>
      <c r="E51" s="15"/>
      <c r="F51" s="15"/>
      <c r="G51" s="15"/>
      <c r="H51" s="78">
        <v>2584.94</v>
      </c>
      <c r="J51" s="78">
        <v>0</v>
      </c>
      <c r="K51" s="78">
        <v>361.67730109734998</v>
      </c>
      <c r="M51" s="78">
        <v>7.42</v>
      </c>
      <c r="N51" s="78">
        <v>0.04</v>
      </c>
    </row>
    <row r="52" spans="2:14">
      <c r="B52" s="77" t="s">
        <v>2465</v>
      </c>
      <c r="D52" s="15"/>
      <c r="E52" s="15"/>
      <c r="F52" s="15"/>
      <c r="G52" s="15"/>
      <c r="H52" s="78">
        <v>2584.94</v>
      </c>
      <c r="J52" s="78">
        <v>0</v>
      </c>
      <c r="K52" s="78">
        <v>361.67730109734998</v>
      </c>
      <c r="M52" s="78">
        <v>7.42</v>
      </c>
      <c r="N52" s="78">
        <v>0.04</v>
      </c>
    </row>
    <row r="53" spans="2:14">
      <c r="B53" t="s">
        <v>2466</v>
      </c>
      <c r="C53" t="s">
        <v>2467</v>
      </c>
      <c r="D53" t="s">
        <v>126</v>
      </c>
      <c r="E53" s="15"/>
      <c r="F53" t="s">
        <v>126</v>
      </c>
      <c r="G53" t="s">
        <v>109</v>
      </c>
      <c r="H53" s="76">
        <v>2239.39</v>
      </c>
      <c r="I53" s="76">
        <v>2706</v>
      </c>
      <c r="J53" s="76">
        <v>0</v>
      </c>
      <c r="K53" s="76">
        <v>213.84996580859999</v>
      </c>
      <c r="L53" s="76">
        <v>0.37</v>
      </c>
      <c r="M53" s="76">
        <v>4.38</v>
      </c>
      <c r="N53" s="76">
        <v>0.02</v>
      </c>
    </row>
    <row r="54" spans="2:14">
      <c r="B54" t="s">
        <v>2468</v>
      </c>
      <c r="C54" t="s">
        <v>2469</v>
      </c>
      <c r="D54" t="s">
        <v>1315</v>
      </c>
      <c r="E54" s="15"/>
      <c r="F54" t="s">
        <v>2470</v>
      </c>
      <c r="G54" t="s">
        <v>109</v>
      </c>
      <c r="H54" s="76">
        <v>345.55</v>
      </c>
      <c r="I54" s="76">
        <v>12122.5</v>
      </c>
      <c r="J54" s="76">
        <v>0</v>
      </c>
      <c r="K54" s="76">
        <v>147.82733528874999</v>
      </c>
      <c r="L54" s="76">
        <v>0.3</v>
      </c>
      <c r="M54" s="76">
        <v>3.03</v>
      </c>
      <c r="N54" s="76">
        <v>0.01</v>
      </c>
    </row>
    <row r="55" spans="2:14">
      <c r="B55" s="77" t="s">
        <v>2471</v>
      </c>
      <c r="D55" s="15"/>
      <c r="E55" s="15"/>
      <c r="F55" s="15"/>
      <c r="G55" s="15"/>
      <c r="H55" s="78">
        <v>0</v>
      </c>
      <c r="J55" s="78">
        <v>0</v>
      </c>
      <c r="K55" s="78">
        <v>0</v>
      </c>
      <c r="M55" s="78">
        <v>0</v>
      </c>
      <c r="N55" s="78">
        <v>0</v>
      </c>
    </row>
    <row r="56" spans="2:14">
      <c r="B56" t="s">
        <v>214</v>
      </c>
      <c r="C56" t="s">
        <v>214</v>
      </c>
      <c r="D56" s="15"/>
      <c r="E56" s="15"/>
      <c r="F56" t="s">
        <v>214</v>
      </c>
      <c r="G56" t="s">
        <v>214</v>
      </c>
      <c r="H56" s="76">
        <v>0</v>
      </c>
      <c r="I56" s="76">
        <v>0</v>
      </c>
      <c r="K56" s="76">
        <v>0</v>
      </c>
      <c r="L56" s="76">
        <v>0</v>
      </c>
      <c r="M56" s="76">
        <v>0</v>
      </c>
      <c r="N56" s="76">
        <v>0</v>
      </c>
    </row>
    <row r="57" spans="2:14">
      <c r="B57" s="77" t="s">
        <v>1289</v>
      </c>
      <c r="D57" s="15"/>
      <c r="E57" s="15"/>
      <c r="F57" s="15"/>
      <c r="G57" s="15"/>
      <c r="H57" s="78">
        <v>0</v>
      </c>
      <c r="J57" s="78">
        <v>0</v>
      </c>
      <c r="K57" s="78">
        <v>0</v>
      </c>
      <c r="M57" s="78">
        <v>0</v>
      </c>
      <c r="N57" s="78">
        <v>0</v>
      </c>
    </row>
    <row r="58" spans="2:14">
      <c r="B58" t="s">
        <v>214</v>
      </c>
      <c r="C58" t="s">
        <v>214</v>
      </c>
      <c r="D58" s="15"/>
      <c r="E58" s="15"/>
      <c r="F58" t="s">
        <v>214</v>
      </c>
      <c r="G58" t="s">
        <v>214</v>
      </c>
      <c r="H58" s="76">
        <v>0</v>
      </c>
      <c r="I58" s="76">
        <v>0</v>
      </c>
      <c r="K58" s="76">
        <v>0</v>
      </c>
      <c r="L58" s="76">
        <v>0</v>
      </c>
      <c r="M58" s="76">
        <v>0</v>
      </c>
      <c r="N58" s="76">
        <v>0</v>
      </c>
    </row>
    <row r="59" spans="2:14">
      <c r="B59" s="77" t="s">
        <v>2464</v>
      </c>
      <c r="D59" s="15"/>
      <c r="E59" s="15"/>
      <c r="F59" s="15"/>
      <c r="G59" s="15"/>
      <c r="H59" s="78">
        <v>0</v>
      </c>
      <c r="J59" s="78">
        <v>0</v>
      </c>
      <c r="K59" s="78">
        <v>0</v>
      </c>
      <c r="M59" s="78">
        <v>0</v>
      </c>
      <c r="N59" s="78">
        <v>0</v>
      </c>
    </row>
    <row r="60" spans="2:14">
      <c r="B60" t="s">
        <v>214</v>
      </c>
      <c r="C60" t="s">
        <v>214</v>
      </c>
      <c r="D60" s="15"/>
      <c r="E60" s="15"/>
      <c r="F60" t="s">
        <v>214</v>
      </c>
      <c r="G60" t="s">
        <v>214</v>
      </c>
      <c r="H60" s="76">
        <v>0</v>
      </c>
      <c r="I60" s="76">
        <v>0</v>
      </c>
      <c r="K60" s="76">
        <v>0</v>
      </c>
      <c r="L60" s="76">
        <v>0</v>
      </c>
      <c r="M60" s="76">
        <v>0</v>
      </c>
      <c r="N60" s="76">
        <v>0</v>
      </c>
    </row>
    <row r="61" spans="2:14">
      <c r="B61" t="s">
        <v>302</v>
      </c>
      <c r="D61" s="15"/>
      <c r="E61" s="15"/>
      <c r="F61" s="15"/>
      <c r="G61" s="15"/>
    </row>
    <row r="62" spans="2:14">
      <c r="B62" t="s">
        <v>412</v>
      </c>
      <c r="D62" s="15"/>
      <c r="E62" s="15"/>
      <c r="F62" s="15"/>
      <c r="G62" s="15"/>
    </row>
    <row r="63" spans="2:14">
      <c r="B63" t="s">
        <v>413</v>
      </c>
      <c r="D63" s="15"/>
      <c r="E63" s="15"/>
      <c r="F63" s="15"/>
      <c r="G63" s="15"/>
    </row>
    <row r="64" spans="2:14">
      <c r="B64" t="s">
        <v>414</v>
      </c>
      <c r="D64" s="15"/>
      <c r="E64" s="15"/>
      <c r="F64" s="15"/>
      <c r="G64" s="15"/>
    </row>
    <row r="65" spans="2:7">
      <c r="B65" t="s">
        <v>1562</v>
      </c>
      <c r="D65" s="15"/>
      <c r="E65" s="15"/>
      <c r="F65" s="15"/>
      <c r="G65" s="15"/>
    </row>
    <row r="66" spans="2:7">
      <c r="D66" s="15"/>
      <c r="E66" s="15"/>
      <c r="F66" s="15"/>
      <c r="G66" s="15"/>
    </row>
    <row r="67" spans="2:7">
      <c r="D67" s="15"/>
      <c r="E67" s="15"/>
      <c r="F67" s="15"/>
      <c r="G67" s="15"/>
    </row>
    <row r="68" spans="2:7">
      <c r="D68" s="15"/>
      <c r="E68" s="15"/>
      <c r="F68" s="15"/>
      <c r="G68" s="15"/>
    </row>
    <row r="69" spans="2:7">
      <c r="D69" s="15"/>
      <c r="E69" s="15"/>
      <c r="F69" s="15"/>
      <c r="G69" s="15"/>
    </row>
    <row r="70" spans="2:7">
      <c r="D70" s="15"/>
      <c r="E70" s="15"/>
      <c r="F70" s="15"/>
      <c r="G70" s="15"/>
    </row>
    <row r="71" spans="2:7">
      <c r="D71" s="15"/>
      <c r="E71" s="15"/>
      <c r="F71" s="15"/>
      <c r="G71" s="15"/>
    </row>
    <row r="72" spans="2:7">
      <c r="D72" s="15"/>
      <c r="E72" s="15"/>
      <c r="F72" s="15"/>
      <c r="G72" s="15"/>
    </row>
    <row r="73" spans="2:7">
      <c r="D73" s="15"/>
      <c r="E73" s="15"/>
      <c r="F73" s="15"/>
      <c r="G73" s="15"/>
    </row>
    <row r="74" spans="2:7">
      <c r="D74" s="15"/>
      <c r="E74" s="15"/>
      <c r="F74" s="15"/>
      <c r="G74" s="15"/>
    </row>
    <row r="75" spans="2:7">
      <c r="D75" s="15"/>
      <c r="E75" s="15"/>
      <c r="F75" s="15"/>
      <c r="G75" s="15"/>
    </row>
    <row r="76" spans="2:7">
      <c r="D76" s="15"/>
      <c r="E76" s="15"/>
      <c r="F76" s="15"/>
      <c r="G76" s="15"/>
    </row>
    <row r="77" spans="2:7">
      <c r="D77" s="15"/>
      <c r="E77" s="15"/>
      <c r="F77" s="15"/>
      <c r="G77" s="15"/>
    </row>
    <row r="78" spans="2:7">
      <c r="D78" s="15"/>
      <c r="E78" s="15"/>
      <c r="F78" s="15"/>
      <c r="G78" s="15"/>
    </row>
    <row r="79" spans="2:7">
      <c r="D79" s="15"/>
      <c r="E79" s="15"/>
      <c r="F79" s="15"/>
      <c r="G79" s="15"/>
    </row>
    <row r="80" spans="2:7">
      <c r="D80" s="15"/>
      <c r="E80" s="15"/>
      <c r="F80" s="15"/>
      <c r="G80" s="15"/>
    </row>
    <row r="81" spans="4:7">
      <c r="D81" s="15"/>
      <c r="E81" s="15"/>
      <c r="F81" s="15"/>
      <c r="G81" s="15"/>
    </row>
    <row r="82" spans="4:7">
      <c r="D82" s="15"/>
      <c r="E82" s="15"/>
      <c r="F82" s="15"/>
      <c r="G82" s="15"/>
    </row>
    <row r="83" spans="4:7">
      <c r="D83" s="15"/>
      <c r="E83" s="15"/>
      <c r="F83" s="15"/>
      <c r="G83" s="15"/>
    </row>
    <row r="84" spans="4:7">
      <c r="D84" s="15"/>
      <c r="E84" s="15"/>
      <c r="F84" s="15"/>
      <c r="G84" s="15"/>
    </row>
    <row r="85" spans="4:7">
      <c r="D85" s="15"/>
      <c r="E85" s="15"/>
      <c r="F85" s="15"/>
      <c r="G85" s="15"/>
    </row>
    <row r="86" spans="4:7">
      <c r="D86" s="15"/>
      <c r="E86" s="15"/>
      <c r="F86" s="15"/>
      <c r="G86" s="15"/>
    </row>
    <row r="87" spans="4:7">
      <c r="D87" s="15"/>
      <c r="E87" s="15"/>
      <c r="F87" s="15"/>
      <c r="G87" s="15"/>
    </row>
    <row r="88" spans="4:7">
      <c r="D88" s="15"/>
      <c r="E88" s="15"/>
      <c r="F88" s="15"/>
      <c r="G88" s="15"/>
    </row>
    <row r="89" spans="4:7">
      <c r="D89" s="15"/>
      <c r="E89" s="15"/>
      <c r="F89" s="15"/>
      <c r="G89" s="15"/>
    </row>
    <row r="90" spans="4:7">
      <c r="D90" s="15"/>
      <c r="E90" s="15"/>
      <c r="F90" s="15"/>
      <c r="G90" s="15"/>
    </row>
    <row r="91" spans="4:7">
      <c r="D91" s="15"/>
      <c r="E91" s="15"/>
      <c r="F91" s="15"/>
      <c r="G91" s="15"/>
    </row>
    <row r="92" spans="4:7">
      <c r="D92" s="15"/>
      <c r="E92" s="15"/>
      <c r="F92" s="15"/>
      <c r="G92" s="15"/>
    </row>
    <row r="93" spans="4:7">
      <c r="D93" s="15"/>
      <c r="E93" s="15"/>
      <c r="F93" s="15"/>
      <c r="G93" s="15"/>
    </row>
    <row r="94" spans="4:7">
      <c r="D94" s="15"/>
      <c r="E94" s="15"/>
      <c r="F94" s="15"/>
      <c r="G94" s="15"/>
    </row>
    <row r="95" spans="4:7">
      <c r="D95" s="15"/>
      <c r="E95" s="15"/>
      <c r="F95" s="15"/>
      <c r="G95" s="15"/>
    </row>
    <row r="96" spans="4:7">
      <c r="D96" s="15"/>
      <c r="E96" s="15"/>
      <c r="F96" s="15"/>
      <c r="G96" s="15"/>
    </row>
    <row r="97" spans="4:7">
      <c r="D97" s="15"/>
      <c r="E97" s="15"/>
      <c r="F97" s="15"/>
      <c r="G97" s="15"/>
    </row>
    <row r="98" spans="4:7">
      <c r="D98" s="15"/>
      <c r="E98" s="15"/>
      <c r="F98" s="15"/>
      <c r="G98" s="15"/>
    </row>
    <row r="99" spans="4:7">
      <c r="D99" s="15"/>
      <c r="E99" s="15"/>
      <c r="F99" s="15"/>
      <c r="G99" s="15"/>
    </row>
    <row r="100" spans="4:7">
      <c r="D100" s="15"/>
      <c r="E100" s="15"/>
      <c r="F100" s="15"/>
      <c r="G100" s="15"/>
    </row>
    <row r="101" spans="4:7">
      <c r="D101" s="15"/>
      <c r="E101" s="15"/>
      <c r="F101" s="15"/>
      <c r="G101" s="15"/>
    </row>
    <row r="102" spans="4:7">
      <c r="D102" s="15"/>
      <c r="E102" s="15"/>
      <c r="F102" s="15"/>
      <c r="G102" s="15"/>
    </row>
    <row r="103" spans="4:7">
      <c r="D103" s="15"/>
      <c r="E103" s="15"/>
      <c r="F103" s="15"/>
      <c r="G103" s="15"/>
    </row>
    <row r="104" spans="4:7">
      <c r="D104" s="15"/>
      <c r="E104" s="15"/>
      <c r="F104" s="15"/>
      <c r="G104" s="15"/>
    </row>
    <row r="105" spans="4:7">
      <c r="D105" s="15"/>
      <c r="E105" s="15"/>
      <c r="F105" s="15"/>
      <c r="G105" s="15"/>
    </row>
    <row r="106" spans="4:7">
      <c r="D106" s="15"/>
      <c r="E106" s="15"/>
      <c r="F106" s="15"/>
      <c r="G106" s="15"/>
    </row>
    <row r="107" spans="4:7">
      <c r="D107" s="15"/>
      <c r="E107" s="15"/>
      <c r="F107" s="15"/>
      <c r="G107" s="15"/>
    </row>
    <row r="108" spans="4:7">
      <c r="D108" s="15"/>
      <c r="E108" s="15"/>
      <c r="F108" s="15"/>
      <c r="G108" s="15"/>
    </row>
    <row r="109" spans="4:7">
      <c r="D109" s="15"/>
      <c r="E109" s="15"/>
      <c r="F109" s="15"/>
      <c r="G109" s="15"/>
    </row>
    <row r="110" spans="4:7">
      <c r="D110" s="15"/>
      <c r="E110" s="15"/>
      <c r="F110" s="15"/>
      <c r="G110" s="15"/>
    </row>
    <row r="111" spans="4:7">
      <c r="D111" s="15"/>
      <c r="E111" s="15"/>
      <c r="F111" s="15"/>
      <c r="G111" s="15"/>
    </row>
    <row r="112" spans="4:7">
      <c r="D112" s="15"/>
      <c r="E112" s="15"/>
      <c r="F112" s="15"/>
      <c r="G112" s="15"/>
    </row>
    <row r="113" spans="4:7">
      <c r="D113" s="15"/>
      <c r="E113" s="15"/>
      <c r="F113" s="15"/>
      <c r="G113" s="15"/>
    </row>
    <row r="114" spans="4:7">
      <c r="D114" s="15"/>
      <c r="E114" s="15"/>
      <c r="F114" s="15"/>
      <c r="G114" s="15"/>
    </row>
    <row r="115" spans="4:7">
      <c r="D115" s="15"/>
      <c r="E115" s="15"/>
      <c r="F115" s="15"/>
      <c r="G115" s="15"/>
    </row>
    <row r="116" spans="4:7">
      <c r="D116" s="15"/>
      <c r="E116" s="15"/>
      <c r="F116" s="15"/>
      <c r="G116" s="15"/>
    </row>
    <row r="117" spans="4:7">
      <c r="D117" s="15"/>
      <c r="E117" s="15"/>
      <c r="F117" s="15"/>
      <c r="G117" s="15"/>
    </row>
    <row r="118" spans="4:7">
      <c r="D118" s="15"/>
      <c r="E118" s="15"/>
      <c r="F118" s="15"/>
      <c r="G118" s="15"/>
    </row>
    <row r="119" spans="4:7">
      <c r="D119" s="15"/>
      <c r="E119" s="15"/>
      <c r="F119" s="15"/>
      <c r="G119" s="15"/>
    </row>
    <row r="120" spans="4:7">
      <c r="D120" s="15"/>
      <c r="E120" s="15"/>
      <c r="F120" s="15"/>
      <c r="G120" s="15"/>
    </row>
    <row r="121" spans="4:7">
      <c r="D121" s="15"/>
      <c r="E121" s="15"/>
      <c r="F121" s="15"/>
      <c r="G121" s="15"/>
    </row>
    <row r="122" spans="4:7">
      <c r="D122" s="15"/>
      <c r="E122" s="15"/>
      <c r="F122" s="15"/>
      <c r="G122" s="15"/>
    </row>
    <row r="123" spans="4:7">
      <c r="D123" s="15"/>
      <c r="E123" s="15"/>
      <c r="F123" s="15"/>
      <c r="G123" s="15"/>
    </row>
    <row r="124" spans="4:7">
      <c r="D124" s="15"/>
      <c r="E124" s="15"/>
      <c r="F124" s="15"/>
      <c r="G124" s="15"/>
    </row>
    <row r="125" spans="4:7">
      <c r="D125" s="15"/>
      <c r="E125" s="15"/>
      <c r="F125" s="15"/>
      <c r="G125" s="15"/>
    </row>
    <row r="126" spans="4:7">
      <c r="D126" s="15"/>
      <c r="E126" s="15"/>
      <c r="F126" s="15"/>
      <c r="G126" s="15"/>
    </row>
    <row r="127" spans="4:7">
      <c r="D127" s="15"/>
      <c r="E127" s="15"/>
      <c r="F127" s="15"/>
      <c r="G127" s="15"/>
    </row>
    <row r="128" spans="4:7">
      <c r="D128" s="15"/>
      <c r="E128" s="15"/>
      <c r="F128" s="15"/>
      <c r="G128" s="15"/>
    </row>
    <row r="129" spans="4:7">
      <c r="D129" s="15"/>
      <c r="E129" s="15"/>
      <c r="F129" s="15"/>
      <c r="G129" s="15"/>
    </row>
    <row r="130" spans="4:7">
      <c r="D130" s="15"/>
      <c r="E130" s="15"/>
      <c r="F130" s="15"/>
      <c r="G130" s="15"/>
    </row>
    <row r="131" spans="4:7">
      <c r="D131" s="15"/>
      <c r="E131" s="15"/>
      <c r="F131" s="15"/>
      <c r="G131" s="15"/>
    </row>
    <row r="132" spans="4:7">
      <c r="D132" s="15"/>
      <c r="E132" s="15"/>
      <c r="F132" s="15"/>
      <c r="G132" s="15"/>
    </row>
    <row r="133" spans="4:7">
      <c r="D133" s="15"/>
      <c r="E133" s="15"/>
      <c r="F133" s="15"/>
      <c r="G133" s="15"/>
    </row>
    <row r="134" spans="4:7">
      <c r="D134" s="15"/>
      <c r="E134" s="15"/>
      <c r="F134" s="15"/>
      <c r="G134" s="15"/>
    </row>
    <row r="135" spans="4:7">
      <c r="D135" s="15"/>
      <c r="E135" s="15"/>
      <c r="F135" s="15"/>
      <c r="G135" s="15"/>
    </row>
    <row r="136" spans="4:7">
      <c r="D136" s="15"/>
      <c r="E136" s="15"/>
      <c r="F136" s="15"/>
      <c r="G136" s="15"/>
    </row>
    <row r="137" spans="4:7">
      <c r="D137" s="15"/>
      <c r="E137" s="15"/>
      <c r="F137" s="15"/>
      <c r="G137" s="15"/>
    </row>
    <row r="138" spans="4:7">
      <c r="D138" s="15"/>
      <c r="E138" s="15"/>
      <c r="F138" s="15"/>
      <c r="G138" s="15"/>
    </row>
    <row r="139" spans="4:7">
      <c r="D139" s="15"/>
      <c r="E139" s="15"/>
      <c r="F139" s="15"/>
      <c r="G139" s="15"/>
    </row>
    <row r="140" spans="4:7">
      <c r="D140" s="15"/>
      <c r="E140" s="15"/>
      <c r="F140" s="15"/>
      <c r="G140" s="15"/>
    </row>
    <row r="141" spans="4:7">
      <c r="D141" s="15"/>
      <c r="E141" s="15"/>
      <c r="F141" s="15"/>
      <c r="G141" s="15"/>
    </row>
    <row r="142" spans="4:7">
      <c r="D142" s="15"/>
      <c r="E142" s="15"/>
      <c r="F142" s="15"/>
      <c r="G142" s="15"/>
    </row>
    <row r="143" spans="4:7">
      <c r="D143" s="15"/>
      <c r="E143" s="15"/>
      <c r="F143" s="15"/>
      <c r="G143" s="15"/>
    </row>
    <row r="144" spans="4:7">
      <c r="D144" s="15"/>
      <c r="E144" s="15"/>
      <c r="F144" s="15"/>
      <c r="G144" s="15"/>
    </row>
    <row r="145" spans="4:7">
      <c r="D145" s="15"/>
      <c r="E145" s="15"/>
      <c r="F145" s="15"/>
      <c r="G145" s="15"/>
    </row>
    <row r="146" spans="4:7">
      <c r="D146" s="15"/>
      <c r="E146" s="15"/>
      <c r="F146" s="15"/>
      <c r="G146" s="15"/>
    </row>
    <row r="147" spans="4:7">
      <c r="D147" s="15"/>
      <c r="E147" s="15"/>
      <c r="F147" s="15"/>
      <c r="G147" s="15"/>
    </row>
    <row r="148" spans="4:7">
      <c r="D148" s="15"/>
      <c r="E148" s="15"/>
      <c r="F148" s="15"/>
      <c r="G148" s="15"/>
    </row>
    <row r="149" spans="4:7">
      <c r="D149" s="15"/>
      <c r="E149" s="15"/>
      <c r="F149" s="15"/>
      <c r="G149" s="15"/>
    </row>
    <row r="150" spans="4:7">
      <c r="D150" s="15"/>
      <c r="E150" s="15"/>
      <c r="F150" s="15"/>
      <c r="G150" s="15"/>
    </row>
    <row r="151" spans="4:7">
      <c r="D151" s="15"/>
      <c r="E151" s="15"/>
      <c r="F151" s="15"/>
      <c r="G151" s="15"/>
    </row>
    <row r="152" spans="4:7">
      <c r="D152" s="15"/>
      <c r="E152" s="15"/>
      <c r="F152" s="15"/>
      <c r="G152" s="15"/>
    </row>
    <row r="153" spans="4:7">
      <c r="D153" s="15"/>
      <c r="E153" s="15"/>
      <c r="F153" s="15"/>
      <c r="G153" s="15"/>
    </row>
    <row r="154" spans="4:7">
      <c r="D154" s="15"/>
      <c r="E154" s="15"/>
      <c r="F154" s="15"/>
      <c r="G154" s="15"/>
    </row>
    <row r="155" spans="4:7">
      <c r="D155" s="15"/>
      <c r="E155" s="15"/>
      <c r="F155" s="15"/>
      <c r="G155" s="15"/>
    </row>
    <row r="156" spans="4:7">
      <c r="D156" s="15"/>
      <c r="E156" s="15"/>
      <c r="F156" s="15"/>
      <c r="G156" s="15"/>
    </row>
    <row r="157" spans="4:7">
      <c r="D157" s="15"/>
      <c r="E157" s="15"/>
      <c r="F157" s="15"/>
      <c r="G157" s="15"/>
    </row>
    <row r="158" spans="4:7">
      <c r="D158" s="15"/>
      <c r="E158" s="15"/>
      <c r="F158" s="15"/>
      <c r="G158" s="15"/>
    </row>
    <row r="159" spans="4:7">
      <c r="D159" s="15"/>
      <c r="E159" s="15"/>
      <c r="F159" s="15"/>
      <c r="G159" s="15"/>
    </row>
    <row r="160" spans="4:7">
      <c r="D160" s="15"/>
      <c r="E160" s="15"/>
      <c r="F160" s="15"/>
      <c r="G160" s="15"/>
    </row>
    <row r="161" spans="4:7">
      <c r="D161" s="15"/>
      <c r="E161" s="15"/>
      <c r="F161" s="15"/>
      <c r="G161" s="15"/>
    </row>
    <row r="162" spans="4:7">
      <c r="D162" s="15"/>
      <c r="E162" s="15"/>
      <c r="F162" s="15"/>
      <c r="G162" s="15"/>
    </row>
    <row r="163" spans="4:7">
      <c r="D163" s="15"/>
      <c r="E163" s="15"/>
      <c r="F163" s="15"/>
      <c r="G163" s="15"/>
    </row>
    <row r="164" spans="4:7">
      <c r="D164" s="15"/>
      <c r="E164" s="15"/>
      <c r="F164" s="15"/>
      <c r="G164" s="15"/>
    </row>
    <row r="165" spans="4:7">
      <c r="D165" s="15"/>
      <c r="E165" s="15"/>
      <c r="F165" s="15"/>
      <c r="G165" s="15"/>
    </row>
    <row r="166" spans="4:7">
      <c r="D166" s="15"/>
      <c r="E166" s="15"/>
      <c r="F166" s="15"/>
      <c r="G166" s="15"/>
    </row>
    <row r="167" spans="4:7">
      <c r="D167" s="15"/>
      <c r="E167" s="15"/>
      <c r="F167" s="15"/>
      <c r="G167" s="15"/>
    </row>
    <row r="168" spans="4:7">
      <c r="D168" s="15"/>
      <c r="E168" s="15"/>
      <c r="F168" s="15"/>
      <c r="G168" s="15"/>
    </row>
    <row r="169" spans="4:7">
      <c r="D169" s="15"/>
      <c r="E169" s="15"/>
      <c r="F169" s="15"/>
      <c r="G169" s="15"/>
    </row>
    <row r="170" spans="4:7">
      <c r="D170" s="15"/>
      <c r="E170" s="15"/>
      <c r="F170" s="15"/>
      <c r="G170" s="15"/>
    </row>
    <row r="171" spans="4:7">
      <c r="D171" s="15"/>
      <c r="E171" s="15"/>
      <c r="F171" s="15"/>
      <c r="G171" s="15"/>
    </row>
    <row r="172" spans="4:7">
      <c r="D172" s="15"/>
      <c r="E172" s="15"/>
      <c r="F172" s="15"/>
      <c r="G172" s="15"/>
    </row>
    <row r="173" spans="4:7">
      <c r="D173" s="15"/>
      <c r="E173" s="15"/>
      <c r="F173" s="15"/>
      <c r="G173" s="15"/>
    </row>
    <row r="174" spans="4:7">
      <c r="D174" s="15"/>
      <c r="E174" s="15"/>
      <c r="F174" s="15"/>
      <c r="G174" s="15"/>
    </row>
    <row r="175" spans="4:7">
      <c r="D175" s="15"/>
      <c r="E175" s="15"/>
      <c r="F175" s="15"/>
      <c r="G175" s="15"/>
    </row>
    <row r="176" spans="4:7">
      <c r="D176" s="15"/>
      <c r="E176" s="15"/>
      <c r="F176" s="15"/>
      <c r="G176" s="15"/>
    </row>
    <row r="177" spans="4:7">
      <c r="D177" s="15"/>
      <c r="E177" s="15"/>
      <c r="F177" s="15"/>
      <c r="G177" s="15"/>
    </row>
    <row r="178" spans="4:7">
      <c r="D178" s="15"/>
      <c r="E178" s="15"/>
      <c r="F178" s="15"/>
      <c r="G178" s="15"/>
    </row>
    <row r="179" spans="4:7">
      <c r="D179" s="15"/>
      <c r="E179" s="15"/>
      <c r="F179" s="15"/>
      <c r="G179" s="15"/>
    </row>
    <row r="180" spans="4:7">
      <c r="D180" s="15"/>
      <c r="E180" s="15"/>
      <c r="F180" s="15"/>
      <c r="G180" s="15"/>
    </row>
    <row r="181" spans="4:7">
      <c r="D181" s="15"/>
      <c r="E181" s="15"/>
      <c r="F181" s="15"/>
      <c r="G181" s="15"/>
    </row>
    <row r="182" spans="4:7">
      <c r="D182" s="15"/>
      <c r="E182" s="15"/>
      <c r="F182" s="15"/>
      <c r="G182" s="15"/>
    </row>
    <row r="183" spans="4:7">
      <c r="D183" s="15"/>
      <c r="E183" s="15"/>
      <c r="F183" s="15"/>
      <c r="G183" s="15"/>
    </row>
    <row r="184" spans="4:7">
      <c r="D184" s="15"/>
      <c r="E184" s="15"/>
      <c r="F184" s="15"/>
      <c r="G184" s="15"/>
    </row>
    <row r="185" spans="4:7">
      <c r="D185" s="15"/>
      <c r="E185" s="15"/>
      <c r="F185" s="15"/>
      <c r="G185" s="15"/>
    </row>
    <row r="186" spans="4:7">
      <c r="D186" s="15"/>
      <c r="E186" s="15"/>
      <c r="F186" s="15"/>
      <c r="G186" s="15"/>
    </row>
    <row r="187" spans="4:7">
      <c r="D187" s="15"/>
      <c r="E187" s="15"/>
      <c r="F187" s="15"/>
      <c r="G187" s="15"/>
    </row>
    <row r="188" spans="4:7">
      <c r="D188" s="15"/>
      <c r="E188" s="15"/>
      <c r="F188" s="15"/>
      <c r="G188" s="15"/>
    </row>
    <row r="189" spans="4:7">
      <c r="D189" s="15"/>
      <c r="E189" s="15"/>
      <c r="F189" s="15"/>
      <c r="G189" s="15"/>
    </row>
    <row r="190" spans="4:7">
      <c r="D190" s="15"/>
      <c r="E190" s="15"/>
      <c r="F190" s="15"/>
      <c r="G190" s="15"/>
    </row>
    <row r="191" spans="4:7">
      <c r="D191" s="15"/>
      <c r="E191" s="15"/>
      <c r="F191" s="15"/>
      <c r="G191" s="15"/>
    </row>
    <row r="192" spans="4:7">
      <c r="D192" s="15"/>
      <c r="E192" s="15"/>
      <c r="F192" s="15"/>
      <c r="G192" s="15"/>
    </row>
    <row r="193" spans="4:7">
      <c r="D193" s="15"/>
      <c r="E193" s="15"/>
      <c r="F193" s="15"/>
      <c r="G193" s="15"/>
    </row>
    <row r="194" spans="4:7">
      <c r="D194" s="15"/>
      <c r="E194" s="15"/>
      <c r="F194" s="15"/>
      <c r="G194" s="15"/>
    </row>
    <row r="195" spans="4:7">
      <c r="D195" s="15"/>
      <c r="E195" s="15"/>
      <c r="F195" s="15"/>
      <c r="G195" s="15"/>
    </row>
    <row r="196" spans="4:7">
      <c r="D196" s="15"/>
      <c r="E196" s="15"/>
      <c r="F196" s="15"/>
      <c r="G196" s="15"/>
    </row>
    <row r="197" spans="4:7">
      <c r="D197" s="15"/>
      <c r="E197" s="15"/>
      <c r="F197" s="15"/>
      <c r="G197" s="15"/>
    </row>
    <row r="198" spans="4:7">
      <c r="D198" s="15"/>
      <c r="E198" s="15"/>
      <c r="F198" s="15"/>
      <c r="G198" s="15"/>
    </row>
    <row r="199" spans="4:7">
      <c r="D199" s="15"/>
      <c r="E199" s="15"/>
      <c r="F199" s="15"/>
      <c r="G199" s="15"/>
    </row>
    <row r="200" spans="4:7">
      <c r="D200" s="15"/>
      <c r="E200" s="15"/>
      <c r="F200" s="15"/>
      <c r="G200" s="15"/>
    </row>
    <row r="201" spans="4:7">
      <c r="D201" s="15"/>
      <c r="E201" s="15"/>
      <c r="F201" s="15"/>
      <c r="G201" s="15"/>
    </row>
    <row r="202" spans="4:7">
      <c r="D202" s="15"/>
      <c r="E202" s="15"/>
      <c r="F202" s="15"/>
      <c r="G202" s="15"/>
    </row>
    <row r="203" spans="4:7">
      <c r="D203" s="15"/>
      <c r="E203" s="15"/>
      <c r="F203" s="15"/>
      <c r="G203" s="15"/>
    </row>
    <row r="204" spans="4:7">
      <c r="D204" s="15"/>
      <c r="E204" s="15"/>
      <c r="F204" s="15"/>
      <c r="G204" s="15"/>
    </row>
    <row r="205" spans="4:7">
      <c r="D205" s="15"/>
      <c r="E205" s="15"/>
      <c r="F205" s="15"/>
      <c r="G205" s="15"/>
    </row>
    <row r="206" spans="4:7">
      <c r="D206" s="15"/>
      <c r="E206" s="15"/>
      <c r="F206" s="15"/>
      <c r="G206" s="15"/>
    </row>
    <row r="207" spans="4:7">
      <c r="D207" s="15"/>
      <c r="E207" s="15"/>
      <c r="F207" s="15"/>
      <c r="G207" s="15"/>
    </row>
    <row r="208" spans="4:7">
      <c r="D208" s="15"/>
      <c r="E208" s="15"/>
      <c r="F208" s="15"/>
      <c r="G208" s="15"/>
    </row>
    <row r="209" spans="2:7">
      <c r="D209" s="15"/>
      <c r="E209" s="15"/>
      <c r="F209" s="15"/>
      <c r="G209" s="15"/>
    </row>
    <row r="210" spans="2:7">
      <c r="D210" s="15"/>
      <c r="E210" s="15"/>
      <c r="F210" s="15"/>
      <c r="G210" s="15"/>
    </row>
    <row r="211" spans="2:7">
      <c r="D211" s="15"/>
      <c r="E211" s="15"/>
      <c r="F211" s="15"/>
      <c r="G211" s="15"/>
    </row>
    <row r="212" spans="2:7">
      <c r="D212" s="15"/>
      <c r="E212" s="15"/>
      <c r="F212" s="15"/>
      <c r="G212" s="15"/>
    </row>
    <row r="213" spans="2:7">
      <c r="D213" s="15"/>
      <c r="E213" s="15"/>
      <c r="F213" s="15"/>
      <c r="G213" s="15"/>
    </row>
    <row r="214" spans="2:7">
      <c r="D214" s="15"/>
      <c r="E214" s="15"/>
      <c r="F214" s="15"/>
      <c r="G214" s="15"/>
    </row>
    <row r="215" spans="2:7">
      <c r="B215" s="15"/>
      <c r="D215" s="15"/>
      <c r="E215" s="15"/>
      <c r="F215" s="15"/>
      <c r="G215" s="15"/>
    </row>
    <row r="216" spans="2:7">
      <c r="B216" s="15"/>
      <c r="D216" s="15"/>
      <c r="E216" s="15"/>
      <c r="F216" s="15"/>
      <c r="G216" s="15"/>
    </row>
    <row r="217" spans="2:7">
      <c r="B217" s="18"/>
      <c r="D217" s="15"/>
      <c r="E217" s="15"/>
      <c r="F217" s="15"/>
      <c r="G217" s="15"/>
    </row>
    <row r="218" spans="2:7">
      <c r="D218" s="15"/>
      <c r="E218" s="15"/>
      <c r="F218" s="15"/>
      <c r="G218" s="15"/>
    </row>
    <row r="219" spans="2:7">
      <c r="D219" s="15"/>
      <c r="E219" s="15"/>
      <c r="F219" s="15"/>
      <c r="G219" s="15"/>
    </row>
    <row r="220" spans="2:7">
      <c r="D220" s="15"/>
      <c r="E220" s="15"/>
      <c r="F220" s="15"/>
      <c r="G220" s="15"/>
    </row>
  </sheetData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="75" zoomScaleNormal="75" workbookViewId="0">
      <selection activeCell="B6" sqref="B6:O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9" width="10.7109375" style="15" customWidth="1"/>
    <col min="10" max="10" width="14.7109375" style="15" customWidth="1"/>
    <col min="11" max="11" width="11.7109375" style="15" customWidth="1"/>
    <col min="12" max="12" width="14.7109375" style="15" customWidth="1"/>
    <col min="13" max="15" width="10.7109375" style="15" customWidth="1"/>
    <col min="16" max="16" width="7.5703125" style="15" customWidth="1"/>
    <col min="17" max="17" width="6.710937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82" t="s">
        <v>3570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4" t="s">
        <v>199</v>
      </c>
      <c r="C5" t="s">
        <v>200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8"/>
    </row>
    <row r="8" spans="2:65" s="18" customFormat="1" ht="63">
      <c r="B8" s="4" t="s">
        <v>49</v>
      </c>
      <c r="C8" s="27" t="s">
        <v>50</v>
      </c>
      <c r="D8" s="27" t="s">
        <v>71</v>
      </c>
      <c r="E8" s="27" t="s">
        <v>51</v>
      </c>
      <c r="F8" s="27" t="s">
        <v>85</v>
      </c>
      <c r="G8" s="27" t="s">
        <v>52</v>
      </c>
      <c r="H8" s="27" t="s">
        <v>53</v>
      </c>
      <c r="I8" s="27" t="s">
        <v>54</v>
      </c>
      <c r="J8" s="27" t="s">
        <v>190</v>
      </c>
      <c r="K8" s="27" t="s">
        <v>191</v>
      </c>
      <c r="L8" s="27" t="s">
        <v>57</v>
      </c>
      <c r="M8" s="27" t="s">
        <v>74</v>
      </c>
      <c r="N8" s="27" t="s">
        <v>58</v>
      </c>
      <c r="O8" s="33" t="s">
        <v>186</v>
      </c>
      <c r="Q8" s="15"/>
      <c r="BH8" s="15"/>
      <c r="BI8" s="15"/>
    </row>
    <row r="9" spans="2:65" s="18" customFormat="1" ht="20.25">
      <c r="B9" s="19"/>
      <c r="C9" s="20"/>
      <c r="D9" s="20"/>
      <c r="E9" s="20"/>
      <c r="F9" s="20"/>
      <c r="G9" s="20"/>
      <c r="H9" s="20"/>
      <c r="I9" s="20"/>
      <c r="J9" s="30" t="s">
        <v>187</v>
      </c>
      <c r="K9" s="30"/>
      <c r="L9" s="30" t="s">
        <v>6</v>
      </c>
      <c r="M9" s="30" t="s">
        <v>7</v>
      </c>
      <c r="N9" s="30" t="s">
        <v>7</v>
      </c>
      <c r="O9" s="31" t="s">
        <v>7</v>
      </c>
      <c r="BG9" s="15"/>
      <c r="BH9" s="15"/>
      <c r="BI9" s="15"/>
      <c r="BM9" s="22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3" t="s">
        <v>78</v>
      </c>
      <c r="O10" s="33" t="s">
        <v>79</v>
      </c>
      <c r="P10" s="34"/>
      <c r="BG10" s="15"/>
      <c r="BH10" s="18"/>
      <c r="BI10" s="15"/>
    </row>
    <row r="11" spans="2:65" s="22" customFormat="1" ht="18" customHeight="1">
      <c r="B11" s="23" t="s">
        <v>97</v>
      </c>
      <c r="C11" s="7"/>
      <c r="D11" s="7"/>
      <c r="E11" s="7"/>
      <c r="F11" s="7"/>
      <c r="G11" s="7"/>
      <c r="H11" s="7"/>
      <c r="I11" s="7"/>
      <c r="J11" s="75">
        <v>942573.73</v>
      </c>
      <c r="K11" s="7"/>
      <c r="L11" s="75">
        <v>37571.595432183196</v>
      </c>
      <c r="M11" s="7"/>
      <c r="N11" s="75">
        <v>100</v>
      </c>
      <c r="O11" s="75">
        <v>3.69</v>
      </c>
      <c r="P11" s="34"/>
      <c r="BG11" s="15"/>
      <c r="BH11" s="18"/>
      <c r="BI11" s="15"/>
      <c r="BM11" s="15"/>
    </row>
    <row r="12" spans="2:65">
      <c r="B12" s="77" t="s">
        <v>209</v>
      </c>
      <c r="C12" s="15"/>
      <c r="D12" s="15"/>
      <c r="E12" s="15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2472</v>
      </c>
      <c r="C13" s="15"/>
      <c r="D13" s="15"/>
      <c r="E13" s="15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214</v>
      </c>
      <c r="C14" t="s">
        <v>214</v>
      </c>
      <c r="D14" s="15"/>
      <c r="E14" s="15"/>
      <c r="F14" t="s">
        <v>214</v>
      </c>
      <c r="G14" t="s">
        <v>214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300</v>
      </c>
      <c r="C15" s="15"/>
      <c r="D15" s="15"/>
      <c r="E15" s="15"/>
      <c r="J15" s="78">
        <v>942573.73</v>
      </c>
      <c r="L15" s="78">
        <v>37571.595432183196</v>
      </c>
      <c r="N15" s="78">
        <v>100</v>
      </c>
      <c r="O15" s="78">
        <v>3.69</v>
      </c>
    </row>
    <row r="16" spans="2:65">
      <c r="B16" s="77" t="s">
        <v>2473</v>
      </c>
      <c r="C16" s="15"/>
      <c r="D16" s="15"/>
      <c r="E16" s="15"/>
      <c r="J16" s="78">
        <v>942573.73</v>
      </c>
      <c r="L16" s="78">
        <v>37571.595432183196</v>
      </c>
      <c r="N16" s="78">
        <v>100</v>
      </c>
      <c r="O16" s="78">
        <v>3.69</v>
      </c>
    </row>
    <row r="17" spans="2:15">
      <c r="B17" t="s">
        <v>2474</v>
      </c>
      <c r="C17" t="s">
        <v>2475</v>
      </c>
      <c r="D17" t="s">
        <v>126</v>
      </c>
      <c r="E17" s="15"/>
      <c r="F17" t="s">
        <v>2470</v>
      </c>
      <c r="G17" t="s">
        <v>545</v>
      </c>
      <c r="H17" t="s">
        <v>152</v>
      </c>
      <c r="I17" t="s">
        <v>109</v>
      </c>
      <c r="J17" s="76">
        <v>5169.43</v>
      </c>
      <c r="K17" s="76">
        <v>2257</v>
      </c>
      <c r="L17" s="76">
        <v>411.74266986790002</v>
      </c>
      <c r="M17" s="76">
        <v>0.02</v>
      </c>
      <c r="N17" s="76">
        <v>1.1000000000000001</v>
      </c>
      <c r="O17" s="76">
        <v>0.04</v>
      </c>
    </row>
    <row r="18" spans="2:15">
      <c r="B18" t="s">
        <v>2476</v>
      </c>
      <c r="C18" t="s">
        <v>2477</v>
      </c>
      <c r="D18" t="s">
        <v>126</v>
      </c>
      <c r="E18" s="15"/>
      <c r="F18" t="s">
        <v>126</v>
      </c>
      <c r="G18" t="s">
        <v>834</v>
      </c>
      <c r="H18" t="s">
        <v>399</v>
      </c>
      <c r="I18" t="s">
        <v>109</v>
      </c>
      <c r="J18" s="76">
        <v>2298.09</v>
      </c>
      <c r="K18" s="76">
        <v>10206.5</v>
      </c>
      <c r="L18" s="76">
        <v>827.74302759465002</v>
      </c>
      <c r="M18" s="76">
        <v>0.18</v>
      </c>
      <c r="N18" s="76">
        <v>2.2000000000000002</v>
      </c>
      <c r="O18" s="76">
        <v>0.08</v>
      </c>
    </row>
    <row r="19" spans="2:15">
      <c r="B19" t="s">
        <v>2478</v>
      </c>
      <c r="C19" t="s">
        <v>2479</v>
      </c>
      <c r="D19" t="s">
        <v>126</v>
      </c>
      <c r="E19" s="15"/>
      <c r="F19" t="s">
        <v>126</v>
      </c>
      <c r="G19" t="s">
        <v>834</v>
      </c>
      <c r="H19" t="s">
        <v>399</v>
      </c>
      <c r="I19" t="s">
        <v>109</v>
      </c>
      <c r="J19" s="76">
        <v>3777.86</v>
      </c>
      <c r="K19" s="76">
        <v>13348</v>
      </c>
      <c r="L19" s="76">
        <v>1779.5644286311999</v>
      </c>
      <c r="M19" s="76">
        <v>0.02</v>
      </c>
      <c r="N19" s="76">
        <v>4.74</v>
      </c>
      <c r="O19" s="76">
        <v>0.17</v>
      </c>
    </row>
    <row r="20" spans="2:15">
      <c r="B20" t="s">
        <v>2480</v>
      </c>
      <c r="C20" t="s">
        <v>2481</v>
      </c>
      <c r="D20" t="s">
        <v>126</v>
      </c>
      <c r="E20" s="15"/>
      <c r="F20" t="s">
        <v>126</v>
      </c>
      <c r="G20" t="s">
        <v>861</v>
      </c>
      <c r="H20" t="s">
        <v>399</v>
      </c>
      <c r="I20" t="s">
        <v>109</v>
      </c>
      <c r="J20" s="76">
        <v>10458.950000000001</v>
      </c>
      <c r="K20" s="76">
        <v>8844</v>
      </c>
      <c r="L20" s="76">
        <v>3264.2880796019999</v>
      </c>
      <c r="M20" s="76">
        <v>0.17</v>
      </c>
      <c r="N20" s="76">
        <v>8.69</v>
      </c>
      <c r="O20" s="76">
        <v>0.32</v>
      </c>
    </row>
    <row r="21" spans="2:15">
      <c r="B21" t="s">
        <v>2482</v>
      </c>
      <c r="C21" t="s">
        <v>2483</v>
      </c>
      <c r="D21" t="s">
        <v>126</v>
      </c>
      <c r="E21" s="15"/>
      <c r="F21" t="s">
        <v>126</v>
      </c>
      <c r="G21" t="s">
        <v>861</v>
      </c>
      <c r="H21" t="s">
        <v>399</v>
      </c>
      <c r="I21" t="s">
        <v>109</v>
      </c>
      <c r="J21" s="76">
        <v>27861.45</v>
      </c>
      <c r="K21" s="76">
        <v>1314</v>
      </c>
      <c r="L21" s="76">
        <v>1291.964969637</v>
      </c>
      <c r="M21" s="76">
        <v>0.06</v>
      </c>
      <c r="N21" s="76">
        <v>3.44</v>
      </c>
      <c r="O21" s="76">
        <v>0.13</v>
      </c>
    </row>
    <row r="22" spans="2:15">
      <c r="B22" t="s">
        <v>2484</v>
      </c>
      <c r="C22" t="s">
        <v>2485</v>
      </c>
      <c r="D22" t="s">
        <v>126</v>
      </c>
      <c r="E22" s="15"/>
      <c r="F22" t="s">
        <v>126</v>
      </c>
      <c r="G22" t="s">
        <v>884</v>
      </c>
      <c r="H22" t="s">
        <v>399</v>
      </c>
      <c r="I22" t="s">
        <v>109</v>
      </c>
      <c r="J22" s="76">
        <v>5202.13</v>
      </c>
      <c r="K22" s="76">
        <v>2890</v>
      </c>
      <c r="L22" s="76">
        <v>530.55535465299999</v>
      </c>
      <c r="M22" s="76">
        <v>0.02</v>
      </c>
      <c r="N22" s="76">
        <v>1.41</v>
      </c>
      <c r="O22" s="76">
        <v>0.05</v>
      </c>
    </row>
    <row r="23" spans="2:15">
      <c r="B23" t="s">
        <v>2486</v>
      </c>
      <c r="C23" t="s">
        <v>2487</v>
      </c>
      <c r="D23" t="s">
        <v>126</v>
      </c>
      <c r="E23" s="15"/>
      <c r="F23" t="s">
        <v>126</v>
      </c>
      <c r="G23" t="s">
        <v>884</v>
      </c>
      <c r="H23" t="s">
        <v>399</v>
      </c>
      <c r="I23" t="s">
        <v>109</v>
      </c>
      <c r="J23" s="76">
        <v>42914.79</v>
      </c>
      <c r="K23" s="76">
        <v>1160.7399999999973</v>
      </c>
      <c r="L23" s="76">
        <v>1757.89771193093</v>
      </c>
      <c r="M23" s="76">
        <v>0</v>
      </c>
      <c r="N23" s="76">
        <v>4.68</v>
      </c>
      <c r="O23" s="76">
        <v>0.17</v>
      </c>
    </row>
    <row r="24" spans="2:15">
      <c r="B24" t="s">
        <v>2488</v>
      </c>
      <c r="C24" t="s">
        <v>2489</v>
      </c>
      <c r="D24" t="s">
        <v>126</v>
      </c>
      <c r="E24" s="15"/>
      <c r="F24" t="s">
        <v>126</v>
      </c>
      <c r="G24" t="s">
        <v>884</v>
      </c>
      <c r="H24" t="s">
        <v>399</v>
      </c>
      <c r="I24" t="s">
        <v>109</v>
      </c>
      <c r="J24" s="76">
        <v>23109.34</v>
      </c>
      <c r="K24" s="76">
        <v>1081</v>
      </c>
      <c r="L24" s="76">
        <v>881.58642589659996</v>
      </c>
      <c r="M24" s="76">
        <v>1.41</v>
      </c>
      <c r="N24" s="76">
        <v>2.35</v>
      </c>
      <c r="O24" s="76">
        <v>0.09</v>
      </c>
    </row>
    <row r="25" spans="2:15">
      <c r="B25" t="s">
        <v>2490</v>
      </c>
      <c r="C25" t="s">
        <v>2491</v>
      </c>
      <c r="D25" t="s">
        <v>126</v>
      </c>
      <c r="E25" s="15"/>
      <c r="F25" t="s">
        <v>126</v>
      </c>
      <c r="G25" t="s">
        <v>884</v>
      </c>
      <c r="H25" t="s">
        <v>399</v>
      </c>
      <c r="I25" t="s">
        <v>109</v>
      </c>
      <c r="J25" s="76">
        <v>21960.98</v>
      </c>
      <c r="K25" s="76">
        <v>1015</v>
      </c>
      <c r="L25" s="76">
        <v>786.62802896300002</v>
      </c>
      <c r="M25" s="76">
        <v>0.18</v>
      </c>
      <c r="N25" s="76">
        <v>2.09</v>
      </c>
      <c r="O25" s="76">
        <v>0.08</v>
      </c>
    </row>
    <row r="26" spans="2:15">
      <c r="B26" t="s">
        <v>2492</v>
      </c>
      <c r="C26" t="s">
        <v>2493</v>
      </c>
      <c r="D26" t="s">
        <v>126</v>
      </c>
      <c r="E26" s="15"/>
      <c r="F26" t="s">
        <v>126</v>
      </c>
      <c r="G26" t="s">
        <v>407</v>
      </c>
      <c r="H26" t="s">
        <v>399</v>
      </c>
      <c r="I26" t="s">
        <v>113</v>
      </c>
      <c r="J26" s="76">
        <v>13679.93</v>
      </c>
      <c r="K26" s="76">
        <v>3559</v>
      </c>
      <c r="L26" s="76">
        <v>2023.8645351950299</v>
      </c>
      <c r="M26" s="76">
        <v>0.02</v>
      </c>
      <c r="N26" s="76">
        <v>5.39</v>
      </c>
      <c r="O26" s="76">
        <v>0.2</v>
      </c>
    </row>
    <row r="27" spans="2:15">
      <c r="B27" t="s">
        <v>2494</v>
      </c>
      <c r="C27" t="s">
        <v>2495</v>
      </c>
      <c r="D27" t="s">
        <v>126</v>
      </c>
      <c r="E27" s="15"/>
      <c r="F27" t="s">
        <v>2414</v>
      </c>
      <c r="G27" t="s">
        <v>1490</v>
      </c>
      <c r="H27" t="s">
        <v>399</v>
      </c>
      <c r="I27" t="s">
        <v>109</v>
      </c>
      <c r="J27" s="76">
        <v>660.31</v>
      </c>
      <c r="K27" s="76">
        <v>123569</v>
      </c>
      <c r="L27" s="76">
        <v>2879.4468391031</v>
      </c>
      <c r="M27" s="76">
        <v>0.03</v>
      </c>
      <c r="N27" s="76">
        <v>7.66</v>
      </c>
      <c r="O27" s="76">
        <v>0.28000000000000003</v>
      </c>
    </row>
    <row r="28" spans="2:15">
      <c r="B28" t="s">
        <v>2496</v>
      </c>
      <c r="C28" t="s">
        <v>2497</v>
      </c>
      <c r="D28" t="s">
        <v>126</v>
      </c>
      <c r="E28" s="15"/>
      <c r="F28" t="s">
        <v>2414</v>
      </c>
      <c r="G28" t="s">
        <v>1490</v>
      </c>
      <c r="H28" t="s">
        <v>399</v>
      </c>
      <c r="I28" t="s">
        <v>109</v>
      </c>
      <c r="J28" s="76">
        <v>3995.69</v>
      </c>
      <c r="K28" s="76">
        <v>2302</v>
      </c>
      <c r="L28" s="76">
        <v>324.60018603020001</v>
      </c>
      <c r="M28" s="76">
        <v>0</v>
      </c>
      <c r="N28" s="76">
        <v>0.86</v>
      </c>
      <c r="O28" s="76">
        <v>0.03</v>
      </c>
    </row>
    <row r="29" spans="2:15">
      <c r="B29" t="s">
        <v>2498</v>
      </c>
      <c r="C29" t="s">
        <v>2499</v>
      </c>
      <c r="D29" t="s">
        <v>126</v>
      </c>
      <c r="E29" s="15"/>
      <c r="F29" t="s">
        <v>2414</v>
      </c>
      <c r="G29" t="s">
        <v>1490</v>
      </c>
      <c r="H29" t="s">
        <v>399</v>
      </c>
      <c r="I29" t="s">
        <v>109</v>
      </c>
      <c r="J29" s="76">
        <v>1604.71</v>
      </c>
      <c r="K29" s="76">
        <v>10789</v>
      </c>
      <c r="L29" s="76">
        <v>610.9833993451</v>
      </c>
      <c r="M29" s="76">
        <v>0.85</v>
      </c>
      <c r="N29" s="76">
        <v>1.63</v>
      </c>
      <c r="O29" s="76">
        <v>0.06</v>
      </c>
    </row>
    <row r="30" spans="2:15">
      <c r="B30" t="s">
        <v>2500</v>
      </c>
      <c r="C30" t="s">
        <v>2501</v>
      </c>
      <c r="D30" t="s">
        <v>126</v>
      </c>
      <c r="E30" s="15"/>
      <c r="F30" t="s">
        <v>2414</v>
      </c>
      <c r="G30" t="s">
        <v>899</v>
      </c>
      <c r="H30" t="s">
        <v>399</v>
      </c>
      <c r="I30" t="s">
        <v>109</v>
      </c>
      <c r="J30" s="76">
        <v>7012.61</v>
      </c>
      <c r="K30" s="76">
        <v>12622</v>
      </c>
      <c r="L30" s="76">
        <v>3123.6295370918001</v>
      </c>
      <c r="M30" s="76">
        <v>0.06</v>
      </c>
      <c r="N30" s="76">
        <v>8.31</v>
      </c>
      <c r="O30" s="76">
        <v>0.31</v>
      </c>
    </row>
    <row r="31" spans="2:15">
      <c r="B31" t="s">
        <v>2502</v>
      </c>
      <c r="C31" t="s">
        <v>2503</v>
      </c>
      <c r="D31" t="s">
        <v>126</v>
      </c>
      <c r="E31" s="15"/>
      <c r="F31" t="s">
        <v>126</v>
      </c>
      <c r="G31" t="s">
        <v>899</v>
      </c>
      <c r="H31" t="s">
        <v>399</v>
      </c>
      <c r="I31" t="s">
        <v>113</v>
      </c>
      <c r="J31" s="76">
        <v>274706.87</v>
      </c>
      <c r="K31" s="76">
        <v>111.79999999999966</v>
      </c>
      <c r="L31" s="76">
        <v>1276.67660847555</v>
      </c>
      <c r="M31" s="76">
        <v>7.0000000000000007E-2</v>
      </c>
      <c r="N31" s="76">
        <v>3.4</v>
      </c>
      <c r="O31" s="76">
        <v>0.13</v>
      </c>
    </row>
    <row r="32" spans="2:15">
      <c r="B32" t="s">
        <v>2504</v>
      </c>
      <c r="C32" t="s">
        <v>2505</v>
      </c>
      <c r="D32" t="s">
        <v>126</v>
      </c>
      <c r="E32" s="15"/>
      <c r="F32" t="s">
        <v>126</v>
      </c>
      <c r="G32" t="s">
        <v>214</v>
      </c>
      <c r="H32" t="s">
        <v>215</v>
      </c>
      <c r="I32" t="s">
        <v>113</v>
      </c>
      <c r="J32" s="76">
        <v>32490.400000000001</v>
      </c>
      <c r="K32" s="76">
        <v>1897</v>
      </c>
      <c r="L32" s="76">
        <v>2562.0757511272</v>
      </c>
      <c r="M32" s="76">
        <v>0.56999999999999995</v>
      </c>
      <c r="N32" s="76">
        <v>6.82</v>
      </c>
      <c r="O32" s="76">
        <v>0.25</v>
      </c>
    </row>
    <row r="33" spans="2:15">
      <c r="B33" t="s">
        <v>2506</v>
      </c>
      <c r="C33" t="s">
        <v>2507</v>
      </c>
      <c r="D33" t="s">
        <v>126</v>
      </c>
      <c r="E33" s="15"/>
      <c r="F33" t="s">
        <v>2470</v>
      </c>
      <c r="G33" t="s">
        <v>214</v>
      </c>
      <c r="H33" t="s">
        <v>215</v>
      </c>
      <c r="I33" t="s">
        <v>109</v>
      </c>
      <c r="J33" s="76">
        <v>21811.75</v>
      </c>
      <c r="K33" s="76">
        <v>100</v>
      </c>
      <c r="L33" s="76">
        <v>76.973665749999995</v>
      </c>
      <c r="M33" s="76">
        <v>0</v>
      </c>
      <c r="N33" s="76">
        <v>0.2</v>
      </c>
      <c r="O33" s="76">
        <v>0.01</v>
      </c>
    </row>
    <row r="34" spans="2:15">
      <c r="B34" t="s">
        <v>2508</v>
      </c>
      <c r="C34" t="s">
        <v>2509</v>
      </c>
      <c r="D34" t="s">
        <v>126</v>
      </c>
      <c r="E34" s="15"/>
      <c r="F34" t="s">
        <v>2470</v>
      </c>
      <c r="G34" t="s">
        <v>214</v>
      </c>
      <c r="H34" t="s">
        <v>215</v>
      </c>
      <c r="I34" t="s">
        <v>109</v>
      </c>
      <c r="J34" s="76">
        <v>1961.91</v>
      </c>
      <c r="K34" s="76">
        <v>11868</v>
      </c>
      <c r="L34" s="76">
        <v>821.6905206852</v>
      </c>
      <c r="M34" s="76">
        <v>0.22</v>
      </c>
      <c r="N34" s="76">
        <v>2.19</v>
      </c>
      <c r="O34" s="76">
        <v>0.08</v>
      </c>
    </row>
    <row r="35" spans="2:15">
      <c r="B35" t="s">
        <v>2510</v>
      </c>
      <c r="C35" t="s">
        <v>2511</v>
      </c>
      <c r="D35" t="s">
        <v>126</v>
      </c>
      <c r="E35" s="15"/>
      <c r="F35" t="s">
        <v>1308</v>
      </c>
      <c r="G35" t="s">
        <v>214</v>
      </c>
      <c r="H35" t="s">
        <v>215</v>
      </c>
      <c r="I35" t="s">
        <v>109</v>
      </c>
      <c r="J35" s="76">
        <v>287261.8</v>
      </c>
      <c r="K35" s="76">
        <v>102.53580000000024</v>
      </c>
      <c r="L35" s="76">
        <v>1039.4534858924101</v>
      </c>
      <c r="M35" s="76">
        <v>0.02</v>
      </c>
      <c r="N35" s="76">
        <v>2.77</v>
      </c>
      <c r="O35" s="76">
        <v>0.1</v>
      </c>
    </row>
    <row r="36" spans="2:15">
      <c r="B36" t="s">
        <v>2512</v>
      </c>
      <c r="C36" t="s">
        <v>2513</v>
      </c>
      <c r="D36" t="s">
        <v>126</v>
      </c>
      <c r="E36" s="15"/>
      <c r="F36" t="s">
        <v>2470</v>
      </c>
      <c r="G36" t="s">
        <v>214</v>
      </c>
      <c r="H36" t="s">
        <v>215</v>
      </c>
      <c r="I36" t="s">
        <v>113</v>
      </c>
      <c r="J36" s="76">
        <v>1068.77</v>
      </c>
      <c r="K36" s="76">
        <v>3300</v>
      </c>
      <c r="L36" s="76">
        <v>146.61141042899999</v>
      </c>
      <c r="M36" s="76">
        <v>0.02</v>
      </c>
      <c r="N36" s="76">
        <v>0.39</v>
      </c>
      <c r="O36" s="76">
        <v>0.01</v>
      </c>
    </row>
    <row r="37" spans="2:15">
      <c r="B37" t="s">
        <v>2514</v>
      </c>
      <c r="C37" t="s">
        <v>2515</v>
      </c>
      <c r="D37" t="s">
        <v>126</v>
      </c>
      <c r="E37" s="15"/>
      <c r="F37" t="s">
        <v>2470</v>
      </c>
      <c r="G37" t="s">
        <v>214</v>
      </c>
      <c r="H37" t="s">
        <v>215</v>
      </c>
      <c r="I37" t="s">
        <v>109</v>
      </c>
      <c r="J37" s="76">
        <v>1205.3900000000001</v>
      </c>
      <c r="K37" s="76">
        <v>9545.16</v>
      </c>
      <c r="L37" s="76">
        <v>406.03405015359601</v>
      </c>
      <c r="M37" s="76">
        <v>0</v>
      </c>
      <c r="N37" s="76">
        <v>1.08</v>
      </c>
      <c r="O37" s="76">
        <v>0.04</v>
      </c>
    </row>
    <row r="38" spans="2:15">
      <c r="B38" t="s">
        <v>2516</v>
      </c>
      <c r="C38" t="s">
        <v>2517</v>
      </c>
      <c r="D38" t="s">
        <v>126</v>
      </c>
      <c r="E38" s="15"/>
      <c r="F38" t="s">
        <v>2470</v>
      </c>
      <c r="G38" t="s">
        <v>214</v>
      </c>
      <c r="H38" t="s">
        <v>215</v>
      </c>
      <c r="I38" t="s">
        <v>109</v>
      </c>
      <c r="J38" s="76">
        <v>401.8</v>
      </c>
      <c r="K38" s="76">
        <v>9978.6299999999992</v>
      </c>
      <c r="L38" s="76">
        <v>141.49220361485999</v>
      </c>
      <c r="M38" s="76">
        <v>0</v>
      </c>
      <c r="N38" s="76">
        <v>0.38</v>
      </c>
      <c r="O38" s="76">
        <v>0.01</v>
      </c>
    </row>
    <row r="39" spans="2:15">
      <c r="B39" t="s">
        <v>2518</v>
      </c>
      <c r="C39" t="s">
        <v>2517</v>
      </c>
      <c r="D39" t="s">
        <v>126</v>
      </c>
      <c r="E39" s="15"/>
      <c r="F39" t="s">
        <v>2470</v>
      </c>
      <c r="G39" t="s">
        <v>214</v>
      </c>
      <c r="H39" t="s">
        <v>215</v>
      </c>
      <c r="I39" t="s">
        <v>109</v>
      </c>
      <c r="J39" s="76">
        <v>813.17</v>
      </c>
      <c r="K39" s="76">
        <v>13175.56</v>
      </c>
      <c r="L39" s="76">
        <v>378.09600571830799</v>
      </c>
      <c r="M39" s="76">
        <v>0</v>
      </c>
      <c r="N39" s="76">
        <v>1.01</v>
      </c>
      <c r="O39" s="76">
        <v>0.04</v>
      </c>
    </row>
    <row r="40" spans="2:15">
      <c r="B40" t="s">
        <v>2519</v>
      </c>
      <c r="C40" t="s">
        <v>2520</v>
      </c>
      <c r="D40" t="s">
        <v>126</v>
      </c>
      <c r="E40" s="15"/>
      <c r="F40" t="s">
        <v>2470</v>
      </c>
      <c r="G40" t="s">
        <v>214</v>
      </c>
      <c r="H40" t="s">
        <v>215</v>
      </c>
      <c r="I40" t="s">
        <v>113</v>
      </c>
      <c r="J40" s="76">
        <v>29050.959999999999</v>
      </c>
      <c r="K40" s="76">
        <v>1876.2300000000039</v>
      </c>
      <c r="L40" s="76">
        <v>2265.7716647581801</v>
      </c>
      <c r="M40" s="76">
        <v>717.32</v>
      </c>
      <c r="N40" s="76">
        <v>6.03</v>
      </c>
      <c r="O40" s="76">
        <v>0.22</v>
      </c>
    </row>
    <row r="41" spans="2:15">
      <c r="B41" t="s">
        <v>2521</v>
      </c>
      <c r="C41" t="s">
        <v>2522</v>
      </c>
      <c r="D41" t="s">
        <v>126</v>
      </c>
      <c r="E41" s="15"/>
      <c r="F41" t="s">
        <v>126</v>
      </c>
      <c r="G41" t="s">
        <v>214</v>
      </c>
      <c r="H41" t="s">
        <v>215</v>
      </c>
      <c r="I41" t="s">
        <v>109</v>
      </c>
      <c r="J41" s="76">
        <v>4920.63</v>
      </c>
      <c r="K41" s="76">
        <v>1784</v>
      </c>
      <c r="L41" s="76">
        <v>309.78987433679998</v>
      </c>
      <c r="M41" s="76">
        <v>1846.33</v>
      </c>
      <c r="N41" s="76">
        <v>0.82</v>
      </c>
      <c r="O41" s="76">
        <v>0.03</v>
      </c>
    </row>
    <row r="42" spans="2:15">
      <c r="B42" t="s">
        <v>2523</v>
      </c>
      <c r="C42" t="s">
        <v>2524</v>
      </c>
      <c r="D42" t="s">
        <v>126</v>
      </c>
      <c r="E42" s="15"/>
      <c r="F42" t="s">
        <v>1363</v>
      </c>
      <c r="G42" t="s">
        <v>214</v>
      </c>
      <c r="H42" t="s">
        <v>215</v>
      </c>
      <c r="I42" t="s">
        <v>109</v>
      </c>
      <c r="J42" s="76">
        <v>32.14</v>
      </c>
      <c r="K42" s="76">
        <v>103615.23</v>
      </c>
      <c r="L42" s="76">
        <v>117.522528339738</v>
      </c>
      <c r="M42" s="76">
        <v>0</v>
      </c>
      <c r="N42" s="76">
        <v>0.31</v>
      </c>
      <c r="O42" s="76">
        <v>0.01</v>
      </c>
    </row>
    <row r="43" spans="2:15">
      <c r="B43" t="s">
        <v>2525</v>
      </c>
      <c r="C43" t="s">
        <v>2524</v>
      </c>
      <c r="D43" t="s">
        <v>126</v>
      </c>
      <c r="E43" s="15"/>
      <c r="F43" t="s">
        <v>1363</v>
      </c>
      <c r="G43" t="s">
        <v>214</v>
      </c>
      <c r="H43" t="s">
        <v>215</v>
      </c>
      <c r="I43" t="s">
        <v>109</v>
      </c>
      <c r="J43" s="76">
        <v>15.7</v>
      </c>
      <c r="K43" s="76">
        <v>236537</v>
      </c>
      <c r="L43" s="76">
        <v>131.05403446099999</v>
      </c>
      <c r="M43" s="76">
        <v>0</v>
      </c>
      <c r="N43" s="76">
        <v>0.35</v>
      </c>
      <c r="O43" s="76">
        <v>0.01</v>
      </c>
    </row>
    <row r="44" spans="2:15">
      <c r="B44" t="s">
        <v>2526</v>
      </c>
      <c r="C44" t="s">
        <v>2527</v>
      </c>
      <c r="D44" t="s">
        <v>126</v>
      </c>
      <c r="E44" s="15"/>
      <c r="F44" t="s">
        <v>2470</v>
      </c>
      <c r="G44" t="s">
        <v>214</v>
      </c>
      <c r="H44" t="s">
        <v>215</v>
      </c>
      <c r="I44" t="s">
        <v>109</v>
      </c>
      <c r="J44" s="76">
        <v>5167.5</v>
      </c>
      <c r="K44" s="76">
        <v>1658.61</v>
      </c>
      <c r="L44" s="76">
        <v>302.46590260574999</v>
      </c>
      <c r="M44" s="76">
        <v>0</v>
      </c>
      <c r="N44" s="76">
        <v>0.81</v>
      </c>
      <c r="O44" s="76">
        <v>0.03</v>
      </c>
    </row>
    <row r="45" spans="2:15">
      <c r="B45" t="s">
        <v>2528</v>
      </c>
      <c r="C45" t="s">
        <v>2529</v>
      </c>
      <c r="D45" t="s">
        <v>110</v>
      </c>
      <c r="E45" s="15"/>
      <c r="F45" t="s">
        <v>2470</v>
      </c>
      <c r="G45" t="s">
        <v>214</v>
      </c>
      <c r="H45" t="s">
        <v>215</v>
      </c>
      <c r="I45" t="s">
        <v>123</v>
      </c>
      <c r="J45" s="76">
        <v>93227.74</v>
      </c>
      <c r="K45" s="76">
        <v>161.02000000000015</v>
      </c>
      <c r="L45" s="76">
        <v>414.49838554481801</v>
      </c>
      <c r="M45" s="76">
        <v>0.01</v>
      </c>
      <c r="N45" s="76">
        <v>1.1000000000000001</v>
      </c>
      <c r="O45" s="76">
        <v>0.04</v>
      </c>
    </row>
    <row r="46" spans="2:15">
      <c r="B46" t="s">
        <v>2530</v>
      </c>
      <c r="C46" t="s">
        <v>2531</v>
      </c>
      <c r="D46" t="s">
        <v>126</v>
      </c>
      <c r="E46" s="15"/>
      <c r="F46" t="s">
        <v>2470</v>
      </c>
      <c r="G46" t="s">
        <v>214</v>
      </c>
      <c r="H46" t="s">
        <v>215</v>
      </c>
      <c r="I46" t="s">
        <v>113</v>
      </c>
      <c r="J46" s="76">
        <v>1213.6199999999999</v>
      </c>
      <c r="K46" s="76">
        <v>20893</v>
      </c>
      <c r="L46" s="76">
        <v>1054.0303256135401</v>
      </c>
      <c r="M46" s="76">
        <v>307.70999999999998</v>
      </c>
      <c r="N46" s="76">
        <v>2.81</v>
      </c>
      <c r="O46" s="76">
        <v>0.1</v>
      </c>
    </row>
    <row r="47" spans="2:15">
      <c r="B47" t="s">
        <v>2532</v>
      </c>
      <c r="C47" t="s">
        <v>2533</v>
      </c>
      <c r="D47" t="s">
        <v>126</v>
      </c>
      <c r="E47" s="15"/>
      <c r="F47" t="s">
        <v>2470</v>
      </c>
      <c r="G47" t="s">
        <v>214</v>
      </c>
      <c r="H47" t="s">
        <v>215</v>
      </c>
      <c r="I47" t="s">
        <v>109</v>
      </c>
      <c r="J47" s="76">
        <v>1205.3900000000001</v>
      </c>
      <c r="K47" s="76">
        <v>28438</v>
      </c>
      <c r="L47" s="76">
        <v>1209.7017041378001</v>
      </c>
      <c r="M47" s="76">
        <v>0.26</v>
      </c>
      <c r="N47" s="76">
        <v>3.22</v>
      </c>
      <c r="O47" s="76">
        <v>0.12</v>
      </c>
    </row>
    <row r="48" spans="2:15">
      <c r="B48" t="s">
        <v>2534</v>
      </c>
      <c r="C48" t="s">
        <v>2535</v>
      </c>
      <c r="D48" t="s">
        <v>126</v>
      </c>
      <c r="E48" s="15"/>
      <c r="F48" t="s">
        <v>1345</v>
      </c>
      <c r="G48" t="s">
        <v>214</v>
      </c>
      <c r="H48" t="s">
        <v>215</v>
      </c>
      <c r="I48" t="s">
        <v>109</v>
      </c>
      <c r="J48" s="76">
        <v>975.95</v>
      </c>
      <c r="K48" s="76">
        <v>12463.73</v>
      </c>
      <c r="L48" s="76">
        <v>429.26675868761498</v>
      </c>
      <c r="M48" s="76">
        <v>0</v>
      </c>
      <c r="N48" s="76">
        <v>1.1399999999999999</v>
      </c>
      <c r="O48" s="76">
        <v>0.04</v>
      </c>
    </row>
    <row r="49" spans="2:15">
      <c r="B49" t="s">
        <v>2536</v>
      </c>
      <c r="C49" t="s">
        <v>2537</v>
      </c>
      <c r="D49" t="s">
        <v>126</v>
      </c>
      <c r="E49" s="15"/>
      <c r="F49" t="s">
        <v>1345</v>
      </c>
      <c r="G49" t="s">
        <v>214</v>
      </c>
      <c r="H49" t="s">
        <v>215</v>
      </c>
      <c r="I49" t="s">
        <v>109</v>
      </c>
      <c r="J49" s="76">
        <v>0.11</v>
      </c>
      <c r="K49" s="76">
        <v>16753.919999999998</v>
      </c>
      <c r="L49" s="76">
        <v>6.5037042047999996E-2</v>
      </c>
      <c r="M49" s="76">
        <v>0</v>
      </c>
      <c r="N49" s="76">
        <v>0</v>
      </c>
      <c r="O49" s="76">
        <v>0</v>
      </c>
    </row>
    <row r="50" spans="2:15">
      <c r="B50" t="s">
        <v>2538</v>
      </c>
      <c r="C50" t="s">
        <v>2539</v>
      </c>
      <c r="D50" t="s">
        <v>126</v>
      </c>
      <c r="E50" s="15"/>
      <c r="F50" t="s">
        <v>2470</v>
      </c>
      <c r="G50" t="s">
        <v>214</v>
      </c>
      <c r="H50" t="s">
        <v>215</v>
      </c>
      <c r="I50" t="s">
        <v>109</v>
      </c>
      <c r="J50" s="76">
        <v>370.09</v>
      </c>
      <c r="K50" s="76">
        <v>18142</v>
      </c>
      <c r="L50" s="76">
        <v>236.94315740619999</v>
      </c>
      <c r="M50" s="76">
        <v>0</v>
      </c>
      <c r="N50" s="76">
        <v>0.63</v>
      </c>
      <c r="O50" s="76">
        <v>0.02</v>
      </c>
    </row>
    <row r="51" spans="2:15">
      <c r="B51" t="s">
        <v>2540</v>
      </c>
      <c r="C51" t="s">
        <v>2541</v>
      </c>
      <c r="D51" t="s">
        <v>126</v>
      </c>
      <c r="E51" s="15"/>
      <c r="F51" t="s">
        <v>2470</v>
      </c>
      <c r="G51" t="s">
        <v>214</v>
      </c>
      <c r="H51" t="s">
        <v>215</v>
      </c>
      <c r="I51" t="s">
        <v>113</v>
      </c>
      <c r="J51" s="76">
        <v>665.36</v>
      </c>
      <c r="K51" s="76">
        <v>12819</v>
      </c>
      <c r="L51" s="76">
        <v>354.55238659896003</v>
      </c>
      <c r="M51" s="76">
        <v>0.05</v>
      </c>
      <c r="N51" s="76">
        <v>0.94</v>
      </c>
      <c r="O51" s="76">
        <v>0.03</v>
      </c>
    </row>
    <row r="52" spans="2:15">
      <c r="B52" t="s">
        <v>2542</v>
      </c>
      <c r="C52" t="s">
        <v>2543</v>
      </c>
      <c r="D52" t="s">
        <v>126</v>
      </c>
      <c r="E52" s="15"/>
      <c r="F52" t="s">
        <v>2470</v>
      </c>
      <c r="G52" t="s">
        <v>214</v>
      </c>
      <c r="H52" t="s">
        <v>215</v>
      </c>
      <c r="I52" t="s">
        <v>204</v>
      </c>
      <c r="J52" s="76">
        <v>385.34</v>
      </c>
      <c r="K52" s="76">
        <v>2285600</v>
      </c>
      <c r="L52" s="76">
        <v>275.84560817279998</v>
      </c>
      <c r="M52" s="76">
        <v>0.02</v>
      </c>
      <c r="N52" s="76">
        <v>0.73</v>
      </c>
      <c r="O52" s="76">
        <v>0.03</v>
      </c>
    </row>
    <row r="53" spans="2:15">
      <c r="B53" t="s">
        <v>2544</v>
      </c>
      <c r="C53" t="s">
        <v>2545</v>
      </c>
      <c r="D53" t="s">
        <v>126</v>
      </c>
      <c r="E53" s="15"/>
      <c r="F53" t="s">
        <v>126</v>
      </c>
      <c r="G53" t="s">
        <v>214</v>
      </c>
      <c r="H53" t="s">
        <v>215</v>
      </c>
      <c r="I53" t="s">
        <v>109</v>
      </c>
      <c r="J53" s="76">
        <v>462.99</v>
      </c>
      <c r="K53" s="76">
        <v>19142.66</v>
      </c>
      <c r="L53" s="76">
        <v>312.77033481348599</v>
      </c>
      <c r="M53" s="76">
        <v>0</v>
      </c>
      <c r="N53" s="76">
        <v>0.83</v>
      </c>
      <c r="O53" s="76">
        <v>0.03</v>
      </c>
    </row>
    <row r="54" spans="2:15">
      <c r="B54" t="s">
        <v>2546</v>
      </c>
      <c r="C54" t="s">
        <v>2545</v>
      </c>
      <c r="D54" t="s">
        <v>126</v>
      </c>
      <c r="E54" s="15"/>
      <c r="F54" t="s">
        <v>126</v>
      </c>
      <c r="G54" t="s">
        <v>214</v>
      </c>
      <c r="H54" t="s">
        <v>215</v>
      </c>
      <c r="I54" t="s">
        <v>109</v>
      </c>
      <c r="J54" s="76">
        <v>79.7</v>
      </c>
      <c r="K54" s="76">
        <v>19142.66</v>
      </c>
      <c r="L54" s="76">
        <v>53.840894370580003</v>
      </c>
      <c r="M54" s="76">
        <v>0</v>
      </c>
      <c r="N54" s="76">
        <v>0.14000000000000001</v>
      </c>
      <c r="O54" s="76">
        <v>0.01</v>
      </c>
    </row>
    <row r="55" spans="2:15">
      <c r="B55" t="s">
        <v>2547</v>
      </c>
      <c r="C55" t="s">
        <v>2548</v>
      </c>
      <c r="D55" t="s">
        <v>126</v>
      </c>
      <c r="E55" s="15"/>
      <c r="F55" t="s">
        <v>126</v>
      </c>
      <c r="G55" t="s">
        <v>214</v>
      </c>
      <c r="H55" t="s">
        <v>215</v>
      </c>
      <c r="I55" t="s">
        <v>109</v>
      </c>
      <c r="J55" s="76">
        <v>11604.89</v>
      </c>
      <c r="K55" s="76">
        <v>3905</v>
      </c>
      <c r="L55" s="76">
        <v>1599.2402984304999</v>
      </c>
      <c r="M55" s="76">
        <v>0.47</v>
      </c>
      <c r="N55" s="76">
        <v>4.26</v>
      </c>
      <c r="O55" s="76">
        <v>0.16</v>
      </c>
    </row>
    <row r="56" spans="2:15">
      <c r="B56" t="s">
        <v>2549</v>
      </c>
      <c r="C56" t="s">
        <v>2550</v>
      </c>
      <c r="D56" t="s">
        <v>126</v>
      </c>
      <c r="E56" s="15"/>
      <c r="F56" t="s">
        <v>2470</v>
      </c>
      <c r="G56" t="s">
        <v>214</v>
      </c>
      <c r="H56" t="s">
        <v>215</v>
      </c>
      <c r="I56" t="s">
        <v>109</v>
      </c>
      <c r="J56" s="76">
        <v>1767.49</v>
      </c>
      <c r="K56" s="76">
        <v>18607.5</v>
      </c>
      <c r="L56" s="76">
        <v>1160.6376414757499</v>
      </c>
      <c r="M56" s="76">
        <v>0</v>
      </c>
      <c r="N56" s="76">
        <v>3.09</v>
      </c>
      <c r="O56" s="76">
        <v>0.11</v>
      </c>
    </row>
    <row r="57" spans="2:15">
      <c r="B57" t="s">
        <v>302</v>
      </c>
      <c r="C57" s="15"/>
      <c r="D57" s="15"/>
      <c r="E57" s="15"/>
    </row>
    <row r="58" spans="2:15">
      <c r="B58" t="s">
        <v>412</v>
      </c>
      <c r="C58" s="15"/>
      <c r="D58" s="15"/>
      <c r="E58" s="15"/>
    </row>
    <row r="59" spans="2:15">
      <c r="B59" t="s">
        <v>413</v>
      </c>
      <c r="C59" s="15"/>
      <c r="D59" s="15"/>
      <c r="E59" s="15"/>
    </row>
    <row r="60" spans="2:15">
      <c r="B60" t="s">
        <v>414</v>
      </c>
      <c r="C60" s="15"/>
      <c r="D60" s="15"/>
      <c r="E60" s="15"/>
    </row>
    <row r="61" spans="2:15">
      <c r="C61" s="15"/>
      <c r="D61" s="15"/>
      <c r="E61" s="15"/>
    </row>
    <row r="62" spans="2:15">
      <c r="C62" s="15"/>
      <c r="D62" s="15"/>
      <c r="E62" s="15"/>
    </row>
    <row r="63" spans="2:15">
      <c r="C63" s="15"/>
      <c r="D63" s="15"/>
      <c r="E63" s="15"/>
    </row>
    <row r="64" spans="2:15">
      <c r="C64" s="15"/>
      <c r="D64" s="15"/>
      <c r="E64" s="15"/>
    </row>
    <row r="65" spans="3:5">
      <c r="C65" s="15"/>
      <c r="D65" s="15"/>
      <c r="E65" s="15"/>
    </row>
    <row r="66" spans="3:5">
      <c r="C66" s="15"/>
      <c r="D66" s="15"/>
      <c r="E66" s="15"/>
    </row>
    <row r="67" spans="3:5">
      <c r="C67" s="15"/>
      <c r="D67" s="15"/>
      <c r="E67" s="15"/>
    </row>
    <row r="68" spans="3:5">
      <c r="C68" s="15"/>
      <c r="D68" s="15"/>
      <c r="E68" s="15"/>
    </row>
    <row r="69" spans="3:5">
      <c r="C69" s="15"/>
      <c r="D69" s="15"/>
      <c r="E69" s="15"/>
    </row>
    <row r="70" spans="3:5">
      <c r="C70" s="15"/>
      <c r="D70" s="15"/>
      <c r="E70" s="15"/>
    </row>
    <row r="71" spans="3:5">
      <c r="C71" s="15"/>
      <c r="D71" s="15"/>
      <c r="E71" s="15"/>
    </row>
    <row r="72" spans="3:5">
      <c r="C72" s="15"/>
      <c r="D72" s="15"/>
      <c r="E72" s="15"/>
    </row>
    <row r="73" spans="3:5">
      <c r="C73" s="15"/>
      <c r="D73" s="15"/>
      <c r="E73" s="15"/>
    </row>
    <row r="74" spans="3:5">
      <c r="C74" s="15"/>
      <c r="D74" s="15"/>
      <c r="E74" s="15"/>
    </row>
    <row r="75" spans="3:5">
      <c r="C75" s="15"/>
      <c r="D75" s="15"/>
      <c r="E75" s="15"/>
    </row>
    <row r="76" spans="3:5">
      <c r="C76" s="15"/>
      <c r="D76" s="15"/>
      <c r="E76" s="15"/>
    </row>
    <row r="77" spans="3:5">
      <c r="C77" s="15"/>
      <c r="D77" s="15"/>
      <c r="E77" s="15"/>
    </row>
    <row r="78" spans="3:5">
      <c r="C78" s="15"/>
      <c r="D78" s="15"/>
      <c r="E78" s="15"/>
    </row>
    <row r="79" spans="3:5">
      <c r="C79" s="15"/>
      <c r="D79" s="15"/>
      <c r="E79" s="15"/>
    </row>
    <row r="80" spans="3:5">
      <c r="C80" s="15"/>
      <c r="D80" s="15"/>
      <c r="E80" s="15"/>
    </row>
    <row r="81" spans="3:5">
      <c r="C81" s="15"/>
      <c r="D81" s="15"/>
      <c r="E81" s="15"/>
    </row>
    <row r="82" spans="3:5">
      <c r="C82" s="15"/>
      <c r="D82" s="15"/>
      <c r="E82" s="15"/>
    </row>
    <row r="83" spans="3:5">
      <c r="C83" s="15"/>
      <c r="D83" s="15"/>
      <c r="E83" s="15"/>
    </row>
    <row r="84" spans="3:5">
      <c r="C84" s="15"/>
      <c r="D84" s="15"/>
      <c r="E84" s="15"/>
    </row>
    <row r="85" spans="3:5">
      <c r="C85" s="15"/>
      <c r="D85" s="15"/>
      <c r="E85" s="15"/>
    </row>
    <row r="86" spans="3:5">
      <c r="C86" s="15"/>
      <c r="D86" s="15"/>
      <c r="E86" s="15"/>
    </row>
    <row r="87" spans="3:5">
      <c r="C87" s="15"/>
      <c r="D87" s="15"/>
      <c r="E87" s="15"/>
    </row>
    <row r="88" spans="3:5">
      <c r="C88" s="15"/>
      <c r="D88" s="15"/>
      <c r="E88" s="15"/>
    </row>
    <row r="89" spans="3:5">
      <c r="C89" s="15"/>
      <c r="D89" s="15"/>
      <c r="E89" s="15"/>
    </row>
    <row r="90" spans="3:5">
      <c r="C90" s="15"/>
      <c r="D90" s="15"/>
      <c r="E90" s="15"/>
    </row>
    <row r="91" spans="3:5">
      <c r="C91" s="15"/>
      <c r="D91" s="15"/>
      <c r="E91" s="15"/>
    </row>
    <row r="92" spans="3:5">
      <c r="C92" s="15"/>
      <c r="D92" s="15"/>
      <c r="E92" s="15"/>
    </row>
    <row r="93" spans="3:5">
      <c r="C93" s="15"/>
      <c r="D93" s="15"/>
      <c r="E93" s="15"/>
    </row>
    <row r="94" spans="3:5">
      <c r="C94" s="15"/>
      <c r="D94" s="15"/>
      <c r="E94" s="15"/>
    </row>
    <row r="95" spans="3:5">
      <c r="C95" s="15"/>
      <c r="D95" s="15"/>
      <c r="E95" s="15"/>
    </row>
    <row r="96" spans="3:5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2:5">
      <c r="C289" s="15"/>
      <c r="D289" s="15"/>
      <c r="E289" s="15"/>
    </row>
    <row r="290" spans="2:5">
      <c r="C290" s="15"/>
      <c r="D290" s="15"/>
      <c r="E290" s="15"/>
    </row>
    <row r="291" spans="2:5">
      <c r="C291" s="15"/>
      <c r="D291" s="15"/>
      <c r="E291" s="15"/>
    </row>
    <row r="292" spans="2:5">
      <c r="C292" s="15"/>
      <c r="D292" s="15"/>
      <c r="E292" s="15"/>
    </row>
    <row r="293" spans="2:5">
      <c r="C293" s="15"/>
      <c r="D293" s="15"/>
      <c r="E293" s="15"/>
    </row>
    <row r="294" spans="2:5">
      <c r="C294" s="15"/>
      <c r="D294" s="15"/>
      <c r="E294" s="15"/>
    </row>
    <row r="295" spans="2:5">
      <c r="B295" s="15"/>
      <c r="C295" s="15"/>
      <c r="D295" s="15"/>
      <c r="E295" s="15"/>
    </row>
    <row r="296" spans="2:5">
      <c r="B296" s="15"/>
      <c r="C296" s="15"/>
      <c r="D296" s="15"/>
      <c r="E296" s="15"/>
    </row>
    <row r="297" spans="2:5">
      <c r="B297" s="18"/>
      <c r="C297" s="15"/>
      <c r="D297" s="15"/>
      <c r="E297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zoomScale="75" zoomScaleNormal="75" workbookViewId="0">
      <selection activeCell="B6" sqref="B6:L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7109375" style="15" customWidth="1"/>
    <col min="14" max="14" width="7.140625" style="15" customWidth="1"/>
    <col min="15" max="15" width="6" style="15" customWidth="1"/>
    <col min="16" max="16" width="7.85546875" style="15" customWidth="1"/>
    <col min="17" max="17" width="8.140625" style="15" customWidth="1"/>
    <col min="18" max="18" width="6.28515625" style="15" customWidth="1"/>
    <col min="19" max="19" width="8" style="15" customWidth="1"/>
    <col min="20" max="20" width="8.7109375" style="15" customWidth="1"/>
    <col min="21" max="21" width="10" style="15" customWidth="1"/>
    <col min="22" max="22" width="9.5703125" style="15" customWidth="1"/>
    <col min="23" max="23" width="6.140625" style="15" customWidth="1"/>
    <col min="24" max="25" width="5.7109375" style="15" customWidth="1"/>
    <col min="26" max="26" width="6.85546875" style="15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82" t="s">
        <v>3570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4" t="s">
        <v>199</v>
      </c>
      <c r="C5" t="s">
        <v>200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8"/>
    </row>
    <row r="8" spans="2:60" s="18" customFormat="1" ht="63">
      <c r="B8" s="4" t="s">
        <v>99</v>
      </c>
      <c r="C8" s="27" t="s">
        <v>50</v>
      </c>
      <c r="D8" s="27" t="s">
        <v>71</v>
      </c>
      <c r="E8" s="27" t="s">
        <v>85</v>
      </c>
      <c r="F8" s="27" t="s">
        <v>54</v>
      </c>
      <c r="G8" s="27" t="s">
        <v>190</v>
      </c>
      <c r="H8" s="27" t="s">
        <v>191</v>
      </c>
      <c r="I8" s="27" t="s">
        <v>57</v>
      </c>
      <c r="J8" s="27" t="s">
        <v>74</v>
      </c>
      <c r="K8" s="27" t="s">
        <v>58</v>
      </c>
      <c r="L8" s="27" t="s">
        <v>186</v>
      </c>
      <c r="BD8" s="15"/>
      <c r="BE8" s="15"/>
    </row>
    <row r="9" spans="2:60" s="18" customFormat="1" ht="20.25">
      <c r="B9" s="19"/>
      <c r="C9" s="20"/>
      <c r="D9" s="20"/>
      <c r="E9" s="20"/>
      <c r="F9" s="20"/>
      <c r="G9" s="20" t="s">
        <v>187</v>
      </c>
      <c r="H9" s="20"/>
      <c r="I9" s="20" t="s">
        <v>6</v>
      </c>
      <c r="J9" s="20" t="s">
        <v>7</v>
      </c>
      <c r="K9" s="30" t="s">
        <v>7</v>
      </c>
      <c r="L9" s="44" t="s">
        <v>7</v>
      </c>
      <c r="BC9" s="15"/>
      <c r="BD9" s="15"/>
      <c r="BE9" s="15"/>
      <c r="BG9" s="22"/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3" t="s">
        <v>65</v>
      </c>
      <c r="L10" s="33" t="s">
        <v>66</v>
      </c>
      <c r="BC10" s="15"/>
      <c r="BD10" s="18"/>
      <c r="BE10" s="15"/>
    </row>
    <row r="11" spans="2:60" s="22" customFormat="1" ht="18" customHeight="1">
      <c r="B11" s="23" t="s">
        <v>100</v>
      </c>
      <c r="C11" s="7"/>
      <c r="D11" s="7"/>
      <c r="E11" s="7"/>
      <c r="F11" s="7"/>
      <c r="G11" s="75">
        <v>892179.25</v>
      </c>
      <c r="H11" s="7"/>
      <c r="I11" s="75">
        <v>234.69512570000001</v>
      </c>
      <c r="J11" s="24"/>
      <c r="K11" s="75">
        <v>100</v>
      </c>
      <c r="L11" s="75">
        <v>0.02</v>
      </c>
      <c r="BC11" s="15"/>
      <c r="BD11" s="18"/>
      <c r="BE11" s="15"/>
      <c r="BG11" s="15"/>
    </row>
    <row r="12" spans="2:60">
      <c r="B12" s="77" t="s">
        <v>209</v>
      </c>
      <c r="D12" s="15"/>
      <c r="E12" s="15"/>
      <c r="G12" s="78">
        <v>892179.25</v>
      </c>
      <c r="I12" s="78">
        <v>234.69512570000001</v>
      </c>
      <c r="K12" s="78">
        <v>100</v>
      </c>
      <c r="L12" s="78">
        <v>0.02</v>
      </c>
    </row>
    <row r="13" spans="2:60">
      <c r="B13" s="77" t="s">
        <v>2551</v>
      </c>
      <c r="D13" s="15"/>
      <c r="E13" s="15"/>
      <c r="G13" s="78">
        <v>892179.25</v>
      </c>
      <c r="I13" s="78">
        <v>234.69512570000001</v>
      </c>
      <c r="K13" s="78">
        <v>100</v>
      </c>
      <c r="L13" s="78">
        <v>0.02</v>
      </c>
    </row>
    <row r="14" spans="2:60">
      <c r="B14" t="s">
        <v>2552</v>
      </c>
      <c r="C14" t="s">
        <v>2553</v>
      </c>
      <c r="D14" t="s">
        <v>103</v>
      </c>
      <c r="E14" t="s">
        <v>126</v>
      </c>
      <c r="F14" t="s">
        <v>105</v>
      </c>
      <c r="G14" s="76">
        <v>455041.29</v>
      </c>
      <c r="H14" s="76">
        <v>4.0999999999999996</v>
      </c>
      <c r="I14" s="76">
        <v>18.656692889999999</v>
      </c>
      <c r="J14" s="76">
        <v>0.05</v>
      </c>
      <c r="K14" s="76">
        <v>7.95</v>
      </c>
      <c r="L14" s="76">
        <v>0</v>
      </c>
    </row>
    <row r="15" spans="2:60">
      <c r="B15" t="s">
        <v>2554</v>
      </c>
      <c r="C15" t="s">
        <v>2555</v>
      </c>
      <c r="D15" t="s">
        <v>103</v>
      </c>
      <c r="E15" t="s">
        <v>126</v>
      </c>
      <c r="F15" t="s">
        <v>105</v>
      </c>
      <c r="G15" s="76">
        <v>352102.44</v>
      </c>
      <c r="H15" s="76">
        <v>4.0999999999999996</v>
      </c>
      <c r="I15" s="76">
        <v>14.436200039999999</v>
      </c>
      <c r="J15" s="76">
        <v>0.06</v>
      </c>
      <c r="K15" s="76">
        <v>6.15</v>
      </c>
      <c r="L15" s="76">
        <v>0</v>
      </c>
    </row>
    <row r="16" spans="2:60">
      <c r="B16" t="s">
        <v>2556</v>
      </c>
      <c r="C16" t="s">
        <v>2557</v>
      </c>
      <c r="D16" t="s">
        <v>103</v>
      </c>
      <c r="E16" t="s">
        <v>1598</v>
      </c>
      <c r="F16" t="s">
        <v>105</v>
      </c>
      <c r="G16" s="76">
        <v>3870.5</v>
      </c>
      <c r="H16" s="76">
        <v>105.3</v>
      </c>
      <c r="I16" s="76">
        <v>4.0756364999999999</v>
      </c>
      <c r="J16" s="76">
        <v>0.06</v>
      </c>
      <c r="K16" s="76">
        <v>1.74</v>
      </c>
      <c r="L16" s="76">
        <v>0</v>
      </c>
    </row>
    <row r="17" spans="2:12">
      <c r="B17" t="s">
        <v>2558</v>
      </c>
      <c r="C17" t="s">
        <v>2559</v>
      </c>
      <c r="D17" t="s">
        <v>103</v>
      </c>
      <c r="E17" t="s">
        <v>462</v>
      </c>
      <c r="F17" t="s">
        <v>105</v>
      </c>
      <c r="G17" s="76">
        <v>1459.31</v>
      </c>
      <c r="H17" s="76">
        <v>192.1</v>
      </c>
      <c r="I17" s="76">
        <v>2.80333451</v>
      </c>
      <c r="J17" s="76">
        <v>0.03</v>
      </c>
      <c r="K17" s="76">
        <v>1.19</v>
      </c>
      <c r="L17" s="76">
        <v>0</v>
      </c>
    </row>
    <row r="18" spans="2:12">
      <c r="B18" t="s">
        <v>2560</v>
      </c>
      <c r="C18" t="s">
        <v>2561</v>
      </c>
      <c r="D18" t="s">
        <v>103</v>
      </c>
      <c r="E18" t="s">
        <v>462</v>
      </c>
      <c r="F18" t="s">
        <v>105</v>
      </c>
      <c r="G18" s="76">
        <v>44930.64</v>
      </c>
      <c r="H18" s="76">
        <v>398.3</v>
      </c>
      <c r="I18" s="76">
        <v>178.95873911999999</v>
      </c>
      <c r="J18" s="76">
        <v>0.11</v>
      </c>
      <c r="K18" s="76">
        <v>76.25</v>
      </c>
      <c r="L18" s="76">
        <v>0.02</v>
      </c>
    </row>
    <row r="19" spans="2:12">
      <c r="B19" t="s">
        <v>2562</v>
      </c>
      <c r="C19" t="s">
        <v>2563</v>
      </c>
      <c r="D19" t="s">
        <v>103</v>
      </c>
      <c r="E19" t="s">
        <v>462</v>
      </c>
      <c r="F19" t="s">
        <v>105</v>
      </c>
      <c r="G19" s="76">
        <v>8009.03</v>
      </c>
      <c r="H19" s="76">
        <v>24</v>
      </c>
      <c r="I19" s="76">
        <v>1.9221672000000001</v>
      </c>
      <c r="J19" s="76">
        <v>0.1</v>
      </c>
      <c r="K19" s="76">
        <v>0.82</v>
      </c>
      <c r="L19" s="76">
        <v>0</v>
      </c>
    </row>
    <row r="20" spans="2:12">
      <c r="B20" t="s">
        <v>2564</v>
      </c>
      <c r="C20" t="s">
        <v>2565</v>
      </c>
      <c r="D20" t="s">
        <v>103</v>
      </c>
      <c r="E20" t="s">
        <v>462</v>
      </c>
      <c r="F20" t="s">
        <v>105</v>
      </c>
      <c r="G20" s="76">
        <v>6006.77</v>
      </c>
      <c r="H20" s="76">
        <v>36.9</v>
      </c>
      <c r="I20" s="76">
        <v>2.2164981300000002</v>
      </c>
      <c r="J20" s="76">
        <v>0.1</v>
      </c>
      <c r="K20" s="76">
        <v>0.94</v>
      </c>
      <c r="L20" s="76">
        <v>0</v>
      </c>
    </row>
    <row r="21" spans="2:12">
      <c r="B21" t="s">
        <v>2566</v>
      </c>
      <c r="C21" t="s">
        <v>2567</v>
      </c>
      <c r="D21" t="s">
        <v>103</v>
      </c>
      <c r="E21" t="s">
        <v>462</v>
      </c>
      <c r="F21" t="s">
        <v>105</v>
      </c>
      <c r="G21" s="76">
        <v>4221.5600000000004</v>
      </c>
      <c r="H21" s="76">
        <v>23.4</v>
      </c>
      <c r="I21" s="76">
        <v>0.98784503999999995</v>
      </c>
      <c r="J21" s="76">
        <v>7.0000000000000007E-2</v>
      </c>
      <c r="K21" s="76">
        <v>0.42</v>
      </c>
      <c r="L21" s="76">
        <v>0</v>
      </c>
    </row>
    <row r="22" spans="2:12">
      <c r="B22" t="s">
        <v>2568</v>
      </c>
      <c r="C22" t="s">
        <v>2569</v>
      </c>
      <c r="D22" t="s">
        <v>103</v>
      </c>
      <c r="E22" t="s">
        <v>462</v>
      </c>
      <c r="F22" t="s">
        <v>105</v>
      </c>
      <c r="G22" s="76">
        <v>4237.58</v>
      </c>
      <c r="H22" s="76">
        <v>51</v>
      </c>
      <c r="I22" s="76">
        <v>2.1611658</v>
      </c>
      <c r="J22" s="76">
        <v>7.0000000000000007E-2</v>
      </c>
      <c r="K22" s="76">
        <v>0.92</v>
      </c>
      <c r="L22" s="76">
        <v>0</v>
      </c>
    </row>
    <row r="23" spans="2:12">
      <c r="B23" t="s">
        <v>2570</v>
      </c>
      <c r="C23" t="s">
        <v>2571</v>
      </c>
      <c r="D23" t="s">
        <v>103</v>
      </c>
      <c r="E23" t="s">
        <v>462</v>
      </c>
      <c r="F23" t="s">
        <v>105</v>
      </c>
      <c r="G23" s="76">
        <v>10780.15</v>
      </c>
      <c r="H23" s="76">
        <v>74.7</v>
      </c>
      <c r="I23" s="76">
        <v>8.0527720499999997</v>
      </c>
      <c r="J23" s="76">
        <v>0.05</v>
      </c>
      <c r="K23" s="76">
        <v>3.43</v>
      </c>
      <c r="L23" s="76">
        <v>0</v>
      </c>
    </row>
    <row r="24" spans="2:12">
      <c r="B24" t="s">
        <v>2572</v>
      </c>
      <c r="C24" t="s">
        <v>2573</v>
      </c>
      <c r="D24" t="s">
        <v>103</v>
      </c>
      <c r="E24" t="s">
        <v>135</v>
      </c>
      <c r="F24" t="s">
        <v>105</v>
      </c>
      <c r="G24" s="76">
        <v>1519.98</v>
      </c>
      <c r="H24" s="76">
        <v>27.9</v>
      </c>
      <c r="I24" s="76">
        <v>0.42407442000000001</v>
      </c>
      <c r="J24" s="76">
        <v>0.04</v>
      </c>
      <c r="K24" s="76">
        <v>0.18</v>
      </c>
      <c r="L24" s="76">
        <v>0</v>
      </c>
    </row>
    <row r="25" spans="2:12">
      <c r="B25" s="77" t="s">
        <v>300</v>
      </c>
      <c r="D25" s="15"/>
      <c r="E25" s="15"/>
      <c r="G25" s="78">
        <v>0</v>
      </c>
      <c r="I25" s="78">
        <v>0</v>
      </c>
      <c r="K25" s="78">
        <v>0</v>
      </c>
      <c r="L25" s="78">
        <v>0</v>
      </c>
    </row>
    <row r="26" spans="2:12">
      <c r="B26" s="77" t="s">
        <v>2574</v>
      </c>
      <c r="D26" s="15"/>
      <c r="E26" s="15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214</v>
      </c>
      <c r="C27" t="s">
        <v>214</v>
      </c>
      <c r="D27" s="15"/>
      <c r="E27" t="s">
        <v>214</v>
      </c>
      <c r="F27" t="s">
        <v>214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t="s">
        <v>302</v>
      </c>
      <c r="D28" s="15"/>
      <c r="E28" s="15"/>
    </row>
    <row r="29" spans="2:12">
      <c r="B29" t="s">
        <v>412</v>
      </c>
      <c r="D29" s="15"/>
      <c r="E29" s="15"/>
    </row>
    <row r="30" spans="2:12">
      <c r="B30" t="s">
        <v>413</v>
      </c>
      <c r="D30" s="15"/>
      <c r="E30" s="15"/>
    </row>
    <row r="31" spans="2:12">
      <c r="B31" t="s">
        <v>414</v>
      </c>
      <c r="D31" s="15"/>
      <c r="E31" s="15"/>
    </row>
    <row r="32" spans="2:12">
      <c r="D32" s="15"/>
      <c r="E32" s="15"/>
    </row>
    <row r="33" spans="4:5">
      <c r="D33" s="15"/>
      <c r="E33" s="15"/>
    </row>
    <row r="34" spans="4:5">
      <c r="D34" s="15"/>
      <c r="E34" s="15"/>
    </row>
    <row r="35" spans="4:5">
      <c r="D35" s="15"/>
      <c r="E35" s="15"/>
    </row>
    <row r="36" spans="4:5">
      <c r="D36" s="15"/>
      <c r="E36" s="15"/>
    </row>
    <row r="37" spans="4:5">
      <c r="D37" s="15"/>
      <c r="E37" s="15"/>
    </row>
    <row r="38" spans="4:5">
      <c r="D38" s="15"/>
      <c r="E38" s="15"/>
    </row>
    <row r="39" spans="4:5">
      <c r="D39" s="15"/>
      <c r="E39" s="15"/>
    </row>
    <row r="40" spans="4:5">
      <c r="D40" s="15"/>
      <c r="E40" s="15"/>
    </row>
    <row r="41" spans="4:5">
      <c r="D41" s="15"/>
      <c r="E41" s="15"/>
    </row>
    <row r="42" spans="4:5">
      <c r="D42" s="15"/>
      <c r="E42" s="15"/>
    </row>
    <row r="43" spans="4:5">
      <c r="D43" s="15"/>
      <c r="E43" s="15"/>
    </row>
    <row r="44" spans="4:5">
      <c r="D44" s="15"/>
      <c r="E44" s="15"/>
    </row>
    <row r="45" spans="4:5">
      <c r="D45" s="15"/>
      <c r="E45" s="15"/>
    </row>
    <row r="46" spans="4:5">
      <c r="D46" s="15"/>
      <c r="E46" s="15"/>
    </row>
    <row r="47" spans="4:5">
      <c r="D47" s="15"/>
      <c r="E47" s="15"/>
    </row>
    <row r="48" spans="4:5">
      <c r="D48" s="15"/>
      <c r="E48" s="15"/>
    </row>
    <row r="49" spans="4:5">
      <c r="D49" s="15"/>
      <c r="E49" s="15"/>
    </row>
    <row r="50" spans="4:5">
      <c r="D50" s="15"/>
      <c r="E50" s="15"/>
    </row>
    <row r="51" spans="4:5">
      <c r="D51" s="15"/>
      <c r="E51" s="15"/>
    </row>
    <row r="52" spans="4:5">
      <c r="D52" s="15"/>
      <c r="E52" s="15"/>
    </row>
    <row r="53" spans="4:5">
      <c r="D53" s="15"/>
      <c r="E53" s="15"/>
    </row>
    <row r="54" spans="4:5">
      <c r="D54" s="15"/>
      <c r="E54" s="15"/>
    </row>
    <row r="55" spans="4:5">
      <c r="D55" s="15"/>
      <c r="E55" s="15"/>
    </row>
    <row r="56" spans="4:5">
      <c r="D56" s="15"/>
      <c r="E56" s="15"/>
    </row>
    <row r="57" spans="4:5">
      <c r="D57" s="15"/>
      <c r="E57" s="15"/>
    </row>
    <row r="58" spans="4:5">
      <c r="D58" s="15"/>
      <c r="E58" s="15"/>
    </row>
    <row r="59" spans="4:5">
      <c r="D59" s="15"/>
      <c r="E59" s="15"/>
    </row>
    <row r="60" spans="4:5">
      <c r="D60" s="15"/>
      <c r="E60" s="15"/>
    </row>
    <row r="61" spans="4:5">
      <c r="D61" s="15"/>
      <c r="E61" s="15"/>
    </row>
    <row r="62" spans="4:5">
      <c r="D62" s="15"/>
      <c r="E62" s="15"/>
    </row>
    <row r="63" spans="4:5">
      <c r="D63" s="15"/>
      <c r="E63" s="15"/>
    </row>
    <row r="64" spans="4:5">
      <c r="D64" s="15"/>
      <c r="E64" s="15"/>
    </row>
    <row r="65" spans="4:5">
      <c r="D65" s="15"/>
      <c r="E65" s="15"/>
    </row>
    <row r="66" spans="4:5">
      <c r="D66" s="15"/>
      <c r="E66" s="15"/>
    </row>
    <row r="67" spans="4:5">
      <c r="D67" s="15"/>
      <c r="E67" s="15"/>
    </row>
    <row r="68" spans="4:5">
      <c r="D68" s="15"/>
      <c r="E68" s="15"/>
    </row>
    <row r="69" spans="4:5">
      <c r="D69" s="15"/>
      <c r="E69" s="15"/>
    </row>
    <row r="70" spans="4:5">
      <c r="D70" s="15"/>
      <c r="E70" s="15"/>
    </row>
    <row r="71" spans="4:5">
      <c r="D71" s="15"/>
      <c r="E71" s="15"/>
    </row>
    <row r="72" spans="4:5">
      <c r="D72" s="15"/>
      <c r="E72" s="15"/>
    </row>
    <row r="73" spans="4:5">
      <c r="D73" s="15"/>
      <c r="E73" s="15"/>
    </row>
    <row r="74" spans="4:5">
      <c r="D74" s="15"/>
      <c r="E74" s="15"/>
    </row>
    <row r="75" spans="4:5">
      <c r="D75" s="15"/>
      <c r="E75" s="15"/>
    </row>
    <row r="76" spans="4:5">
      <c r="D76" s="15"/>
      <c r="E76" s="15"/>
    </row>
    <row r="77" spans="4:5">
      <c r="D77" s="15"/>
      <c r="E77" s="15"/>
    </row>
    <row r="78" spans="4:5">
      <c r="D78" s="15"/>
      <c r="E78" s="15"/>
    </row>
    <row r="79" spans="4:5">
      <c r="D79" s="15"/>
      <c r="E79" s="15"/>
    </row>
    <row r="80" spans="4:5">
      <c r="D80" s="15"/>
      <c r="E80" s="15"/>
    </row>
    <row r="81" spans="4:5">
      <c r="D81" s="15"/>
      <c r="E81" s="15"/>
    </row>
    <row r="82" spans="4:5">
      <c r="D82" s="15"/>
      <c r="E82" s="15"/>
    </row>
    <row r="83" spans="4:5">
      <c r="D83" s="15"/>
      <c r="E83" s="15"/>
    </row>
    <row r="84" spans="4:5">
      <c r="D84" s="15"/>
      <c r="E84" s="15"/>
    </row>
    <row r="85" spans="4:5">
      <c r="D85" s="15"/>
      <c r="E85" s="15"/>
    </row>
    <row r="86" spans="4:5">
      <c r="D86" s="15"/>
      <c r="E86" s="15"/>
    </row>
    <row r="87" spans="4:5">
      <c r="D87" s="15"/>
      <c r="E87" s="15"/>
    </row>
    <row r="88" spans="4:5">
      <c r="D88" s="15"/>
      <c r="E88" s="15"/>
    </row>
    <row r="89" spans="4:5">
      <c r="D89" s="15"/>
      <c r="E89" s="15"/>
    </row>
    <row r="90" spans="4:5">
      <c r="D90" s="15"/>
      <c r="E90" s="15"/>
    </row>
    <row r="91" spans="4:5">
      <c r="D91" s="15"/>
      <c r="E91" s="15"/>
    </row>
    <row r="92" spans="4:5">
      <c r="D92" s="15"/>
      <c r="E92" s="15"/>
    </row>
    <row r="93" spans="4:5">
      <c r="D93" s="15"/>
      <c r="E93" s="15"/>
    </row>
    <row r="94" spans="4:5">
      <c r="D94" s="15"/>
      <c r="E94" s="15"/>
    </row>
    <row r="95" spans="4:5">
      <c r="D95" s="15"/>
      <c r="E95" s="15"/>
    </row>
    <row r="96" spans="4:5">
      <c r="D96" s="15"/>
      <c r="E96" s="15"/>
    </row>
    <row r="97" spans="4:5">
      <c r="D97" s="15"/>
      <c r="E97" s="15"/>
    </row>
    <row r="98" spans="4:5">
      <c r="D98" s="15"/>
      <c r="E98" s="15"/>
    </row>
    <row r="99" spans="4:5">
      <c r="D99" s="15"/>
      <c r="E99" s="15"/>
    </row>
    <row r="100" spans="4:5">
      <c r="D100" s="15"/>
      <c r="E100" s="15"/>
    </row>
    <row r="101" spans="4:5">
      <c r="D101" s="15"/>
      <c r="E101" s="15"/>
    </row>
    <row r="102" spans="4:5">
      <c r="D102" s="15"/>
      <c r="E102" s="15"/>
    </row>
    <row r="103" spans="4:5">
      <c r="D103" s="15"/>
      <c r="E103" s="15"/>
    </row>
    <row r="104" spans="4:5">
      <c r="D104" s="15"/>
      <c r="E104" s="15"/>
    </row>
    <row r="105" spans="4:5">
      <c r="D105" s="15"/>
      <c r="E105" s="15"/>
    </row>
    <row r="106" spans="4:5">
      <c r="D106" s="15"/>
      <c r="E106" s="15"/>
    </row>
    <row r="107" spans="4:5">
      <c r="D107" s="15"/>
      <c r="E107" s="15"/>
    </row>
    <row r="108" spans="4:5">
      <c r="D108" s="15"/>
      <c r="E108" s="15"/>
    </row>
    <row r="109" spans="4:5">
      <c r="D109" s="15"/>
      <c r="E109" s="15"/>
    </row>
    <row r="110" spans="4:5">
      <c r="D110" s="15"/>
      <c r="E110" s="15"/>
    </row>
    <row r="111" spans="4:5">
      <c r="D111" s="15"/>
      <c r="E111" s="15"/>
    </row>
    <row r="112" spans="4:5">
      <c r="D112" s="15"/>
      <c r="E112" s="15"/>
    </row>
    <row r="113" spans="4:5">
      <c r="D113" s="15"/>
      <c r="E113" s="15"/>
    </row>
    <row r="114" spans="4:5">
      <c r="D114" s="15"/>
      <c r="E114" s="15"/>
    </row>
    <row r="115" spans="4:5">
      <c r="D115" s="15"/>
      <c r="E115" s="15"/>
    </row>
    <row r="116" spans="4:5">
      <c r="D116" s="15"/>
      <c r="E116" s="15"/>
    </row>
    <row r="117" spans="4:5">
      <c r="D117" s="15"/>
      <c r="E117" s="15"/>
    </row>
    <row r="118" spans="4:5">
      <c r="D118" s="15"/>
      <c r="E118" s="15"/>
    </row>
    <row r="119" spans="4:5">
      <c r="D119" s="15"/>
      <c r="E119" s="15"/>
    </row>
    <row r="120" spans="4:5">
      <c r="D120" s="15"/>
      <c r="E120" s="15"/>
    </row>
    <row r="121" spans="4:5">
      <c r="D121" s="15"/>
      <c r="E121" s="15"/>
    </row>
    <row r="122" spans="4:5">
      <c r="D122" s="15"/>
      <c r="E122" s="15"/>
    </row>
    <row r="123" spans="4:5">
      <c r="D123" s="15"/>
      <c r="E123" s="15"/>
    </row>
    <row r="124" spans="4:5">
      <c r="D124" s="15"/>
      <c r="E124" s="15"/>
    </row>
    <row r="125" spans="4:5">
      <c r="D125" s="15"/>
      <c r="E125" s="15"/>
    </row>
    <row r="126" spans="4:5">
      <c r="D126" s="15"/>
      <c r="E126" s="15"/>
    </row>
    <row r="127" spans="4:5">
      <c r="D127" s="15"/>
      <c r="E127" s="15"/>
    </row>
    <row r="128" spans="4:5">
      <c r="D128" s="15"/>
      <c r="E128" s="15"/>
    </row>
    <row r="129" spans="4:5">
      <c r="D129" s="15"/>
      <c r="E129" s="15"/>
    </row>
    <row r="130" spans="4:5">
      <c r="D130" s="15"/>
      <c r="E130" s="15"/>
    </row>
    <row r="131" spans="4:5">
      <c r="D131" s="15"/>
      <c r="E131" s="15"/>
    </row>
    <row r="132" spans="4:5">
      <c r="D132" s="15"/>
      <c r="E132" s="15"/>
    </row>
    <row r="133" spans="4:5">
      <c r="D133" s="15"/>
      <c r="E133" s="15"/>
    </row>
    <row r="134" spans="4:5">
      <c r="D134" s="15"/>
      <c r="E134" s="15"/>
    </row>
    <row r="135" spans="4:5">
      <c r="D135" s="15"/>
      <c r="E135" s="15"/>
    </row>
    <row r="136" spans="4:5">
      <c r="D136" s="15"/>
      <c r="E136" s="15"/>
    </row>
    <row r="137" spans="4:5">
      <c r="D137" s="15"/>
      <c r="E137" s="15"/>
    </row>
    <row r="138" spans="4:5">
      <c r="D138" s="15"/>
      <c r="E138" s="15"/>
    </row>
    <row r="139" spans="4:5">
      <c r="D139" s="15"/>
      <c r="E139" s="15"/>
    </row>
    <row r="140" spans="4:5">
      <c r="D140" s="15"/>
      <c r="E140" s="15"/>
    </row>
    <row r="141" spans="4:5">
      <c r="D141" s="15"/>
      <c r="E141" s="15"/>
    </row>
    <row r="142" spans="4:5">
      <c r="D142" s="15"/>
      <c r="E142" s="15"/>
    </row>
    <row r="143" spans="4:5">
      <c r="D143" s="15"/>
      <c r="E143" s="15"/>
    </row>
    <row r="144" spans="4:5">
      <c r="D144" s="15"/>
      <c r="E144" s="15"/>
    </row>
    <row r="145" spans="4:5">
      <c r="D145" s="15"/>
      <c r="E145" s="15"/>
    </row>
    <row r="146" spans="4:5">
      <c r="D146" s="15"/>
      <c r="E146" s="15"/>
    </row>
    <row r="147" spans="4:5">
      <c r="D147" s="15"/>
      <c r="E147" s="15"/>
    </row>
    <row r="148" spans="4:5">
      <c r="D148" s="15"/>
      <c r="E148" s="15"/>
    </row>
    <row r="149" spans="4:5">
      <c r="D149" s="15"/>
      <c r="E149" s="15"/>
    </row>
    <row r="150" spans="4:5">
      <c r="D150" s="15"/>
      <c r="E150" s="15"/>
    </row>
    <row r="151" spans="4:5">
      <c r="D151" s="15"/>
      <c r="E151" s="15"/>
    </row>
    <row r="152" spans="4:5">
      <c r="D152" s="15"/>
      <c r="E152" s="15"/>
    </row>
    <row r="153" spans="4:5">
      <c r="D153" s="15"/>
      <c r="E153" s="15"/>
    </row>
    <row r="154" spans="4:5">
      <c r="D154" s="15"/>
      <c r="E154" s="15"/>
    </row>
    <row r="155" spans="4:5">
      <c r="D155" s="15"/>
      <c r="E155" s="15"/>
    </row>
    <row r="156" spans="4:5">
      <c r="D156" s="15"/>
      <c r="E156" s="15"/>
    </row>
    <row r="157" spans="4:5">
      <c r="D157" s="15"/>
      <c r="E157" s="15"/>
    </row>
    <row r="158" spans="4:5">
      <c r="D158" s="15"/>
      <c r="E158" s="15"/>
    </row>
    <row r="159" spans="4:5">
      <c r="D159" s="15"/>
      <c r="E159" s="15"/>
    </row>
    <row r="160" spans="4:5">
      <c r="D160" s="15"/>
      <c r="E160" s="15"/>
    </row>
    <row r="161" spans="4:5">
      <c r="D161" s="15"/>
      <c r="E161" s="15"/>
    </row>
    <row r="162" spans="4:5">
      <c r="D162" s="15"/>
      <c r="E162" s="15"/>
    </row>
    <row r="163" spans="4:5">
      <c r="D163" s="15"/>
      <c r="E163" s="15"/>
    </row>
    <row r="164" spans="4:5">
      <c r="D164" s="15"/>
      <c r="E164" s="15"/>
    </row>
    <row r="165" spans="4:5">
      <c r="D165" s="15"/>
      <c r="E165" s="15"/>
    </row>
    <row r="166" spans="4:5">
      <c r="D166" s="15"/>
      <c r="E166" s="15"/>
    </row>
    <row r="167" spans="4:5">
      <c r="D167" s="15"/>
      <c r="E167" s="15"/>
    </row>
    <row r="168" spans="4:5">
      <c r="D168" s="15"/>
      <c r="E168" s="15"/>
    </row>
    <row r="169" spans="4:5">
      <c r="D169" s="15"/>
      <c r="E169" s="15"/>
    </row>
    <row r="170" spans="4:5">
      <c r="D170" s="15"/>
      <c r="E170" s="15"/>
    </row>
    <row r="171" spans="4:5">
      <c r="D171" s="15"/>
      <c r="E171" s="15"/>
    </row>
    <row r="172" spans="4:5">
      <c r="D172" s="15"/>
      <c r="E172" s="15"/>
    </row>
    <row r="173" spans="4:5">
      <c r="D173" s="15"/>
      <c r="E173" s="15"/>
    </row>
    <row r="174" spans="4:5">
      <c r="D174" s="15"/>
      <c r="E174" s="15"/>
    </row>
    <row r="175" spans="4:5">
      <c r="D175" s="15"/>
      <c r="E175" s="15"/>
    </row>
    <row r="176" spans="4:5">
      <c r="D176" s="15"/>
      <c r="E176" s="15"/>
    </row>
    <row r="177" spans="4:5">
      <c r="D177" s="15"/>
      <c r="E177" s="15"/>
    </row>
    <row r="178" spans="4:5">
      <c r="D178" s="15"/>
      <c r="E178" s="15"/>
    </row>
    <row r="179" spans="4:5">
      <c r="D179" s="15"/>
      <c r="E179" s="15"/>
    </row>
    <row r="180" spans="4:5">
      <c r="D180" s="15"/>
      <c r="E180" s="15"/>
    </row>
    <row r="181" spans="4:5">
      <c r="D181" s="15"/>
      <c r="E181" s="15"/>
    </row>
    <row r="182" spans="4:5">
      <c r="D182" s="15"/>
      <c r="E182" s="15"/>
    </row>
    <row r="183" spans="4:5">
      <c r="D183" s="15"/>
      <c r="E183" s="15"/>
    </row>
    <row r="184" spans="4:5">
      <c r="D184" s="15"/>
      <c r="E184" s="15"/>
    </row>
    <row r="185" spans="4:5">
      <c r="D185" s="15"/>
      <c r="E185" s="15"/>
    </row>
    <row r="186" spans="4:5">
      <c r="D186" s="15"/>
      <c r="E186" s="15"/>
    </row>
    <row r="187" spans="4:5">
      <c r="D187" s="15"/>
      <c r="E187" s="15"/>
    </row>
    <row r="188" spans="4:5">
      <c r="D188" s="15"/>
      <c r="E188" s="15"/>
    </row>
    <row r="189" spans="4:5">
      <c r="D189" s="15"/>
      <c r="E189" s="15"/>
    </row>
    <row r="190" spans="4:5">
      <c r="D190" s="15"/>
      <c r="E190" s="15"/>
    </row>
    <row r="191" spans="4:5">
      <c r="D191" s="15"/>
      <c r="E191" s="15"/>
    </row>
    <row r="192" spans="4:5">
      <c r="D192" s="15"/>
      <c r="E192" s="15"/>
    </row>
    <row r="193" spans="4:5">
      <c r="D193" s="15"/>
      <c r="E193" s="15"/>
    </row>
    <row r="194" spans="4:5">
      <c r="D194" s="15"/>
      <c r="E194" s="15"/>
    </row>
    <row r="195" spans="4:5">
      <c r="D195" s="15"/>
      <c r="E195" s="15"/>
    </row>
    <row r="196" spans="4:5">
      <c r="D196" s="15"/>
      <c r="E196" s="15"/>
    </row>
    <row r="197" spans="4:5">
      <c r="D197" s="15"/>
      <c r="E197" s="15"/>
    </row>
    <row r="198" spans="4:5">
      <c r="D198" s="15"/>
      <c r="E198" s="15"/>
    </row>
    <row r="199" spans="4:5">
      <c r="D199" s="15"/>
      <c r="E199" s="15"/>
    </row>
    <row r="200" spans="4:5">
      <c r="D200" s="15"/>
      <c r="E200" s="15"/>
    </row>
    <row r="201" spans="4:5">
      <c r="D201" s="15"/>
      <c r="E201" s="15"/>
    </row>
    <row r="202" spans="4:5">
      <c r="D202" s="15"/>
      <c r="E202" s="15"/>
    </row>
    <row r="203" spans="4:5">
      <c r="D203" s="15"/>
      <c r="E203" s="15"/>
    </row>
    <row r="204" spans="4:5">
      <c r="D204" s="15"/>
      <c r="E204" s="15"/>
    </row>
    <row r="205" spans="4:5">
      <c r="D205" s="15"/>
      <c r="E205" s="15"/>
    </row>
    <row r="206" spans="4:5">
      <c r="D206" s="15"/>
      <c r="E206" s="15"/>
    </row>
    <row r="207" spans="4:5">
      <c r="D207" s="15"/>
      <c r="E207" s="15"/>
    </row>
    <row r="208" spans="4:5">
      <c r="D208" s="15"/>
      <c r="E208" s="15"/>
    </row>
    <row r="209" spans="4:5">
      <c r="D209" s="15"/>
      <c r="E209" s="15"/>
    </row>
    <row r="210" spans="4:5">
      <c r="D210" s="15"/>
      <c r="E210" s="15"/>
    </row>
    <row r="211" spans="4:5">
      <c r="D211" s="15"/>
      <c r="E211" s="15"/>
    </row>
    <row r="212" spans="4:5">
      <c r="D212" s="15"/>
      <c r="E212" s="15"/>
    </row>
    <row r="213" spans="4:5">
      <c r="D213" s="15"/>
      <c r="E213" s="15"/>
    </row>
    <row r="214" spans="4:5">
      <c r="D214" s="15"/>
      <c r="E214" s="15"/>
    </row>
    <row r="215" spans="4:5">
      <c r="D215" s="15"/>
      <c r="E215" s="15"/>
    </row>
    <row r="216" spans="4:5">
      <c r="D216" s="15"/>
      <c r="E216" s="15"/>
    </row>
    <row r="217" spans="4:5">
      <c r="D217" s="15"/>
      <c r="E217" s="15"/>
    </row>
    <row r="218" spans="4:5">
      <c r="D218" s="15"/>
      <c r="E218" s="15"/>
    </row>
    <row r="219" spans="4:5">
      <c r="D219" s="15"/>
      <c r="E219" s="15"/>
    </row>
    <row r="220" spans="4:5">
      <c r="D220" s="15"/>
      <c r="E220" s="15"/>
    </row>
    <row r="221" spans="4:5">
      <c r="D221" s="15"/>
      <c r="E221" s="15"/>
    </row>
    <row r="222" spans="4:5">
      <c r="D222" s="15"/>
      <c r="E222" s="15"/>
    </row>
    <row r="223" spans="4:5">
      <c r="D223" s="15"/>
      <c r="E223" s="15"/>
    </row>
    <row r="224" spans="4:5">
      <c r="D224" s="15"/>
      <c r="E224" s="15"/>
    </row>
    <row r="225" spans="4:5">
      <c r="D225" s="15"/>
      <c r="E225" s="15"/>
    </row>
    <row r="226" spans="4:5">
      <c r="D226" s="15"/>
      <c r="E226" s="15"/>
    </row>
    <row r="227" spans="4:5">
      <c r="D227" s="15"/>
      <c r="E227" s="15"/>
    </row>
    <row r="228" spans="4:5">
      <c r="D228" s="15"/>
      <c r="E228" s="15"/>
    </row>
    <row r="229" spans="4:5">
      <c r="D229" s="15"/>
      <c r="E229" s="15"/>
    </row>
    <row r="230" spans="4:5">
      <c r="D230" s="15"/>
      <c r="E230" s="15"/>
    </row>
    <row r="231" spans="4:5">
      <c r="D231" s="15"/>
      <c r="E231" s="15"/>
    </row>
    <row r="232" spans="4:5">
      <c r="D232" s="15"/>
      <c r="E232" s="15"/>
    </row>
    <row r="233" spans="4:5">
      <c r="D233" s="15"/>
      <c r="E233" s="15"/>
    </row>
    <row r="234" spans="4:5">
      <c r="D234" s="15"/>
      <c r="E234" s="15"/>
    </row>
    <row r="235" spans="4:5">
      <c r="D235" s="15"/>
      <c r="E235" s="15"/>
    </row>
    <row r="236" spans="4:5">
      <c r="D236" s="15"/>
      <c r="E236" s="15"/>
    </row>
    <row r="237" spans="4:5">
      <c r="D237" s="15"/>
      <c r="E237" s="15"/>
    </row>
    <row r="238" spans="4:5">
      <c r="D238" s="15"/>
      <c r="E238" s="15"/>
    </row>
    <row r="239" spans="4:5">
      <c r="D239" s="15"/>
      <c r="E239" s="15"/>
    </row>
    <row r="240" spans="4:5">
      <c r="D240" s="15"/>
      <c r="E240" s="15"/>
    </row>
    <row r="241" spans="4:5">
      <c r="D241" s="15"/>
      <c r="E241" s="15"/>
    </row>
    <row r="242" spans="4:5">
      <c r="D242" s="15"/>
      <c r="E242" s="15"/>
    </row>
    <row r="243" spans="4:5">
      <c r="D243" s="15"/>
      <c r="E243" s="15"/>
    </row>
    <row r="244" spans="4:5">
      <c r="D244" s="15"/>
      <c r="E244" s="15"/>
    </row>
    <row r="245" spans="4:5">
      <c r="D245" s="15"/>
      <c r="E245" s="15"/>
    </row>
    <row r="246" spans="4:5">
      <c r="D246" s="15"/>
      <c r="E246" s="15"/>
    </row>
    <row r="247" spans="4:5">
      <c r="D247" s="15"/>
      <c r="E247" s="15"/>
    </row>
    <row r="248" spans="4:5">
      <c r="D248" s="15"/>
      <c r="E248" s="15"/>
    </row>
    <row r="249" spans="4:5">
      <c r="D249" s="15"/>
      <c r="E249" s="15"/>
    </row>
    <row r="250" spans="4:5">
      <c r="D250" s="15"/>
      <c r="E250" s="15"/>
    </row>
    <row r="251" spans="4:5">
      <c r="D251" s="15"/>
      <c r="E251" s="15"/>
    </row>
    <row r="252" spans="4:5">
      <c r="D252" s="15"/>
      <c r="E252" s="15"/>
    </row>
    <row r="253" spans="4:5">
      <c r="D253" s="15"/>
      <c r="E253" s="15"/>
    </row>
    <row r="254" spans="4:5">
      <c r="D254" s="15"/>
      <c r="E254" s="15"/>
    </row>
    <row r="255" spans="4:5">
      <c r="D255" s="15"/>
      <c r="E255" s="15"/>
    </row>
    <row r="256" spans="4:5">
      <c r="D256" s="15"/>
      <c r="E256" s="15"/>
    </row>
    <row r="257" spans="4:5">
      <c r="D257" s="15"/>
      <c r="E257" s="15"/>
    </row>
    <row r="258" spans="4:5">
      <c r="D258" s="15"/>
      <c r="E258" s="15"/>
    </row>
    <row r="259" spans="4:5">
      <c r="D259" s="15"/>
      <c r="E259" s="15"/>
    </row>
    <row r="260" spans="4:5">
      <c r="D260" s="15"/>
      <c r="E260" s="15"/>
    </row>
    <row r="261" spans="4:5">
      <c r="D261" s="15"/>
      <c r="E261" s="15"/>
    </row>
    <row r="262" spans="4:5">
      <c r="D262" s="15"/>
      <c r="E262" s="15"/>
    </row>
    <row r="263" spans="4:5">
      <c r="D263" s="15"/>
      <c r="E263" s="15"/>
    </row>
    <row r="264" spans="4:5">
      <c r="D264" s="15"/>
      <c r="E264" s="15"/>
    </row>
    <row r="265" spans="4:5">
      <c r="D265" s="15"/>
      <c r="E265" s="15"/>
    </row>
    <row r="266" spans="4:5">
      <c r="D266" s="15"/>
      <c r="E266" s="15"/>
    </row>
    <row r="267" spans="4:5">
      <c r="D267" s="15"/>
      <c r="E267" s="15"/>
    </row>
    <row r="268" spans="4:5">
      <c r="D268" s="15"/>
      <c r="E268" s="15"/>
    </row>
    <row r="269" spans="4:5">
      <c r="D269" s="15"/>
      <c r="E269" s="15"/>
    </row>
    <row r="270" spans="4:5">
      <c r="D270" s="15"/>
      <c r="E270" s="15"/>
    </row>
    <row r="271" spans="4:5">
      <c r="D271" s="15"/>
      <c r="E271" s="15"/>
    </row>
    <row r="272" spans="4:5">
      <c r="D272" s="15"/>
      <c r="E272" s="15"/>
    </row>
    <row r="273" spans="4:5">
      <c r="D273" s="15"/>
      <c r="E273" s="15"/>
    </row>
    <row r="274" spans="4:5">
      <c r="D274" s="15"/>
      <c r="E274" s="15"/>
    </row>
    <row r="275" spans="4:5">
      <c r="D275" s="15"/>
      <c r="E275" s="15"/>
    </row>
    <row r="276" spans="4:5">
      <c r="D276" s="15"/>
      <c r="E276" s="15"/>
    </row>
    <row r="277" spans="4:5">
      <c r="D277" s="15"/>
      <c r="E277" s="15"/>
    </row>
    <row r="278" spans="4:5">
      <c r="D278" s="15"/>
      <c r="E278" s="15"/>
    </row>
    <row r="279" spans="4:5">
      <c r="D279" s="15"/>
      <c r="E279" s="15"/>
    </row>
    <row r="280" spans="4:5">
      <c r="D280" s="15"/>
      <c r="E280" s="15"/>
    </row>
    <row r="281" spans="4:5">
      <c r="D281" s="15"/>
      <c r="E281" s="15"/>
    </row>
    <row r="282" spans="4:5">
      <c r="D282" s="15"/>
      <c r="E282" s="15"/>
    </row>
    <row r="283" spans="4:5">
      <c r="D283" s="15"/>
      <c r="E283" s="15"/>
    </row>
    <row r="284" spans="4:5">
      <c r="D284" s="15"/>
      <c r="E284" s="15"/>
    </row>
    <row r="285" spans="4:5">
      <c r="D285" s="15"/>
      <c r="E285" s="15"/>
    </row>
    <row r="286" spans="4:5">
      <c r="D286" s="15"/>
      <c r="E286" s="15"/>
    </row>
    <row r="287" spans="4:5">
      <c r="D287" s="15"/>
      <c r="E287" s="15"/>
    </row>
    <row r="288" spans="4:5">
      <c r="D288" s="15"/>
      <c r="E288" s="15"/>
    </row>
    <row r="289" spans="4:5">
      <c r="D289" s="15"/>
      <c r="E289" s="15"/>
    </row>
    <row r="290" spans="4:5">
      <c r="D290" s="15"/>
      <c r="E290" s="15"/>
    </row>
    <row r="291" spans="4:5">
      <c r="D291" s="15"/>
      <c r="E291" s="15"/>
    </row>
    <row r="292" spans="4:5">
      <c r="D292" s="15"/>
      <c r="E292" s="15"/>
    </row>
    <row r="293" spans="4:5">
      <c r="D293" s="15"/>
      <c r="E293" s="15"/>
    </row>
    <row r="294" spans="4:5">
      <c r="D294" s="15"/>
      <c r="E294" s="15"/>
    </row>
    <row r="295" spans="4:5">
      <c r="D295" s="15"/>
      <c r="E295" s="15"/>
    </row>
    <row r="296" spans="4:5">
      <c r="D296" s="15"/>
      <c r="E296" s="15"/>
    </row>
    <row r="297" spans="4:5">
      <c r="D297" s="15"/>
      <c r="E297" s="15"/>
    </row>
    <row r="298" spans="4:5">
      <c r="D298" s="15"/>
      <c r="E298" s="15"/>
    </row>
    <row r="299" spans="4:5">
      <c r="D299" s="15"/>
      <c r="E299" s="15"/>
    </row>
    <row r="300" spans="4:5">
      <c r="D300" s="15"/>
      <c r="E300" s="15"/>
    </row>
    <row r="301" spans="4:5">
      <c r="D301" s="15"/>
      <c r="E301" s="15"/>
    </row>
    <row r="302" spans="4:5">
      <c r="D302" s="15"/>
      <c r="E302" s="15"/>
    </row>
    <row r="303" spans="4:5">
      <c r="D303" s="15"/>
      <c r="E303" s="15"/>
    </row>
    <row r="304" spans="4:5">
      <c r="D304" s="15"/>
      <c r="E304" s="15"/>
    </row>
    <row r="305" spans="4:5">
      <c r="D305" s="15"/>
      <c r="E305" s="15"/>
    </row>
    <row r="306" spans="4:5">
      <c r="D306" s="15"/>
      <c r="E306" s="15"/>
    </row>
    <row r="307" spans="4:5">
      <c r="D307" s="15"/>
      <c r="E307" s="15"/>
    </row>
    <row r="308" spans="4:5">
      <c r="D308" s="15"/>
      <c r="E308" s="15"/>
    </row>
    <row r="309" spans="4:5">
      <c r="D309" s="15"/>
      <c r="E309" s="15"/>
    </row>
    <row r="310" spans="4:5">
      <c r="D310" s="15"/>
      <c r="E310" s="15"/>
    </row>
    <row r="311" spans="4:5">
      <c r="D311" s="15"/>
      <c r="E311" s="15"/>
    </row>
    <row r="312" spans="4:5">
      <c r="D312" s="15"/>
      <c r="E312" s="15"/>
    </row>
    <row r="313" spans="4:5">
      <c r="D313" s="15"/>
      <c r="E313" s="15"/>
    </row>
    <row r="314" spans="4:5">
      <c r="D314" s="15"/>
      <c r="E314" s="15"/>
    </row>
    <row r="315" spans="4:5">
      <c r="D315" s="15"/>
      <c r="E315" s="15"/>
    </row>
    <row r="316" spans="4:5">
      <c r="D316" s="15"/>
      <c r="E316" s="15"/>
    </row>
    <row r="317" spans="4:5">
      <c r="D317" s="15"/>
      <c r="E317" s="15"/>
    </row>
    <row r="318" spans="4:5">
      <c r="D318" s="15"/>
      <c r="E318" s="15"/>
    </row>
    <row r="319" spans="4:5">
      <c r="D319" s="15"/>
      <c r="E319" s="15"/>
    </row>
    <row r="320" spans="4:5">
      <c r="D320" s="15"/>
      <c r="E320" s="15"/>
    </row>
    <row r="321" spans="4:5">
      <c r="D321" s="15"/>
      <c r="E321" s="15"/>
    </row>
    <row r="322" spans="4:5">
      <c r="D322" s="15"/>
      <c r="E322" s="15"/>
    </row>
    <row r="323" spans="4:5">
      <c r="D323" s="15"/>
      <c r="E323" s="15"/>
    </row>
    <row r="324" spans="4:5">
      <c r="D324" s="15"/>
      <c r="E324" s="15"/>
    </row>
    <row r="325" spans="4:5">
      <c r="D325" s="15"/>
      <c r="E325" s="15"/>
    </row>
    <row r="326" spans="4:5">
      <c r="D326" s="15"/>
      <c r="E326" s="15"/>
    </row>
    <row r="327" spans="4:5">
      <c r="D327" s="15"/>
      <c r="E327" s="15"/>
    </row>
    <row r="328" spans="4:5">
      <c r="D328" s="15"/>
      <c r="E328" s="15"/>
    </row>
    <row r="329" spans="4:5">
      <c r="D329" s="15"/>
      <c r="E329" s="15"/>
    </row>
    <row r="330" spans="4:5">
      <c r="D330" s="15"/>
      <c r="E330" s="15"/>
    </row>
    <row r="331" spans="4:5">
      <c r="D331" s="15"/>
      <c r="E331" s="15"/>
    </row>
    <row r="332" spans="4:5">
      <c r="D332" s="15"/>
      <c r="E332" s="15"/>
    </row>
    <row r="333" spans="4:5">
      <c r="D333" s="15"/>
      <c r="E333" s="15"/>
    </row>
    <row r="334" spans="4:5">
      <c r="D334" s="15"/>
      <c r="E334" s="15"/>
    </row>
    <row r="335" spans="4:5">
      <c r="D335" s="15"/>
      <c r="E335" s="15"/>
    </row>
    <row r="336" spans="4:5">
      <c r="D336" s="15"/>
      <c r="E336" s="15"/>
    </row>
    <row r="337" spans="4:5">
      <c r="D337" s="15"/>
      <c r="E337" s="15"/>
    </row>
    <row r="338" spans="4:5">
      <c r="D338" s="15"/>
      <c r="E338" s="15"/>
    </row>
    <row r="339" spans="4:5">
      <c r="D339" s="15"/>
      <c r="E339" s="15"/>
    </row>
    <row r="340" spans="4:5">
      <c r="D340" s="15"/>
      <c r="E340" s="15"/>
    </row>
    <row r="341" spans="4:5">
      <c r="D341" s="15"/>
      <c r="E341" s="15"/>
    </row>
    <row r="342" spans="4:5">
      <c r="D342" s="15"/>
      <c r="E342" s="15"/>
    </row>
    <row r="343" spans="4:5">
      <c r="D343" s="15"/>
      <c r="E343" s="15"/>
    </row>
    <row r="344" spans="4:5">
      <c r="D344" s="15"/>
      <c r="E344" s="15"/>
    </row>
    <row r="345" spans="4:5">
      <c r="D345" s="15"/>
      <c r="E345" s="15"/>
    </row>
    <row r="346" spans="4:5">
      <c r="D346" s="15"/>
      <c r="E346" s="15"/>
    </row>
    <row r="347" spans="4:5">
      <c r="D347" s="15"/>
      <c r="E347" s="15"/>
    </row>
    <row r="348" spans="4:5">
      <c r="D348" s="15"/>
      <c r="E348" s="15"/>
    </row>
    <row r="349" spans="4:5">
      <c r="D349" s="15"/>
      <c r="E349" s="15"/>
    </row>
    <row r="350" spans="4:5">
      <c r="D350" s="15"/>
      <c r="E350" s="15"/>
    </row>
    <row r="351" spans="4:5">
      <c r="D351" s="15"/>
      <c r="E351" s="15"/>
    </row>
    <row r="352" spans="4:5">
      <c r="D352" s="15"/>
      <c r="E352" s="15"/>
    </row>
    <row r="353" spans="4:5">
      <c r="D353" s="15"/>
      <c r="E353" s="15"/>
    </row>
    <row r="354" spans="4:5">
      <c r="D354" s="15"/>
      <c r="E354" s="15"/>
    </row>
    <row r="355" spans="4:5">
      <c r="D355" s="15"/>
      <c r="E355" s="15"/>
    </row>
    <row r="356" spans="4:5">
      <c r="D356" s="15"/>
      <c r="E356" s="15"/>
    </row>
    <row r="357" spans="4:5">
      <c r="D357" s="15"/>
      <c r="E357" s="15"/>
    </row>
    <row r="358" spans="4:5">
      <c r="D358" s="15"/>
      <c r="E358" s="15"/>
    </row>
    <row r="359" spans="4:5">
      <c r="D359" s="15"/>
      <c r="E359" s="15"/>
    </row>
    <row r="360" spans="4:5">
      <c r="D360" s="15"/>
      <c r="E360" s="15"/>
    </row>
    <row r="361" spans="4:5">
      <c r="D361" s="15"/>
      <c r="E361" s="15"/>
    </row>
    <row r="362" spans="4:5">
      <c r="D362" s="15"/>
      <c r="E362" s="15"/>
    </row>
    <row r="363" spans="4:5">
      <c r="D363" s="15"/>
      <c r="E363" s="15"/>
    </row>
    <row r="364" spans="4:5">
      <c r="D364" s="15"/>
      <c r="E364" s="15"/>
    </row>
    <row r="365" spans="4:5">
      <c r="D365" s="15"/>
      <c r="E365" s="15"/>
    </row>
    <row r="366" spans="4:5">
      <c r="D366" s="15"/>
      <c r="E366" s="15"/>
    </row>
    <row r="367" spans="4:5">
      <c r="D367" s="15"/>
      <c r="E367" s="15"/>
    </row>
    <row r="368" spans="4:5">
      <c r="D368" s="15"/>
      <c r="E368" s="15"/>
    </row>
    <row r="369" spans="4:5">
      <c r="D369" s="15"/>
      <c r="E369" s="15"/>
    </row>
    <row r="370" spans="4:5">
      <c r="D370" s="15"/>
      <c r="E370" s="15"/>
    </row>
    <row r="371" spans="4:5">
      <c r="D371" s="15"/>
      <c r="E371" s="15"/>
    </row>
    <row r="372" spans="4:5">
      <c r="D372" s="15"/>
      <c r="E372" s="15"/>
    </row>
    <row r="373" spans="4:5">
      <c r="D373" s="15"/>
      <c r="E373" s="15"/>
    </row>
    <row r="374" spans="4:5">
      <c r="D374" s="15"/>
      <c r="E374" s="15"/>
    </row>
    <row r="375" spans="4:5">
      <c r="D375" s="15"/>
      <c r="E375" s="15"/>
    </row>
    <row r="376" spans="4:5">
      <c r="D376" s="15"/>
      <c r="E376" s="15"/>
    </row>
    <row r="377" spans="4:5">
      <c r="D377" s="15"/>
      <c r="E377" s="15"/>
    </row>
    <row r="378" spans="4:5">
      <c r="D378" s="15"/>
      <c r="E378" s="15"/>
    </row>
    <row r="379" spans="4:5">
      <c r="D379" s="15"/>
      <c r="E379" s="15"/>
    </row>
    <row r="380" spans="4:5">
      <c r="D380" s="15"/>
      <c r="E380" s="15"/>
    </row>
    <row r="381" spans="4:5">
      <c r="D381" s="15"/>
      <c r="E381" s="15"/>
    </row>
    <row r="382" spans="4:5">
      <c r="D382" s="15"/>
      <c r="E382" s="15"/>
    </row>
    <row r="383" spans="4:5">
      <c r="D383" s="15"/>
      <c r="E383" s="15"/>
    </row>
    <row r="384" spans="4:5">
      <c r="D384" s="15"/>
      <c r="E384" s="15"/>
    </row>
    <row r="385" spans="4:5">
      <c r="D385" s="15"/>
      <c r="E385" s="15"/>
    </row>
    <row r="386" spans="4:5">
      <c r="D386" s="15"/>
      <c r="E386" s="15"/>
    </row>
    <row r="387" spans="4:5">
      <c r="D387" s="15"/>
      <c r="E387" s="15"/>
    </row>
    <row r="388" spans="4:5">
      <c r="D388" s="15"/>
      <c r="E388" s="15"/>
    </row>
    <row r="389" spans="4:5">
      <c r="D389" s="15"/>
      <c r="E389" s="15"/>
    </row>
    <row r="390" spans="4:5">
      <c r="D390" s="15"/>
      <c r="E390" s="15"/>
    </row>
    <row r="391" spans="4:5">
      <c r="D391" s="15"/>
      <c r="E391" s="15"/>
    </row>
    <row r="392" spans="4:5">
      <c r="D392" s="15"/>
      <c r="E392" s="15"/>
    </row>
    <row r="393" spans="4:5">
      <c r="D393" s="15"/>
      <c r="E393" s="15"/>
    </row>
    <row r="394" spans="4:5">
      <c r="D394" s="15"/>
      <c r="E394" s="15"/>
    </row>
    <row r="395" spans="4:5">
      <c r="D395" s="15"/>
      <c r="E395" s="15"/>
    </row>
    <row r="396" spans="4:5">
      <c r="D396" s="15"/>
      <c r="E396" s="15"/>
    </row>
    <row r="397" spans="4:5">
      <c r="D397" s="15"/>
      <c r="E397" s="15"/>
    </row>
    <row r="398" spans="4:5">
      <c r="D398" s="15"/>
      <c r="E398" s="15"/>
    </row>
    <row r="399" spans="4:5">
      <c r="D399" s="15"/>
      <c r="E399" s="15"/>
    </row>
    <row r="400" spans="4:5">
      <c r="D400" s="15"/>
      <c r="E400" s="15"/>
    </row>
    <row r="401" spans="4:5">
      <c r="D401" s="15"/>
      <c r="E401" s="15"/>
    </row>
    <row r="402" spans="4:5">
      <c r="D402" s="15"/>
      <c r="E402" s="15"/>
    </row>
    <row r="403" spans="4:5">
      <c r="D403" s="15"/>
      <c r="E403" s="15"/>
    </row>
    <row r="404" spans="4:5">
      <c r="D404" s="15"/>
      <c r="E404" s="15"/>
    </row>
    <row r="405" spans="4:5">
      <c r="D405" s="15"/>
      <c r="E405" s="15"/>
    </row>
    <row r="406" spans="4:5">
      <c r="D406" s="15"/>
      <c r="E406" s="15"/>
    </row>
    <row r="407" spans="4:5">
      <c r="D407" s="15"/>
      <c r="E407" s="15"/>
    </row>
    <row r="408" spans="4:5">
      <c r="D408" s="15"/>
      <c r="E408" s="15"/>
    </row>
    <row r="409" spans="4:5">
      <c r="D409" s="15"/>
      <c r="E409" s="15"/>
    </row>
    <row r="410" spans="4:5">
      <c r="D410" s="15"/>
      <c r="E410" s="15"/>
    </row>
    <row r="411" spans="4:5">
      <c r="D411" s="15"/>
      <c r="E411" s="15"/>
    </row>
    <row r="412" spans="4:5">
      <c r="D412" s="15"/>
      <c r="E412" s="15"/>
    </row>
    <row r="413" spans="4:5">
      <c r="D413" s="15"/>
      <c r="E413" s="15"/>
    </row>
    <row r="414" spans="4:5">
      <c r="D414" s="15"/>
      <c r="E414" s="15"/>
    </row>
    <row r="415" spans="4:5">
      <c r="D415" s="15"/>
      <c r="E415" s="15"/>
    </row>
    <row r="416" spans="4:5">
      <c r="D416" s="15"/>
      <c r="E416" s="15"/>
    </row>
    <row r="417" spans="4:5">
      <c r="D417" s="15"/>
      <c r="E417" s="15"/>
    </row>
    <row r="418" spans="4:5">
      <c r="D418" s="15"/>
      <c r="E418" s="15"/>
    </row>
    <row r="419" spans="4:5">
      <c r="D419" s="15"/>
      <c r="E419" s="15"/>
    </row>
    <row r="420" spans="4:5">
      <c r="D420" s="15"/>
      <c r="E420" s="15"/>
    </row>
    <row r="421" spans="4:5">
      <c r="D421" s="15"/>
      <c r="E421" s="15"/>
    </row>
    <row r="422" spans="4:5">
      <c r="D422" s="15"/>
      <c r="E422" s="15"/>
    </row>
    <row r="423" spans="4:5">
      <c r="D423" s="15"/>
      <c r="E423" s="15"/>
    </row>
    <row r="424" spans="4:5">
      <c r="D424" s="15"/>
      <c r="E424" s="15"/>
    </row>
    <row r="425" spans="4:5">
      <c r="D425" s="15"/>
      <c r="E425" s="15"/>
    </row>
    <row r="426" spans="4:5">
      <c r="D426" s="15"/>
      <c r="E426" s="15"/>
    </row>
    <row r="427" spans="4:5">
      <c r="D427" s="15"/>
      <c r="E427" s="15"/>
    </row>
    <row r="428" spans="4:5">
      <c r="D428" s="15"/>
      <c r="E428" s="15"/>
    </row>
    <row r="429" spans="4:5">
      <c r="D429" s="15"/>
      <c r="E429" s="15"/>
    </row>
    <row r="430" spans="4:5">
      <c r="D430" s="15"/>
      <c r="E430" s="15"/>
    </row>
    <row r="431" spans="4:5">
      <c r="D431" s="15"/>
      <c r="E431" s="15"/>
    </row>
    <row r="432" spans="4:5">
      <c r="D432" s="15"/>
      <c r="E432" s="15"/>
    </row>
    <row r="433" spans="4:5">
      <c r="D433" s="15"/>
      <c r="E433" s="15"/>
    </row>
    <row r="434" spans="4:5">
      <c r="D434" s="15"/>
      <c r="E434" s="15"/>
    </row>
    <row r="435" spans="4:5">
      <c r="D435" s="15"/>
      <c r="E435" s="15"/>
    </row>
    <row r="436" spans="4:5">
      <c r="D436" s="15"/>
      <c r="E436" s="15"/>
    </row>
    <row r="437" spans="4:5">
      <c r="D437" s="15"/>
      <c r="E437" s="15"/>
    </row>
    <row r="438" spans="4:5">
      <c r="D438" s="15"/>
      <c r="E438" s="15"/>
    </row>
    <row r="439" spans="4:5">
      <c r="D439" s="15"/>
      <c r="E439" s="15"/>
    </row>
    <row r="440" spans="4:5">
      <c r="D440" s="15"/>
      <c r="E440" s="15"/>
    </row>
    <row r="441" spans="4:5">
      <c r="D441" s="15"/>
      <c r="E441" s="15"/>
    </row>
    <row r="442" spans="4:5">
      <c r="D442" s="15"/>
      <c r="E442" s="15"/>
    </row>
    <row r="443" spans="4:5">
      <c r="D443" s="15"/>
      <c r="E443" s="15"/>
    </row>
    <row r="444" spans="4:5">
      <c r="D444" s="15"/>
      <c r="E444" s="15"/>
    </row>
    <row r="445" spans="4:5">
      <c r="D445" s="15"/>
      <c r="E445" s="15"/>
    </row>
    <row r="446" spans="4:5">
      <c r="D446" s="15"/>
      <c r="E446" s="15"/>
    </row>
    <row r="447" spans="4:5">
      <c r="D447" s="15"/>
      <c r="E447" s="15"/>
    </row>
    <row r="448" spans="4:5">
      <c r="D448" s="15"/>
      <c r="E448" s="15"/>
    </row>
    <row r="449" spans="4:5">
      <c r="D449" s="15"/>
      <c r="E449" s="15"/>
    </row>
    <row r="450" spans="4:5">
      <c r="D450" s="15"/>
      <c r="E450" s="15"/>
    </row>
    <row r="451" spans="4:5">
      <c r="D451" s="15"/>
      <c r="E451" s="15"/>
    </row>
    <row r="452" spans="4:5">
      <c r="D452" s="15"/>
      <c r="E452" s="15"/>
    </row>
    <row r="453" spans="4:5">
      <c r="D453" s="15"/>
      <c r="E453" s="15"/>
    </row>
    <row r="454" spans="4:5">
      <c r="D454" s="15"/>
      <c r="E454" s="15"/>
    </row>
    <row r="455" spans="4:5">
      <c r="D455" s="15"/>
      <c r="E455" s="15"/>
    </row>
    <row r="456" spans="4:5">
      <c r="D456" s="15"/>
      <c r="E456" s="15"/>
    </row>
    <row r="457" spans="4:5">
      <c r="D457" s="15"/>
      <c r="E457" s="15"/>
    </row>
    <row r="458" spans="4:5">
      <c r="D458" s="15"/>
      <c r="E458" s="15"/>
    </row>
    <row r="459" spans="4:5">
      <c r="D459" s="15"/>
      <c r="E459" s="15"/>
    </row>
    <row r="460" spans="4:5">
      <c r="D460" s="15"/>
      <c r="E460" s="15"/>
    </row>
    <row r="461" spans="4:5">
      <c r="D461" s="15"/>
      <c r="E461" s="15"/>
    </row>
    <row r="462" spans="4:5">
      <c r="D462" s="15"/>
      <c r="E462" s="15"/>
    </row>
    <row r="463" spans="4:5">
      <c r="D463" s="15"/>
      <c r="E463" s="15"/>
    </row>
    <row r="464" spans="4:5">
      <c r="D464" s="15"/>
      <c r="E464" s="15"/>
    </row>
    <row r="465" spans="4:5">
      <c r="D465" s="15"/>
      <c r="E465" s="15"/>
    </row>
    <row r="466" spans="4:5">
      <c r="D466" s="15"/>
      <c r="E466" s="15"/>
    </row>
    <row r="467" spans="4:5">
      <c r="D467" s="15"/>
      <c r="E467" s="15"/>
    </row>
    <row r="468" spans="4:5">
      <c r="D468" s="15"/>
      <c r="E468" s="15"/>
    </row>
    <row r="469" spans="4:5">
      <c r="D469" s="15"/>
      <c r="E469" s="15"/>
    </row>
    <row r="470" spans="4:5">
      <c r="D470" s="15"/>
      <c r="E470" s="15"/>
    </row>
    <row r="471" spans="4:5">
      <c r="D471" s="15"/>
      <c r="E471" s="15"/>
    </row>
    <row r="472" spans="4:5">
      <c r="D472" s="15"/>
      <c r="E472" s="15"/>
    </row>
    <row r="473" spans="4:5">
      <c r="D473" s="15"/>
      <c r="E473" s="15"/>
    </row>
    <row r="474" spans="4:5">
      <c r="D474" s="15"/>
      <c r="E474" s="15"/>
    </row>
    <row r="475" spans="4:5">
      <c r="D475" s="15"/>
      <c r="E475" s="15"/>
    </row>
    <row r="476" spans="4:5">
      <c r="D476" s="15"/>
      <c r="E476" s="15"/>
    </row>
    <row r="477" spans="4:5">
      <c r="D477" s="15"/>
      <c r="E477" s="15"/>
    </row>
    <row r="478" spans="4:5">
      <c r="D478" s="15"/>
      <c r="E478" s="15"/>
    </row>
    <row r="479" spans="4:5">
      <c r="D479" s="15"/>
      <c r="E479" s="15"/>
    </row>
    <row r="480" spans="4:5">
      <c r="D480" s="15"/>
      <c r="E480" s="15"/>
    </row>
    <row r="481" spans="4:5">
      <c r="D481" s="15"/>
      <c r="E481" s="15"/>
    </row>
    <row r="482" spans="4:5">
      <c r="D482" s="15"/>
      <c r="E482" s="15"/>
    </row>
    <row r="483" spans="4:5">
      <c r="D483" s="15"/>
      <c r="E483" s="15"/>
    </row>
    <row r="484" spans="4:5">
      <c r="D484" s="15"/>
      <c r="E484" s="15"/>
    </row>
    <row r="485" spans="4:5">
      <c r="D485" s="15"/>
      <c r="E485" s="15"/>
    </row>
    <row r="486" spans="4:5">
      <c r="D486" s="15"/>
      <c r="E486" s="15"/>
    </row>
    <row r="487" spans="4:5">
      <c r="D487" s="15"/>
      <c r="E487" s="15"/>
    </row>
    <row r="488" spans="4:5">
      <c r="D488" s="15"/>
      <c r="E488" s="15"/>
    </row>
    <row r="489" spans="4:5">
      <c r="D489" s="15"/>
      <c r="E489" s="15"/>
    </row>
    <row r="490" spans="4:5">
      <c r="D490" s="15"/>
      <c r="E490" s="15"/>
    </row>
    <row r="491" spans="4:5">
      <c r="D491" s="15"/>
      <c r="E491" s="15"/>
    </row>
    <row r="492" spans="4:5">
      <c r="D492" s="15"/>
      <c r="E492" s="15"/>
    </row>
    <row r="493" spans="4:5">
      <c r="D493" s="15"/>
      <c r="E493" s="15"/>
    </row>
    <row r="494" spans="4:5">
      <c r="D494" s="15"/>
      <c r="E494" s="15"/>
    </row>
    <row r="495" spans="4:5">
      <c r="D495" s="15"/>
      <c r="E495" s="15"/>
    </row>
    <row r="496" spans="4:5">
      <c r="D496" s="15"/>
      <c r="E496" s="15"/>
    </row>
    <row r="497" spans="4:5">
      <c r="D497" s="15"/>
      <c r="E497" s="15"/>
    </row>
    <row r="498" spans="4:5">
      <c r="D498" s="15"/>
      <c r="E498" s="15"/>
    </row>
    <row r="499" spans="4:5">
      <c r="D499" s="15"/>
      <c r="E499" s="15"/>
    </row>
    <row r="500" spans="4:5">
      <c r="D500" s="15"/>
      <c r="E500" s="15"/>
    </row>
    <row r="501" spans="4:5">
      <c r="D501" s="15"/>
      <c r="E501" s="15"/>
    </row>
    <row r="502" spans="4:5">
      <c r="D502" s="15"/>
      <c r="E502" s="15"/>
    </row>
    <row r="503" spans="4:5">
      <c r="D503" s="15"/>
      <c r="E503" s="15"/>
    </row>
    <row r="504" spans="4:5">
      <c r="D504" s="15"/>
      <c r="E504" s="15"/>
    </row>
    <row r="505" spans="4:5">
      <c r="D505" s="15"/>
      <c r="E505" s="15"/>
    </row>
    <row r="506" spans="4:5">
      <c r="D506" s="15"/>
      <c r="E506" s="15"/>
    </row>
    <row r="507" spans="4:5">
      <c r="D507" s="15"/>
      <c r="E507" s="15"/>
    </row>
    <row r="508" spans="4:5">
      <c r="D508" s="15"/>
      <c r="E508" s="15"/>
    </row>
    <row r="509" spans="4:5">
      <c r="D509" s="15"/>
      <c r="E509" s="15"/>
    </row>
    <row r="510" spans="4:5">
      <c r="D510" s="15"/>
      <c r="E510" s="15"/>
    </row>
    <row r="511" spans="4:5">
      <c r="D511" s="15"/>
      <c r="E511" s="15"/>
    </row>
    <row r="512" spans="4:5">
      <c r="D512" s="15"/>
      <c r="E512" s="15"/>
    </row>
    <row r="513" spans="4:5">
      <c r="D513" s="15"/>
      <c r="E513" s="15"/>
    </row>
    <row r="514" spans="4:5">
      <c r="D514" s="15"/>
      <c r="E514" s="15"/>
    </row>
    <row r="515" spans="4:5">
      <c r="D515" s="15"/>
      <c r="E515" s="15"/>
    </row>
    <row r="516" spans="4:5">
      <c r="D516" s="15"/>
      <c r="E516" s="15"/>
    </row>
    <row r="517" spans="4:5">
      <c r="D517" s="15"/>
      <c r="E517" s="15"/>
    </row>
    <row r="518" spans="4:5">
      <c r="D518" s="15"/>
      <c r="E518" s="15"/>
    </row>
    <row r="519" spans="4:5">
      <c r="D519" s="15"/>
      <c r="E519" s="15"/>
    </row>
    <row r="520" spans="4:5">
      <c r="D520" s="15"/>
      <c r="E520" s="15"/>
    </row>
    <row r="521" spans="4:5">
      <c r="D521" s="15"/>
      <c r="E521" s="15"/>
    </row>
    <row r="522" spans="4:5">
      <c r="D522" s="15"/>
      <c r="E522" s="15"/>
    </row>
    <row r="523" spans="4:5">
      <c r="D523" s="15"/>
      <c r="E523" s="15"/>
    </row>
    <row r="524" spans="4:5">
      <c r="D524" s="15"/>
      <c r="E524" s="15"/>
    </row>
    <row r="525" spans="4:5">
      <c r="D525" s="15"/>
      <c r="E525" s="15"/>
    </row>
    <row r="526" spans="4:5">
      <c r="D526" s="15"/>
      <c r="E526" s="15"/>
    </row>
    <row r="527" spans="4:5">
      <c r="D527" s="15"/>
      <c r="E527" s="15"/>
    </row>
    <row r="528" spans="4:5">
      <c r="D528" s="15"/>
      <c r="E528" s="15"/>
    </row>
    <row r="529" spans="4:5">
      <c r="D529" s="15"/>
      <c r="E529" s="15"/>
    </row>
    <row r="530" spans="4:5">
      <c r="D530" s="15"/>
      <c r="E530" s="15"/>
    </row>
    <row r="531" spans="4:5">
      <c r="D531" s="15"/>
      <c r="E531" s="15"/>
    </row>
    <row r="532" spans="4:5">
      <c r="D532" s="15"/>
      <c r="E532" s="15"/>
    </row>
    <row r="533" spans="4:5">
      <c r="D533" s="15"/>
      <c r="E533" s="15"/>
    </row>
    <row r="534" spans="4:5">
      <c r="D534" s="15"/>
      <c r="E534" s="15"/>
    </row>
    <row r="535" spans="4:5">
      <c r="D535" s="15"/>
      <c r="E535" s="15"/>
    </row>
    <row r="536" spans="4:5">
      <c r="D536" s="15"/>
      <c r="E536" s="15"/>
    </row>
    <row r="537" spans="4:5">
      <c r="D537" s="15"/>
      <c r="E537" s="15"/>
    </row>
    <row r="538" spans="4:5">
      <c r="D538" s="15"/>
      <c r="E538" s="15"/>
    </row>
    <row r="539" spans="4:5">
      <c r="D539" s="15"/>
      <c r="E539" s="15"/>
    </row>
    <row r="540" spans="4:5">
      <c r="D540" s="15"/>
      <c r="E540" s="15"/>
    </row>
    <row r="541" spans="4:5">
      <c r="D541" s="15"/>
      <c r="E541" s="15"/>
    </row>
    <row r="542" spans="4:5">
      <c r="D542" s="15"/>
      <c r="E542" s="15"/>
    </row>
    <row r="543" spans="4:5">
      <c r="D543" s="15"/>
      <c r="E543" s="15"/>
    </row>
    <row r="544" spans="4:5">
      <c r="D544" s="15"/>
      <c r="E544" s="15"/>
    </row>
    <row r="545" spans="4:5">
      <c r="D545" s="15"/>
      <c r="E545" s="15"/>
    </row>
    <row r="546" spans="4:5">
      <c r="D546" s="15"/>
      <c r="E546" s="15"/>
    </row>
    <row r="547" spans="4:5">
      <c r="D547" s="15"/>
      <c r="E547" s="15"/>
    </row>
    <row r="548" spans="4:5">
      <c r="D548" s="15"/>
      <c r="E548" s="15"/>
    </row>
    <row r="549" spans="4:5">
      <c r="D549" s="15"/>
      <c r="E549" s="15"/>
    </row>
    <row r="550" spans="4:5">
      <c r="D550" s="15"/>
      <c r="E550" s="15"/>
    </row>
    <row r="551" spans="4:5">
      <c r="D551" s="15"/>
      <c r="E551" s="15"/>
    </row>
    <row r="552" spans="4:5">
      <c r="D552" s="15"/>
      <c r="E552" s="15"/>
    </row>
    <row r="553" spans="4:5">
      <c r="D553" s="15"/>
      <c r="E553" s="15"/>
    </row>
    <row r="554" spans="4:5">
      <c r="D554" s="15"/>
      <c r="E554" s="15"/>
    </row>
    <row r="555" spans="4:5">
      <c r="D555" s="15"/>
      <c r="E555" s="15"/>
    </row>
    <row r="556" spans="4:5">
      <c r="D556" s="15"/>
      <c r="E556" s="15"/>
    </row>
    <row r="557" spans="4:5">
      <c r="D557" s="15"/>
      <c r="E557" s="15"/>
    </row>
    <row r="558" spans="4:5">
      <c r="D558" s="15"/>
      <c r="E558" s="15"/>
    </row>
    <row r="559" spans="4:5">
      <c r="D559" s="15"/>
      <c r="E559" s="15"/>
    </row>
    <row r="560" spans="4:5">
      <c r="D560" s="15"/>
      <c r="E560" s="15"/>
    </row>
    <row r="561" spans="4:5">
      <c r="D561" s="15"/>
      <c r="E561" s="15"/>
    </row>
    <row r="562" spans="4:5">
      <c r="D562" s="15"/>
      <c r="E562" s="15"/>
    </row>
    <row r="563" spans="4:5">
      <c r="D563" s="15"/>
      <c r="E563" s="15"/>
    </row>
    <row r="564" spans="4:5">
      <c r="D564" s="15"/>
      <c r="E564" s="15"/>
    </row>
    <row r="565" spans="4:5">
      <c r="D565" s="15"/>
      <c r="E565" s="15"/>
    </row>
    <row r="566" spans="4:5">
      <c r="D566" s="15"/>
      <c r="E566" s="15"/>
    </row>
    <row r="567" spans="4:5">
      <c r="D567" s="15"/>
      <c r="E567" s="15"/>
    </row>
    <row r="568" spans="4:5">
      <c r="D568" s="15"/>
      <c r="E568" s="15"/>
    </row>
    <row r="569" spans="4:5">
      <c r="D569" s="15"/>
      <c r="E569" s="15"/>
    </row>
    <row r="570" spans="4:5">
      <c r="D570" s="15"/>
      <c r="E570" s="15"/>
    </row>
    <row r="571" spans="4:5">
      <c r="D571" s="15"/>
      <c r="E571" s="15"/>
    </row>
    <row r="572" spans="4:5">
      <c r="D572" s="15"/>
      <c r="E572" s="15"/>
    </row>
    <row r="573" spans="4:5">
      <c r="D573" s="15"/>
      <c r="E573" s="15"/>
    </row>
    <row r="574" spans="4:5">
      <c r="D574" s="15"/>
      <c r="E574" s="15"/>
    </row>
    <row r="575" spans="4:5">
      <c r="D575" s="15"/>
      <c r="E575" s="15"/>
    </row>
    <row r="576" spans="4:5">
      <c r="D576" s="15"/>
      <c r="E576" s="15"/>
    </row>
    <row r="577" spans="4:5">
      <c r="D577" s="15"/>
      <c r="E577" s="15"/>
    </row>
    <row r="578" spans="4:5">
      <c r="D578" s="15"/>
      <c r="E578" s="15"/>
    </row>
    <row r="579" spans="4:5">
      <c r="D579" s="15"/>
      <c r="E579" s="15"/>
    </row>
    <row r="580" spans="4:5">
      <c r="D580" s="15"/>
      <c r="E580" s="15"/>
    </row>
    <row r="581" spans="4:5">
      <c r="D581" s="15"/>
      <c r="E581" s="15"/>
    </row>
    <row r="582" spans="4:5">
      <c r="D582" s="15"/>
      <c r="E582" s="15"/>
    </row>
    <row r="583" spans="4:5">
      <c r="D583" s="15"/>
      <c r="E583" s="15"/>
    </row>
    <row r="584" spans="4:5">
      <c r="D584" s="15"/>
      <c r="E584" s="15"/>
    </row>
    <row r="585" spans="4:5">
      <c r="D585" s="15"/>
      <c r="E585" s="15"/>
    </row>
    <row r="586" spans="4:5">
      <c r="D586" s="15"/>
      <c r="E586" s="15"/>
    </row>
    <row r="587" spans="4:5">
      <c r="D587" s="15"/>
      <c r="E587" s="15"/>
    </row>
    <row r="588" spans="4:5">
      <c r="D588" s="15"/>
      <c r="E588" s="15"/>
    </row>
    <row r="589" spans="4:5">
      <c r="D589" s="15"/>
      <c r="E589" s="15"/>
    </row>
    <row r="590" spans="4:5">
      <c r="D590" s="15"/>
      <c r="E590" s="15"/>
    </row>
    <row r="591" spans="4:5">
      <c r="D591" s="15"/>
      <c r="E591" s="15"/>
    </row>
    <row r="592" spans="4:5">
      <c r="D592" s="15"/>
      <c r="E592" s="15"/>
    </row>
    <row r="593" spans="4:5">
      <c r="D593" s="15"/>
      <c r="E593" s="15"/>
    </row>
    <row r="594" spans="4:5">
      <c r="D594" s="15"/>
      <c r="E594" s="15"/>
    </row>
    <row r="595" spans="4:5">
      <c r="D595" s="15"/>
      <c r="E595" s="15"/>
    </row>
    <row r="596" spans="4:5">
      <c r="D596" s="15"/>
      <c r="E596" s="15"/>
    </row>
    <row r="597" spans="4:5">
      <c r="D597" s="15"/>
      <c r="E597" s="15"/>
    </row>
    <row r="598" spans="4:5">
      <c r="D598" s="15"/>
      <c r="E598" s="15"/>
    </row>
    <row r="599" spans="4:5">
      <c r="D599" s="15"/>
      <c r="E599" s="15"/>
    </row>
    <row r="600" spans="4:5">
      <c r="D600" s="15"/>
      <c r="E600" s="15"/>
    </row>
    <row r="601" spans="4:5">
      <c r="D601" s="15"/>
      <c r="E601" s="15"/>
    </row>
    <row r="602" spans="4:5">
      <c r="D602" s="15"/>
      <c r="E602" s="15"/>
    </row>
    <row r="603" spans="4:5">
      <c r="D603" s="15"/>
      <c r="E603" s="15"/>
    </row>
    <row r="604" spans="4:5">
      <c r="D604" s="15"/>
      <c r="E604" s="15"/>
    </row>
    <row r="605" spans="4:5">
      <c r="D605" s="15"/>
      <c r="E605" s="15"/>
    </row>
    <row r="606" spans="4:5">
      <c r="D606" s="15"/>
      <c r="E606" s="15"/>
    </row>
    <row r="607" spans="4:5">
      <c r="D607" s="15"/>
      <c r="E607" s="15"/>
    </row>
    <row r="608" spans="4:5">
      <c r="D608" s="15"/>
      <c r="E608" s="15"/>
    </row>
    <row r="609" spans="4:5">
      <c r="D609" s="15"/>
      <c r="E609" s="15"/>
    </row>
    <row r="610" spans="4:5">
      <c r="D610" s="15"/>
      <c r="E610" s="15"/>
    </row>
    <row r="611" spans="4:5">
      <c r="D611" s="15"/>
      <c r="E611" s="15"/>
    </row>
    <row r="612" spans="4:5">
      <c r="D612" s="15"/>
      <c r="E612" s="15"/>
    </row>
    <row r="613" spans="4:5">
      <c r="D613" s="15"/>
      <c r="E613" s="15"/>
    </row>
    <row r="614" spans="4:5">
      <c r="D614" s="15"/>
      <c r="E614" s="15"/>
    </row>
    <row r="615" spans="4:5">
      <c r="D615" s="15"/>
      <c r="E615" s="15"/>
    </row>
    <row r="616" spans="4:5">
      <c r="D616" s="15"/>
      <c r="E616" s="15"/>
    </row>
    <row r="617" spans="4:5">
      <c r="D617" s="15"/>
      <c r="E617" s="15"/>
    </row>
    <row r="618" spans="4:5">
      <c r="D618" s="15"/>
      <c r="E618" s="15"/>
    </row>
    <row r="619" spans="4:5">
      <c r="D619" s="15"/>
      <c r="E619" s="15"/>
    </row>
    <row r="620" spans="4:5">
      <c r="D620" s="15"/>
      <c r="E620" s="15"/>
    </row>
    <row r="621" spans="4:5">
      <c r="D621" s="15"/>
      <c r="E621" s="15"/>
    </row>
    <row r="622" spans="4:5">
      <c r="D622" s="15"/>
      <c r="E622" s="15"/>
    </row>
    <row r="623" spans="4:5">
      <c r="D623" s="15"/>
      <c r="E623" s="15"/>
    </row>
    <row r="624" spans="4:5">
      <c r="D624" s="15"/>
      <c r="E624" s="15"/>
    </row>
    <row r="625" spans="4:5">
      <c r="D625" s="15"/>
      <c r="E625" s="15"/>
    </row>
    <row r="626" spans="4:5">
      <c r="D626" s="15"/>
      <c r="E626" s="15"/>
    </row>
    <row r="627" spans="4:5">
      <c r="D627" s="15"/>
      <c r="E627" s="15"/>
    </row>
    <row r="628" spans="4:5">
      <c r="D628" s="15"/>
      <c r="E628" s="15"/>
    </row>
    <row r="629" spans="4:5">
      <c r="D629" s="15"/>
      <c r="E629" s="15"/>
    </row>
    <row r="630" spans="4:5">
      <c r="D630" s="15"/>
      <c r="E630" s="15"/>
    </row>
    <row r="631" spans="4:5">
      <c r="D631" s="15"/>
      <c r="E631" s="15"/>
    </row>
    <row r="632" spans="4:5">
      <c r="D632" s="15"/>
      <c r="E632" s="15"/>
    </row>
    <row r="633" spans="4:5">
      <c r="D633" s="15"/>
      <c r="E633" s="15"/>
    </row>
    <row r="634" spans="4:5">
      <c r="D634" s="15"/>
      <c r="E634" s="15"/>
    </row>
    <row r="635" spans="4:5">
      <c r="D635" s="15"/>
      <c r="E635" s="15"/>
    </row>
    <row r="636" spans="4:5">
      <c r="D636" s="15"/>
      <c r="E636" s="15"/>
    </row>
    <row r="637" spans="4:5">
      <c r="D637" s="15"/>
      <c r="E637" s="15"/>
    </row>
    <row r="638" spans="4:5">
      <c r="D638" s="15"/>
      <c r="E638" s="15"/>
    </row>
    <row r="639" spans="4:5">
      <c r="D639" s="15"/>
      <c r="E639" s="15"/>
    </row>
    <row r="640" spans="4:5">
      <c r="D640" s="15"/>
      <c r="E640" s="15"/>
    </row>
    <row r="641" spans="4:5">
      <c r="D641" s="15"/>
      <c r="E641" s="15"/>
    </row>
    <row r="642" spans="4:5">
      <c r="D642" s="15"/>
      <c r="E642" s="15"/>
    </row>
    <row r="643" spans="4:5">
      <c r="D643" s="15"/>
      <c r="E643" s="15"/>
    </row>
    <row r="644" spans="4:5">
      <c r="D644" s="15"/>
      <c r="E644" s="15"/>
    </row>
    <row r="645" spans="4:5">
      <c r="D645" s="15"/>
      <c r="E645" s="15"/>
    </row>
    <row r="646" spans="4:5">
      <c r="D646" s="15"/>
      <c r="E646" s="15"/>
    </row>
    <row r="647" spans="4:5">
      <c r="D647" s="15"/>
      <c r="E647" s="15"/>
    </row>
    <row r="648" spans="4:5">
      <c r="D648" s="15"/>
      <c r="E648" s="15"/>
    </row>
    <row r="649" spans="4:5">
      <c r="D649" s="15"/>
      <c r="E649" s="15"/>
    </row>
    <row r="650" spans="4:5">
      <c r="D650" s="15"/>
      <c r="E650" s="15"/>
    </row>
    <row r="651" spans="4:5">
      <c r="D651" s="15"/>
      <c r="E651" s="15"/>
    </row>
    <row r="652" spans="4:5">
      <c r="D652" s="15"/>
      <c r="E652" s="15"/>
    </row>
    <row r="653" spans="4:5">
      <c r="D653" s="15"/>
      <c r="E653" s="15"/>
    </row>
    <row r="654" spans="4:5">
      <c r="D654" s="15"/>
      <c r="E654" s="15"/>
    </row>
    <row r="655" spans="4:5">
      <c r="D655" s="15"/>
      <c r="E655" s="15"/>
    </row>
    <row r="656" spans="4:5">
      <c r="D656" s="15"/>
      <c r="E656" s="15"/>
    </row>
    <row r="657" spans="4:5">
      <c r="D657" s="15"/>
      <c r="E657" s="15"/>
    </row>
    <row r="658" spans="4:5">
      <c r="D658" s="15"/>
      <c r="E658" s="15"/>
    </row>
    <row r="659" spans="4:5">
      <c r="D659" s="15"/>
      <c r="E659" s="15"/>
    </row>
    <row r="660" spans="4:5">
      <c r="D660" s="15"/>
      <c r="E660" s="15"/>
    </row>
    <row r="661" spans="4:5">
      <c r="D661" s="15"/>
      <c r="E661" s="15"/>
    </row>
    <row r="662" spans="4:5">
      <c r="D662" s="15"/>
      <c r="E662" s="15"/>
    </row>
    <row r="663" spans="4:5">
      <c r="D663" s="15"/>
      <c r="E663" s="15"/>
    </row>
    <row r="664" spans="4:5">
      <c r="D664" s="15"/>
      <c r="E664" s="15"/>
    </row>
    <row r="665" spans="4:5">
      <c r="D665" s="15"/>
      <c r="E665" s="15"/>
    </row>
    <row r="666" spans="4:5">
      <c r="D666" s="15"/>
      <c r="E666" s="15"/>
    </row>
    <row r="667" spans="4:5">
      <c r="D667" s="15"/>
      <c r="E667" s="15"/>
    </row>
    <row r="668" spans="4:5">
      <c r="D668" s="15"/>
      <c r="E668" s="15"/>
    </row>
    <row r="669" spans="4:5">
      <c r="D669" s="15"/>
      <c r="E669" s="15"/>
    </row>
    <row r="670" spans="4:5">
      <c r="D670" s="15"/>
      <c r="E670" s="15"/>
    </row>
    <row r="671" spans="4:5">
      <c r="D671" s="15"/>
      <c r="E671" s="15"/>
    </row>
    <row r="672" spans="4:5">
      <c r="D672" s="15"/>
      <c r="E672" s="15"/>
    </row>
    <row r="673" spans="4:5">
      <c r="D673" s="15"/>
      <c r="E673" s="15"/>
    </row>
    <row r="674" spans="4:5">
      <c r="D674" s="15"/>
      <c r="E674" s="15"/>
    </row>
    <row r="675" spans="4:5">
      <c r="D675" s="15"/>
      <c r="E675" s="15"/>
    </row>
    <row r="676" spans="4:5">
      <c r="D676" s="15"/>
      <c r="E676" s="15"/>
    </row>
    <row r="677" spans="4:5">
      <c r="D677" s="15"/>
      <c r="E677" s="15"/>
    </row>
    <row r="678" spans="4:5">
      <c r="D678" s="15"/>
      <c r="E678" s="15"/>
    </row>
    <row r="679" spans="4:5">
      <c r="D679" s="15"/>
      <c r="E679" s="15"/>
    </row>
    <row r="680" spans="4:5">
      <c r="D680" s="15"/>
      <c r="E680" s="15"/>
    </row>
    <row r="681" spans="4:5">
      <c r="D681" s="15"/>
      <c r="E681" s="15"/>
    </row>
    <row r="682" spans="4:5">
      <c r="D682" s="15"/>
      <c r="E682" s="15"/>
    </row>
    <row r="683" spans="4:5">
      <c r="D683" s="15"/>
      <c r="E683" s="15"/>
    </row>
    <row r="684" spans="4:5">
      <c r="D684" s="15"/>
      <c r="E684" s="15"/>
    </row>
    <row r="685" spans="4:5">
      <c r="D685" s="15"/>
      <c r="E685" s="15"/>
    </row>
    <row r="686" spans="4:5">
      <c r="D686" s="15"/>
      <c r="E686" s="15"/>
    </row>
    <row r="687" spans="4:5">
      <c r="D687" s="15"/>
      <c r="E687" s="15"/>
    </row>
    <row r="688" spans="4:5">
      <c r="D688" s="15"/>
      <c r="E688" s="15"/>
    </row>
    <row r="689" spans="4:5">
      <c r="D689" s="15"/>
      <c r="E689" s="15"/>
    </row>
    <row r="690" spans="4:5">
      <c r="D690" s="15"/>
      <c r="E690" s="15"/>
    </row>
    <row r="691" spans="4:5">
      <c r="D691" s="15"/>
      <c r="E691" s="15"/>
    </row>
    <row r="692" spans="4:5">
      <c r="D692" s="15"/>
      <c r="E692" s="15"/>
    </row>
    <row r="693" spans="4:5">
      <c r="D693" s="15"/>
      <c r="E693" s="15"/>
    </row>
    <row r="694" spans="4:5">
      <c r="D694" s="15"/>
      <c r="E694" s="15"/>
    </row>
    <row r="695" spans="4:5">
      <c r="D695" s="15"/>
      <c r="E695" s="15"/>
    </row>
    <row r="696" spans="4:5">
      <c r="D696" s="15"/>
      <c r="E696" s="15"/>
    </row>
    <row r="697" spans="4:5">
      <c r="D697" s="15"/>
      <c r="E697" s="15"/>
    </row>
    <row r="698" spans="4:5">
      <c r="D698" s="15"/>
      <c r="E698" s="15"/>
    </row>
    <row r="699" spans="4:5">
      <c r="D699" s="15"/>
      <c r="E699" s="15"/>
    </row>
    <row r="700" spans="4:5">
      <c r="D700" s="15"/>
      <c r="E700" s="15"/>
    </row>
    <row r="701" spans="4:5">
      <c r="D701" s="15"/>
      <c r="E701" s="15"/>
    </row>
    <row r="702" spans="4:5">
      <c r="D702" s="15"/>
      <c r="E702" s="15"/>
    </row>
    <row r="703" spans="4:5">
      <c r="D703" s="15"/>
      <c r="E703" s="15"/>
    </row>
    <row r="704" spans="4:5">
      <c r="D704" s="15"/>
      <c r="E704" s="15"/>
    </row>
    <row r="705" spans="4:5">
      <c r="D705" s="15"/>
      <c r="E705" s="15"/>
    </row>
    <row r="706" spans="4:5">
      <c r="D706" s="15"/>
      <c r="E706" s="15"/>
    </row>
    <row r="707" spans="4:5">
      <c r="D707" s="15"/>
      <c r="E707" s="15"/>
    </row>
    <row r="708" spans="4:5">
      <c r="D708" s="15"/>
      <c r="E708" s="15"/>
    </row>
    <row r="709" spans="4:5">
      <c r="D709" s="15"/>
      <c r="E709" s="15"/>
    </row>
    <row r="710" spans="4:5">
      <c r="D710" s="15"/>
      <c r="E710" s="15"/>
    </row>
    <row r="711" spans="4:5">
      <c r="D711" s="15"/>
      <c r="E711" s="15"/>
    </row>
    <row r="712" spans="4:5">
      <c r="D712" s="15"/>
      <c r="E712" s="15"/>
    </row>
    <row r="713" spans="4:5">
      <c r="D713" s="15"/>
      <c r="E713" s="15"/>
    </row>
    <row r="714" spans="4:5">
      <c r="D714" s="15"/>
      <c r="E714" s="15"/>
    </row>
    <row r="715" spans="4:5">
      <c r="D715" s="15"/>
      <c r="E715" s="15"/>
    </row>
    <row r="716" spans="4:5">
      <c r="D716" s="15"/>
      <c r="E716" s="15"/>
    </row>
    <row r="717" spans="4:5">
      <c r="D717" s="15"/>
      <c r="E717" s="15"/>
    </row>
    <row r="718" spans="4:5">
      <c r="D718" s="15"/>
      <c r="E718" s="15"/>
    </row>
    <row r="719" spans="4:5">
      <c r="D719" s="15"/>
      <c r="E719" s="15"/>
    </row>
    <row r="720" spans="4:5">
      <c r="D720" s="15"/>
      <c r="E720" s="15"/>
    </row>
    <row r="721" spans="4:5">
      <c r="D721" s="15"/>
      <c r="E721" s="15"/>
    </row>
    <row r="722" spans="4:5">
      <c r="D722" s="15"/>
      <c r="E722" s="15"/>
    </row>
    <row r="723" spans="4:5">
      <c r="D723" s="15"/>
      <c r="E723" s="15"/>
    </row>
    <row r="724" spans="4:5">
      <c r="D724" s="15"/>
      <c r="E724" s="15"/>
    </row>
    <row r="725" spans="4:5">
      <c r="D725" s="15"/>
      <c r="E725" s="15"/>
    </row>
    <row r="726" spans="4:5">
      <c r="D726" s="15"/>
      <c r="E726" s="15"/>
    </row>
    <row r="727" spans="4:5">
      <c r="D727" s="15"/>
      <c r="E727" s="15"/>
    </row>
    <row r="728" spans="4:5">
      <c r="D728" s="15"/>
      <c r="E728" s="15"/>
    </row>
    <row r="729" spans="4:5">
      <c r="D729" s="15"/>
      <c r="E729" s="15"/>
    </row>
    <row r="730" spans="4:5">
      <c r="D730" s="15"/>
      <c r="E730" s="15"/>
    </row>
    <row r="731" spans="4:5">
      <c r="D731" s="15"/>
      <c r="E731" s="15"/>
    </row>
    <row r="732" spans="4:5">
      <c r="D732" s="15"/>
      <c r="E732" s="15"/>
    </row>
    <row r="733" spans="4:5">
      <c r="D733" s="15"/>
      <c r="E733" s="15"/>
    </row>
    <row r="734" spans="4:5">
      <c r="D734" s="15"/>
      <c r="E734" s="15"/>
    </row>
    <row r="735" spans="4:5">
      <c r="D735" s="15"/>
      <c r="E735" s="15"/>
    </row>
    <row r="736" spans="4:5">
      <c r="D736" s="15"/>
      <c r="E736" s="15"/>
    </row>
    <row r="737" spans="4:5">
      <c r="D737" s="15"/>
      <c r="E737" s="15"/>
    </row>
    <row r="738" spans="4:5">
      <c r="D738" s="15"/>
      <c r="E738" s="15"/>
    </row>
    <row r="739" spans="4:5">
      <c r="D739" s="15"/>
      <c r="E739" s="15"/>
    </row>
    <row r="740" spans="4:5">
      <c r="D740" s="15"/>
      <c r="E740" s="15"/>
    </row>
    <row r="741" spans="4:5">
      <c r="D741" s="15"/>
      <c r="E741" s="15"/>
    </row>
    <row r="742" spans="4:5">
      <c r="D742" s="15"/>
      <c r="E742" s="15"/>
    </row>
    <row r="743" spans="4:5">
      <c r="D743" s="15"/>
      <c r="E743" s="15"/>
    </row>
    <row r="744" spans="4:5">
      <c r="D744" s="15"/>
      <c r="E744" s="15"/>
    </row>
    <row r="745" spans="4:5">
      <c r="D745" s="15"/>
      <c r="E745" s="15"/>
    </row>
    <row r="746" spans="4:5">
      <c r="D746" s="15"/>
      <c r="E746" s="15"/>
    </row>
    <row r="747" spans="4:5">
      <c r="D747" s="15"/>
      <c r="E747" s="15"/>
    </row>
    <row r="748" spans="4:5">
      <c r="D748" s="15"/>
      <c r="E748" s="15"/>
    </row>
    <row r="749" spans="4:5">
      <c r="D749" s="15"/>
      <c r="E749" s="15"/>
    </row>
    <row r="750" spans="4:5">
      <c r="D750" s="15"/>
      <c r="E750" s="15"/>
    </row>
    <row r="751" spans="4:5">
      <c r="D751" s="15"/>
      <c r="E751" s="15"/>
    </row>
    <row r="752" spans="4:5">
      <c r="D752" s="15"/>
      <c r="E752" s="15"/>
    </row>
    <row r="753" spans="4:5">
      <c r="D753" s="15"/>
      <c r="E753" s="15"/>
    </row>
    <row r="754" spans="4:5">
      <c r="D754" s="15"/>
      <c r="E754" s="15"/>
    </row>
    <row r="755" spans="4:5">
      <c r="D755" s="15"/>
      <c r="E755" s="15"/>
    </row>
    <row r="756" spans="4:5">
      <c r="D756" s="15"/>
      <c r="E756" s="15"/>
    </row>
    <row r="757" spans="4:5">
      <c r="D757" s="15"/>
      <c r="E757" s="15"/>
    </row>
    <row r="758" spans="4:5">
      <c r="D758" s="15"/>
      <c r="E758" s="15"/>
    </row>
    <row r="759" spans="4:5">
      <c r="D759" s="15"/>
      <c r="E759" s="15"/>
    </row>
    <row r="760" spans="4:5">
      <c r="D760" s="15"/>
      <c r="E760" s="15"/>
    </row>
    <row r="761" spans="4:5">
      <c r="D761" s="15"/>
      <c r="E761" s="15"/>
    </row>
    <row r="762" spans="4:5">
      <c r="D762" s="15"/>
      <c r="E762" s="15"/>
    </row>
    <row r="763" spans="4:5">
      <c r="D763" s="15"/>
      <c r="E763" s="15"/>
    </row>
    <row r="764" spans="4:5">
      <c r="D764" s="15"/>
      <c r="E764" s="15"/>
    </row>
    <row r="765" spans="4:5">
      <c r="D765" s="15"/>
      <c r="E765" s="15"/>
    </row>
    <row r="766" spans="4:5">
      <c r="D766" s="15"/>
      <c r="E766" s="15"/>
    </row>
    <row r="767" spans="4:5">
      <c r="D767" s="15"/>
      <c r="E767" s="15"/>
    </row>
    <row r="768" spans="4:5">
      <c r="D768" s="15"/>
      <c r="E768" s="15"/>
    </row>
    <row r="769" spans="4:5">
      <c r="D769" s="15"/>
      <c r="E769" s="15"/>
    </row>
    <row r="770" spans="4:5">
      <c r="D770" s="15"/>
      <c r="E770" s="15"/>
    </row>
    <row r="771" spans="4:5">
      <c r="D771" s="15"/>
      <c r="E771" s="15"/>
    </row>
    <row r="772" spans="4:5">
      <c r="D772" s="15"/>
      <c r="E772" s="15"/>
    </row>
    <row r="773" spans="4:5">
      <c r="D773" s="15"/>
      <c r="E773" s="15"/>
    </row>
    <row r="774" spans="4:5">
      <c r="D774" s="15"/>
      <c r="E774" s="15"/>
    </row>
    <row r="775" spans="4:5">
      <c r="D775" s="15"/>
      <c r="E775" s="15"/>
    </row>
    <row r="776" spans="4:5">
      <c r="D776" s="15"/>
      <c r="E776" s="15"/>
    </row>
    <row r="777" spans="4:5">
      <c r="D777" s="15"/>
      <c r="E777" s="15"/>
    </row>
    <row r="778" spans="4:5">
      <c r="D778" s="15"/>
      <c r="E778" s="15"/>
    </row>
    <row r="779" spans="4:5">
      <c r="D779" s="15"/>
      <c r="E779" s="15"/>
    </row>
    <row r="780" spans="4:5">
      <c r="D780" s="15"/>
      <c r="E780" s="15"/>
    </row>
    <row r="781" spans="4:5">
      <c r="D781" s="15"/>
      <c r="E781" s="15"/>
    </row>
    <row r="782" spans="4:5">
      <c r="D782" s="15"/>
      <c r="E782" s="15"/>
    </row>
    <row r="783" spans="4:5">
      <c r="D783" s="15"/>
      <c r="E783" s="15"/>
    </row>
    <row r="784" spans="4:5">
      <c r="D784" s="15"/>
      <c r="E784" s="15"/>
    </row>
    <row r="785" spans="4:5">
      <c r="D785" s="15"/>
      <c r="E785" s="15"/>
    </row>
    <row r="786" spans="4:5">
      <c r="D786" s="15"/>
      <c r="E786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Dudi Zayat</cp:lastModifiedBy>
  <dcterms:modified xsi:type="dcterms:W3CDTF">2017-12-07T11:18:06Z</dcterms:modified>
  <cp:category/>
  <cp:contentStatus/>
</cp:coreProperties>
</file>