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R27" i="15" l="1"/>
  <c r="S27" i="15" s="1"/>
  <c r="R23" i="15"/>
  <c r="S23" i="15" s="1"/>
  <c r="R21" i="15"/>
  <c r="S21" i="15" s="1"/>
  <c r="R19" i="15"/>
  <c r="S19" i="15" s="1"/>
  <c r="R17" i="15"/>
  <c r="S17" i="15" s="1"/>
  <c r="R15" i="15"/>
  <c r="S15" i="15" s="1"/>
  <c r="P13" i="15"/>
  <c r="N13" i="15"/>
  <c r="P12" i="15"/>
  <c r="N12" i="15"/>
  <c r="P11" i="15"/>
  <c r="R26" i="15" s="1"/>
  <c r="N11" i="15"/>
  <c r="R13" i="5"/>
  <c r="Q13" i="5"/>
  <c r="Q12" i="5" s="1"/>
  <c r="Q11" i="5" s="1"/>
  <c r="O13" i="5"/>
  <c r="O12" i="5" s="1"/>
  <c r="O11" i="5" s="1"/>
  <c r="R12" i="5"/>
  <c r="R11" i="5" s="1"/>
  <c r="C42" i="1"/>
  <c r="U40" i="5" s="1"/>
  <c r="U39" i="5" s="1"/>
  <c r="U36" i="5" s="1"/>
  <c r="D39" i="1"/>
  <c r="D37" i="1"/>
  <c r="D35" i="1"/>
  <c r="D34" i="1"/>
  <c r="D33" i="1"/>
  <c r="D31" i="1"/>
  <c r="D30" i="1"/>
  <c r="D29" i="1"/>
  <c r="D27" i="1"/>
  <c r="D26" i="1"/>
  <c r="D25" i="1"/>
  <c r="D22" i="1"/>
  <c r="D21" i="1"/>
  <c r="D20" i="1"/>
  <c r="D18" i="1"/>
  <c r="D17" i="1"/>
  <c r="D16" i="1"/>
  <c r="D14" i="1"/>
  <c r="D13" i="1"/>
  <c r="D11" i="1"/>
  <c r="T20" i="5" l="1"/>
  <c r="T40" i="5"/>
  <c r="T39" i="5" s="1"/>
  <c r="T36" i="5" s="1"/>
  <c r="T32" i="5"/>
  <c r="T30" i="5"/>
  <c r="T28" i="5"/>
  <c r="T26" i="5"/>
  <c r="T22" i="5"/>
  <c r="T18" i="5"/>
  <c r="T14" i="5"/>
  <c r="T33" i="5"/>
  <c r="T29" i="5"/>
  <c r="T27" i="5"/>
  <c r="T25" i="5"/>
  <c r="T21" i="5"/>
  <c r="T19" i="5"/>
  <c r="T17" i="5"/>
  <c r="T15" i="5"/>
  <c r="T24" i="5"/>
  <c r="T23" i="5" s="1"/>
  <c r="T16" i="5"/>
  <c r="R25" i="15"/>
  <c r="S26" i="15"/>
  <c r="S25" i="15" s="1"/>
  <c r="D15" i="1"/>
  <c r="D42" i="1" s="1"/>
  <c r="D19" i="1"/>
  <c r="D24" i="1"/>
  <c r="D28" i="1"/>
  <c r="D32" i="1"/>
  <c r="D36" i="1"/>
  <c r="D41" i="1"/>
  <c r="R14" i="15"/>
  <c r="R16" i="15"/>
  <c r="S16" i="15" s="1"/>
  <c r="R18" i="15"/>
  <c r="S18" i="15" s="1"/>
  <c r="R20" i="15"/>
  <c r="S20" i="15" s="1"/>
  <c r="R22" i="15"/>
  <c r="S22" i="15" s="1"/>
  <c r="R24" i="15"/>
  <c r="S24" i="15" s="1"/>
  <c r="U15" i="5"/>
  <c r="U17" i="5"/>
  <c r="U19" i="5"/>
  <c r="U21" i="5"/>
  <c r="U25" i="5"/>
  <c r="U27" i="5"/>
  <c r="U29" i="5"/>
  <c r="U33" i="5"/>
  <c r="D40" i="1"/>
  <c r="U14" i="5"/>
  <c r="U16" i="5"/>
  <c r="U18" i="5"/>
  <c r="U20" i="5"/>
  <c r="U22" i="5"/>
  <c r="U24" i="5"/>
  <c r="U26" i="5"/>
  <c r="U28" i="5"/>
  <c r="U30" i="5"/>
  <c r="U32" i="5"/>
  <c r="U31" i="5" l="1"/>
  <c r="T31" i="5"/>
  <c r="U23" i="5"/>
  <c r="R13" i="15"/>
  <c r="R12" i="15" s="1"/>
  <c r="R11" i="15" s="1"/>
  <c r="S14" i="15"/>
  <c r="S13" i="15" s="1"/>
  <c r="S12" i="15" s="1"/>
  <c r="S11" i="15" s="1"/>
  <c r="T13" i="5"/>
  <c r="T12" i="5" s="1"/>
  <c r="T11" i="5" s="1"/>
  <c r="U13" i="5"/>
  <c r="U12" i="5" s="1"/>
  <c r="U11" i="5" s="1"/>
</calcChain>
</file>

<file path=xl/sharedStrings.xml><?xml version="1.0" encoding="utf-8"?>
<sst xmlns="http://schemas.openxmlformats.org/spreadsheetml/2006/main" count="4638" uniqueCount="1315">
  <si>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</si>
  <si>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</si>
  <si>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</si>
  <si>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</si>
  <si>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</si>
  <si>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</si>
  <si>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</si>
  <si>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</si>
  <si>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</si>
  <si>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</si>
  <si>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</si>
  <si>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</si>
  <si>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</si>
  <si>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</si>
  <si>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</si>
  <si>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</si>
  <si>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</si>
  <si>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</si>
  <si>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</si>
  <si>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</si>
  <si>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</si>
  <si>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</si>
  <si>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</si>
  <si>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</si>
  <si>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</si>
  <si>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</si>
  <si>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</si>
  <si>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</si>
  <si>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</si>
  <si>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</si>
  <si>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</si>
  <si>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</si>
  <si>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</si>
  <si>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</si>
  <si>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</si>
  <si>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</si>
  <si>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</si>
  <si>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</si>
  <si>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</si>
  <si>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</si>
  <si>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</si>
  <si>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</si>
  <si>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</si>
  <si>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</si>
  <si>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</si>
  <si>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</si>
  <si>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</si>
  <si>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</si>
  <si>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</si>
  <si>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</si>
  <si>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</si>
  <si>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</si>
  <si>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</si>
  <si>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</si>
  <si>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</si>
  <si>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</si>
  <si>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</si>
  <si>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</si>
  <si>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</si>
  <si>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</si>
  <si>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</si>
  <si>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</si>
  <si>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</si>
  <si>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</si>
  <si>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</si>
  <si>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</si>
  <si>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</si>
  <si>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</si>
  <si>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</si>
  <si>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</si>
  <si>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</si>
  <si>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</si>
  <si>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</si>
  <si>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</si>
  <si>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</si>
  <si>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</si>
  <si>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</si>
  <si>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</si>
  <si>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</si>
  <si>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</si>
  <si>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</si>
  <si>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</si>
  <si>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</si>
  <si>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</si>
  <si>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</si>
  <si>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</si>
  <si>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</si>
  <si>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</si>
  <si>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</si>
  <si>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</si>
  <si>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</si>
  <si>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</si>
  <si>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</si>
  <si>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</si>
  <si>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</si>
  <si>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</si>
  <si>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</si>
  <si>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</si>
  <si>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</si>
  <si>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</si>
  <si>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</si>
  <si>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</si>
  <si>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</si>
  <si>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</si>
  <si>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</si>
  <si>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</si>
  <si>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</si>
  <si>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</si>
  <si>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</si>
  <si>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</si>
  <si>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</si>
  <si>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</si>
  <si>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</si>
  <si>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</si>
  <si>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</si>
  <si>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</si>
  <si>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</si>
  <si>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</si>
  <si>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</si>
  <si>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</si>
  <si>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</si>
  <si>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</si>
  <si>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</si>
  <si>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</si>
  <si>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</si>
  <si>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</si>
  <si>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</si>
  <si>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</si>
  <si>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</si>
  <si>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</si>
  <si>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</si>
  <si>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</si>
  <si>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</si>
  <si>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</si>
  <si>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</si>
  <si>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</si>
  <si>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</si>
  <si>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</si>
  <si>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</si>
  <si>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</si>
  <si>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</si>
  <si>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</si>
  <si>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</si>
  <si>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</si>
  <si>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</si>
  <si>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</si>
  <si>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</si>
  <si>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</si>
  <si>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</si>
  <si>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</si>
  <si>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</si>
  <si>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</si>
  <si>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</si>
  <si>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</si>
  <si>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</si>
  <si>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</si>
  <si>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</si>
  <si>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</si>
  <si>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</si>
  <si>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</si>
  <si>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</si>
  <si>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</si>
  <si>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</si>
  <si>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</si>
  <si>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</si>
  <si>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</si>
  <si>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</si>
  <si>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</si>
  <si>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</si>
  <si>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</si>
  <si>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</si>
  <si>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</si>
  <si>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</si>
  <si>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</si>
  <si>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</si>
  <si>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</si>
  <si>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</si>
  <si>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</si>
  <si>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</si>
  <si>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</si>
  <si>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</si>
  <si>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</si>
  <si>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</si>
  <si>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</si>
  <si>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</si>
  <si>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</si>
  <si>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</si>
  <si>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</si>
  <si>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</si>
  <si>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</si>
  <si>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</si>
  <si>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</si>
  <si>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</si>
  <si>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</si>
  <si>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</si>
  <si>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</si>
  <si>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</si>
  <si>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528</t>
  </si>
  <si>
    <t>קוד קופת הגמל</t>
  </si>
  <si>
    <t/>
  </si>
  <si>
    <t>בהתאם לשיטה שיושמה בדוח הכספי *</t>
  </si>
  <si>
    <t>פרנק שווצרי</t>
  </si>
  <si>
    <t>כתר שבדי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</si>
  <si>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</si>
  <si>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</si>
  <si>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</si>
  <si>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</si>
  <si>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</si>
  <si>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</si>
  <si>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</si>
  <si>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מזרחי</t>
  </si>
  <si>
    <t>1111111111- 20- בנק מזרחי</t>
  </si>
  <si>
    <t>20</t>
  </si>
  <si>
    <t>AA+</t>
  </si>
  <si>
    <t>סה"כ יתרת מזומנים ועו"ש נקובים במט"ח</t>
  </si>
  <si>
    <t>דולר ארה"ב- בנק מזרחי</t>
  </si>
  <si>
    <t>USD</t>
  </si>
  <si>
    <t>כתר שבדי- בנק מזרחי</t>
  </si>
  <si>
    <t>330000003- 20- בנק מזרחי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</si>
  <si>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</si>
  <si>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</si>
  <si>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</si>
  <si>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</si>
  <si>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</si>
  <si>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</si>
  <si>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פח''ק- בנק פיקטיבי</t>
  </si>
  <si>
    <t>1111111110</t>
  </si>
  <si>
    <t>NR3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</si>
  <si>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</si>
  <si>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</si>
  <si>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</si>
  <si>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</si>
  <si>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פרנק שוויצרי- בנק פיקטיבי</t>
  </si>
  <si>
    <t>FRF</t>
  </si>
  <si>
    <t>אירו- בנק פיקטיבי</t>
  </si>
  <si>
    <t>EUR</t>
  </si>
  <si>
    <t>דולר ארה"ב-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</si>
  <si>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</si>
  <si>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</si>
  <si>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</si>
  <si>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</si>
  <si>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</si>
  <si>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</si>
  <si>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</si>
  <si>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</si>
  <si>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</si>
  <si>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</si>
  <si>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</si>
  <si>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</si>
  <si>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</si>
  <si>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</si>
  <si>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</si>
  <si>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הנפ' אג' 10- בנק הפועלים</t>
  </si>
  <si>
    <t>1940402</t>
  </si>
  <si>
    <t>520000118</t>
  </si>
  <si>
    <t>בנקים</t>
  </si>
  <si>
    <t>מליסרון   אגח ו- מליסרון</t>
  </si>
  <si>
    <t>3230125</t>
  </si>
  <si>
    <t>520037789</t>
  </si>
  <si>
    <t>נדל"ן ובינוי</t>
  </si>
  <si>
    <t>AA-</t>
  </si>
  <si>
    <t>אשטרום נכ אגח 7- אשטרום נכסים בע''מ</t>
  </si>
  <si>
    <t>2510139</t>
  </si>
  <si>
    <t>520036617</t>
  </si>
  <si>
    <t>A</t>
  </si>
  <si>
    <t>שלמה החז אגח יא- ש.שלמה החזקות בע"מ</t>
  </si>
  <si>
    <t>1410224</t>
  </si>
  <si>
    <t>520034372</t>
  </si>
  <si>
    <t>A2</t>
  </si>
  <si>
    <t>אשדר      אגח ג- אשדר</t>
  </si>
  <si>
    <t>1123884</t>
  </si>
  <si>
    <t>510609761</t>
  </si>
  <si>
    <t>A3</t>
  </si>
  <si>
    <t>אשדר אג' 1- אשדר</t>
  </si>
  <si>
    <t>1104330</t>
  </si>
  <si>
    <t>A-</t>
  </si>
  <si>
    <t>בראק אן וי אגח א- בראק קפיטל פרופרטיז אן וי</t>
  </si>
  <si>
    <t>1122860</t>
  </si>
  <si>
    <t>34250659</t>
  </si>
  <si>
    <t>חבס אג4 - אקסלנס- חבס</t>
  </si>
  <si>
    <t>415012418</t>
  </si>
  <si>
    <t>520039017</t>
  </si>
  <si>
    <t>BBB+</t>
  </si>
  <si>
    <t>07/12/16</t>
  </si>
  <si>
    <t>נובל      אגח- נובל אסטס(בי.וי.איי)לימיטד</t>
  </si>
  <si>
    <t>1141860</t>
  </si>
  <si>
    <t>1699</t>
  </si>
  <si>
    <t>11/09/17</t>
  </si>
  <si>
    <t>צ'וזן נכס אג א- צ'וזן נכסים לימיטד</t>
  </si>
  <si>
    <t>1141894</t>
  </si>
  <si>
    <t>1698</t>
  </si>
  <si>
    <t>14/09/17</t>
  </si>
  <si>
    <t>מויניאן אגח א- מויניאן לימיטד</t>
  </si>
  <si>
    <t>1135656</t>
  </si>
  <si>
    <t>1643</t>
  </si>
  <si>
    <t>A1</t>
  </si>
  <si>
    <t>אול-יר אגח ב- אול-יר הולדינגס לימיטד</t>
  </si>
  <si>
    <t>1139781</t>
  </si>
  <si>
    <t>1841580</t>
  </si>
  <si>
    <t>23/08/17</t>
  </si>
  <si>
    <t>אשטרום נכ אגח 9- אשטרום נכסים בע''מ</t>
  </si>
  <si>
    <t>2510170</t>
  </si>
  <si>
    <t>אשטרום קב אגח ב- קבוצת אשטרום בע''מ</t>
  </si>
  <si>
    <t>1132331</t>
  </si>
  <si>
    <t>510381601</t>
  </si>
  <si>
    <t>אנקור פרופרטיס א- אנקור פרופרטיס,לימיטד</t>
  </si>
  <si>
    <t>1141118</t>
  </si>
  <si>
    <t>1683</t>
  </si>
  <si>
    <t>28/06/17</t>
  </si>
  <si>
    <t>ווסיג'י אגח א- וו.סי.ג'י נכסים לימיטד</t>
  </si>
  <si>
    <t>1141209</t>
  </si>
  <si>
    <t>1685</t>
  </si>
  <si>
    <t>02/07/17</t>
  </si>
  <si>
    <t>יואייארסי אגח א- יו.איי.אר.סי-ג'י.אס.איי (בי.וי.איי) לימיטד</t>
  </si>
  <si>
    <t>1141837</t>
  </si>
  <si>
    <t>1695</t>
  </si>
  <si>
    <t>BBB</t>
  </si>
  <si>
    <t>נויטס ממון אגא- קבוצת נאוסיטי להשקעות ואחזקות בע"מ</t>
  </si>
  <si>
    <t>1141365</t>
  </si>
  <si>
    <t>513904367</t>
  </si>
  <si>
    <t>24/08/17</t>
  </si>
  <si>
    <t>נויטס ממון אגב- קבוצת נאוסיטי להשקעות ואחזקות בע"מ</t>
  </si>
  <si>
    <t>1141373</t>
  </si>
  <si>
    <t>סה"כ אחר</t>
  </si>
  <si>
    <t>SBBNOR Float PERP- SAMHALLSBYGGNADSBOLAGET</t>
  </si>
  <si>
    <t>SE0010414599</t>
  </si>
  <si>
    <t>בלומברג</t>
  </si>
  <si>
    <t>Banks</t>
  </si>
  <si>
    <t>28/09/17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</si>
  <si>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</si>
  <si>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</si>
  <si>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</si>
  <si>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</si>
  <si>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</si>
  <si>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</si>
  <si>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</si>
  <si>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550013098</t>
  </si>
  <si>
    <t>חברה לישראל- חברה לישראל</t>
  </si>
  <si>
    <t>576017</t>
  </si>
  <si>
    <t>520028010</t>
  </si>
  <si>
    <t>ישראמקו יהש- ישראמקו נגב 2</t>
  </si>
  <si>
    <t>232017</t>
  </si>
  <si>
    <t>550010003</t>
  </si>
  <si>
    <t>פז נפט- פז נפט</t>
  </si>
  <si>
    <t>1100007</t>
  </si>
  <si>
    <t>510216054</t>
  </si>
  <si>
    <t>אלביט מערכות</t>
  </si>
  <si>
    <t>1081124</t>
  </si>
  <si>
    <t>520043027</t>
  </si>
  <si>
    <t>אלקטרוניקה ואופטיקה</t>
  </si>
  <si>
    <t>נייס- נייס</t>
  </si>
  <si>
    <t>273011</t>
  </si>
  <si>
    <t>520036872</t>
  </si>
  <si>
    <t>הראל- הראל השקעות</t>
  </si>
  <si>
    <t>585018</t>
  </si>
  <si>
    <t>520033986</t>
  </si>
  <si>
    <t>ביטוח</t>
  </si>
  <si>
    <t>דיסקונט- בנק דיסקונט</t>
  </si>
  <si>
    <t>691212</t>
  </si>
  <si>
    <t>520007030</t>
  </si>
  <si>
    <t>5 בינלאומי- בנק הבינלאומי</t>
  </si>
  <si>
    <t>593038</t>
  </si>
  <si>
    <t>520029083</t>
  </si>
  <si>
    <t>פועלים- בנק הפועלים</t>
  </si>
  <si>
    <t>662577</t>
  </si>
  <si>
    <t>לאומי- בנק לאומי</t>
  </si>
  <si>
    <t>604611</t>
  </si>
  <si>
    <t>520018078</t>
  </si>
  <si>
    <t>מזרחי- בנק מזרחי טפחות</t>
  </si>
  <si>
    <t>695437</t>
  </si>
  <si>
    <t>520032046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</si>
  <si>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</si>
  <si>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</si>
  <si>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</si>
  <si>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</si>
  <si>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</si>
  <si>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</si>
  <si>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</si>
  <si>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</si>
  <si>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</si>
  <si>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</si>
  <si>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520036658</t>
  </si>
  <si>
    <t>כימיה, גומי ופלסטיק</t>
  </si>
  <si>
    <t>טבע- טבע</t>
  </si>
  <si>
    <t>629014</t>
  </si>
  <si>
    <t>520013954</t>
  </si>
  <si>
    <t>כיל- כימיקלים לישראל</t>
  </si>
  <si>
    <t>281014</t>
  </si>
  <si>
    <t>520027830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</si>
  <si>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</si>
  <si>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</si>
  <si>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</si>
  <si>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</si>
  <si>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</si>
  <si>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</si>
  <si>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</si>
  <si>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</si>
  <si>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</si>
  <si>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</si>
  <si>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מזון</t>
  </si>
  <si>
    <t>שטראוס עלית - הפחתה- שטראוס גרופ</t>
  </si>
  <si>
    <t>7460168</t>
  </si>
  <si>
    <t>520003781</t>
  </si>
  <si>
    <t>7460169</t>
  </si>
  <si>
    <t>שטראוס עלית- שטראוס גרופ</t>
  </si>
  <si>
    <t>746016</t>
  </si>
  <si>
    <t>אירפורט סיטי- איירפורט סיטי</t>
  </si>
  <si>
    <t>1095835</t>
  </si>
  <si>
    <t>511659401</t>
  </si>
  <si>
    <t>אלוני חץ- אלוני חץ</t>
  </si>
  <si>
    <t>390013</t>
  </si>
  <si>
    <t>520038506</t>
  </si>
  <si>
    <t>אמות- אמות</t>
  </si>
  <si>
    <t>1097278</t>
  </si>
  <si>
    <t>520026683</t>
  </si>
  <si>
    <t>ביג- ביג</t>
  </si>
  <si>
    <t>1097260</t>
  </si>
  <si>
    <t>513623314</t>
  </si>
  <si>
    <t>גזית גלוב- גזית גלוב 1982</t>
  </si>
  <si>
    <t>126011</t>
  </si>
  <si>
    <t>520033234</t>
  </si>
  <si>
    <t>עזריאלי קבוצה- עזריאלי</t>
  </si>
  <si>
    <t>1119478</t>
  </si>
  <si>
    <t>510960719</t>
  </si>
  <si>
    <t>בזק- בזק</t>
  </si>
  <si>
    <t>230011</t>
  </si>
  <si>
    <t>520031931</t>
  </si>
  <si>
    <t>סלקום- סלקום</t>
  </si>
  <si>
    <t>1101534</t>
  </si>
  <si>
    <t>511930125</t>
  </si>
  <si>
    <t>פרטנר בכספת U בנק- פרטנר</t>
  </si>
  <si>
    <t>1083484</t>
  </si>
  <si>
    <t>520044314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</si>
  <si>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</si>
  <si>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</si>
  <si>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</si>
  <si>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</si>
  <si>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</si>
  <si>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</si>
  <si>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</si>
  <si>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520028911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</si>
  <si>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</si>
  <si>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</si>
  <si>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</si>
  <si>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</si>
  <si>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</si>
  <si>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</si>
  <si>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</si>
  <si>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</si>
  <si>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</si>
  <si>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</si>
  <si>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520025602</t>
  </si>
  <si>
    <t>נפטא- נפטא</t>
  </si>
  <si>
    <t>643015</t>
  </si>
  <si>
    <t>520020942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</si>
  <si>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</si>
  <si>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</si>
  <si>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</si>
  <si>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</si>
  <si>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</si>
  <si>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</si>
  <si>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</si>
  <si>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</si>
  <si>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</si>
  <si>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</si>
  <si>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</si>
  <si>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</si>
  <si>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</si>
  <si>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</si>
  <si>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</si>
  <si>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</si>
  <si>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</si>
  <si>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520036120</t>
  </si>
  <si>
    <t>מגדל ביטוח- מגדל</t>
  </si>
  <si>
    <t>1081165</t>
  </si>
  <si>
    <t>520029984</t>
  </si>
  <si>
    <t>מנורה- מנורה מבטחים החזקות</t>
  </si>
  <si>
    <t>566018</t>
  </si>
  <si>
    <t>520007469</t>
  </si>
  <si>
    <t>דקסיה ישראל- בנק אוצר השלטון המקומי-דקסיה</t>
  </si>
  <si>
    <t>711010</t>
  </si>
  <si>
    <t>513704304</t>
  </si>
  <si>
    <t>פיבי- פיבי</t>
  </si>
  <si>
    <t>763011</t>
  </si>
  <si>
    <t>520029026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</si>
  <si>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</si>
  <si>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</si>
  <si>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</si>
  <si>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</si>
  <si>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</si>
  <si>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</si>
  <si>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</si>
  <si>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</si>
  <si>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</si>
  <si>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</si>
  <si>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</si>
  <si>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</si>
  <si>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אלקו החזקות- אלקו החזקות</t>
  </si>
  <si>
    <t>694034</t>
  </si>
  <si>
    <t>520025370</t>
  </si>
  <si>
    <t>אקויטל- אקויטל</t>
  </si>
  <si>
    <t>755017</t>
  </si>
  <si>
    <t>520030859</t>
  </si>
  <si>
    <t>יואל- יואל</t>
  </si>
  <si>
    <t>583013</t>
  </si>
  <si>
    <t>520033226</t>
  </si>
  <si>
    <t>מבטח שמיר- מבטח שמיר</t>
  </si>
  <si>
    <t>127019</t>
  </si>
  <si>
    <t>520034125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</si>
  <si>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</si>
  <si>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</si>
  <si>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</si>
  <si>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</si>
  <si>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</si>
  <si>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</si>
  <si>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</si>
  <si>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</si>
  <si>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</si>
  <si>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</si>
  <si>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</si>
  <si>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</si>
  <si>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</si>
  <si>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</si>
  <si>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</si>
  <si>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</si>
  <si>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</si>
  <si>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מסחר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</si>
  <si>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</si>
  <si>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</si>
  <si>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</si>
  <si>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</si>
  <si>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</si>
  <si>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</si>
  <si>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</si>
  <si>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</si>
  <si>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</si>
  <si>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 - הפחתה- קרסו</t>
  </si>
  <si>
    <t>11238509</t>
  </si>
  <si>
    <t>514065283</t>
  </si>
  <si>
    <t>קרסו- קרסו</t>
  </si>
  <si>
    <t>1123850</t>
  </si>
  <si>
    <t>שופרסל- שופרסל</t>
  </si>
  <si>
    <t>777037</t>
  </si>
  <si>
    <t>520022732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</si>
  <si>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</si>
  <si>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</si>
  <si>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</si>
  <si>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</si>
  <si>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</si>
  <si>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</si>
  <si>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מתכת ומוצרי בניה</t>
  </si>
  <si>
    <t>אזורים- אזורים</t>
  </si>
  <si>
    <t>715011</t>
  </si>
  <si>
    <t>520025990</t>
  </si>
  <si>
    <t>איידיאו אירופה- איידיאו גרופ</t>
  </si>
  <si>
    <t>505016</t>
  </si>
  <si>
    <t>520039066</t>
  </si>
  <si>
    <t>אלרוב נדלן ומלונאות- אלרוב נדלן</t>
  </si>
  <si>
    <t>387019</t>
  </si>
  <si>
    <t>520038894</t>
  </si>
  <si>
    <t>אפריקה מגורים- אפריקה מגורים</t>
  </si>
  <si>
    <t>1097948</t>
  </si>
  <si>
    <t>520034760</t>
  </si>
  <si>
    <t>אפריקה נכסים- אפריקה נכסים</t>
  </si>
  <si>
    <t>1091354</t>
  </si>
  <si>
    <t>510560188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</si>
  <si>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</si>
  <si>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</si>
  <si>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</si>
  <si>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</si>
  <si>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</si>
  <si>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</si>
  <si>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520001736</t>
  </si>
  <si>
    <t>ישרס- ישרס</t>
  </si>
  <si>
    <t>613034</t>
  </si>
  <si>
    <t>520017807</t>
  </si>
  <si>
    <t>כלכלית- כלכלית לירושלים</t>
  </si>
  <si>
    <t>198010</t>
  </si>
  <si>
    <t>520017070</t>
  </si>
  <si>
    <t>מבני תעשיה- מבני תעשיה</t>
  </si>
  <si>
    <t>226019</t>
  </si>
  <si>
    <t>520024126</t>
  </si>
  <si>
    <t>מגדלי ים התיכון- מגדלי הים התיכון</t>
  </si>
  <si>
    <t>1131523</t>
  </si>
  <si>
    <t>514833888</t>
  </si>
  <si>
    <t>מגה אור- מגה אור</t>
  </si>
  <si>
    <t>1104488</t>
  </si>
  <si>
    <t>513257873</t>
  </si>
  <si>
    <t>סאמיט- סאמיט</t>
  </si>
  <si>
    <t>1081686</t>
  </si>
  <si>
    <t>520043720</t>
  </si>
  <si>
    <t>אשטרום קבוצה- קבוצת אשטרום בע''מ</t>
  </si>
  <si>
    <t>1132315</t>
  </si>
  <si>
    <t>רבוע נדלן- רבוע כחול נדל"ן</t>
  </si>
  <si>
    <t>1098565</t>
  </si>
  <si>
    <t>513765859</t>
  </si>
  <si>
    <t>*ריט 1- ריט 1</t>
  </si>
  <si>
    <t>1098920</t>
  </si>
  <si>
    <t>513762864</t>
  </si>
  <si>
    <t>שיכון ובינוי (מניה)- שיכון ובינוי</t>
  </si>
  <si>
    <t>1081942</t>
  </si>
  <si>
    <t>520036104</t>
  </si>
  <si>
    <t>שפיר הנדסה- שפיר הנדסה ותעשיה</t>
  </si>
  <si>
    <t>1133875</t>
  </si>
  <si>
    <t>514892801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</si>
  <si>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</si>
  <si>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</si>
  <si>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</si>
  <si>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</si>
  <si>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</si>
  <si>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</si>
  <si>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</si>
  <si>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</si>
  <si>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</si>
  <si>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</si>
  <si>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</si>
  <si>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520036070</t>
  </si>
  <si>
    <t>מיטב דש השקעות- מיטב דש השקעות בע''מ</t>
  </si>
  <si>
    <t>1081843</t>
  </si>
  <si>
    <t>520043795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</si>
  <si>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</si>
  <si>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</si>
  <si>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</si>
  <si>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</si>
  <si>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</si>
  <si>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</si>
  <si>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</si>
  <si>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</si>
  <si>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512832742</t>
  </si>
  <si>
    <t>לייב-פרסון- לייבפרסון</t>
  </si>
  <si>
    <t>1123017</t>
  </si>
  <si>
    <t>512796756</t>
  </si>
  <si>
    <t>מלם תים- מלם</t>
  </si>
  <si>
    <t>156018</t>
  </si>
  <si>
    <t>520034620</t>
  </si>
  <si>
    <t>פורמולה- פורמולה</t>
  </si>
  <si>
    <t>256016</t>
  </si>
  <si>
    <t>520036690</t>
  </si>
  <si>
    <t>קנון- קנון</t>
  </si>
  <si>
    <t>1134139</t>
  </si>
  <si>
    <t>510708480</t>
  </si>
  <si>
    <t>סה"כ מניות היתר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</si>
  <si>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</si>
  <si>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</si>
  <si>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</si>
  <si>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</si>
  <si>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</si>
  <si>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</si>
  <si>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</si>
  <si>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</si>
  <si>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</si>
  <si>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אירונאוטיקס- אירונאוטיקס בע"מ</t>
  </si>
  <si>
    <t>1141142</t>
  </si>
  <si>
    <t>512551425</t>
  </si>
  <si>
    <t>ננו דיימנשיין בע''מ- ננו דיימנשן בע"מ</t>
  </si>
  <si>
    <t>751032</t>
  </si>
  <si>
    <t>520029109</t>
  </si>
  <si>
    <t>ננו דיימשן - הפחתה- ננו דיימנשן בע"מ</t>
  </si>
  <si>
    <t>7510329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</si>
  <si>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</si>
  <si>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</si>
  <si>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</si>
  <si>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</si>
  <si>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</si>
  <si>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</si>
  <si>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</si>
  <si>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</si>
  <si>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</si>
  <si>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</si>
  <si>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</si>
  <si>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513682146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</si>
  <si>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</si>
  <si>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</si>
  <si>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</si>
  <si>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</si>
  <si>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</si>
  <si>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</si>
  <si>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</si>
  <si>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</si>
  <si>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</si>
  <si>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קו מנחה- בקרת פרסום</t>
  </si>
  <si>
    <t>271015</t>
  </si>
  <si>
    <t>512295106</t>
  </si>
  <si>
    <t>חלל- חלל תקשורת</t>
  </si>
  <si>
    <t>1092345</t>
  </si>
  <si>
    <t>511396046</t>
  </si>
  <si>
    <t>פריורטק- פריורטק</t>
  </si>
  <si>
    <t>328013</t>
  </si>
  <si>
    <t>520037797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</si>
  <si>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</si>
  <si>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</si>
  <si>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</si>
  <si>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</si>
  <si>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</si>
  <si>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</si>
  <si>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</si>
  <si>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</si>
  <si>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</si>
  <si>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</si>
  <si>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</si>
  <si>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</si>
  <si>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</si>
  <si>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</si>
  <si>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</si>
  <si>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</si>
  <si>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</si>
  <si>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</si>
  <si>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</si>
  <si>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</si>
  <si>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</si>
  <si>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</si>
  <si>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</si>
  <si>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</si>
  <si>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</si>
  <si>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</si>
  <si>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</si>
  <si>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אורד- אורד</t>
  </si>
  <si>
    <t>1104496</t>
  </si>
  <si>
    <t>512499344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</si>
  <si>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</si>
  <si>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</si>
  <si>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</si>
  <si>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</si>
  <si>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</si>
  <si>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</si>
  <si>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הכשרת היישוב לישראל</t>
  </si>
  <si>
    <t>612010</t>
  </si>
  <si>
    <t>520020116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</si>
  <si>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</si>
  <si>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</si>
  <si>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</si>
  <si>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</si>
  <si>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</si>
  <si>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קרדן נ.ו- קרדן נ.ו</t>
  </si>
  <si>
    <t>1087949</t>
  </si>
  <si>
    <t>1239114</t>
  </si>
  <si>
    <t>אנלייט אנרגיה- אנלייט</t>
  </si>
  <si>
    <t>720011</t>
  </si>
  <si>
    <t>520041146</t>
  </si>
  <si>
    <t>חשמל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</si>
  <si>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</si>
  <si>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</si>
  <si>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</si>
  <si>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</si>
  <si>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</si>
  <si>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</si>
  <si>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</si>
  <si>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</si>
  <si>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</si>
  <si>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</si>
  <si>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</si>
  <si>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</si>
  <si>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</si>
  <si>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</si>
  <si>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513342444</t>
  </si>
  <si>
    <t>מלונאות ותיירות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</si>
  <si>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</si>
  <si>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</si>
  <si>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</si>
  <si>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</si>
  <si>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</si>
  <si>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</si>
  <si>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</si>
  <si>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</si>
  <si>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</si>
  <si>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</si>
  <si>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</si>
  <si>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</si>
  <si>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</si>
  <si>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</si>
  <si>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</si>
  <si>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</si>
  <si>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</si>
  <si>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</si>
  <si>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</si>
  <si>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</si>
  <si>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513389270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</si>
  <si>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</si>
  <si>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</si>
  <si>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</si>
  <si>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</si>
  <si>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</si>
  <si>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</si>
  <si>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</si>
  <si>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</si>
  <si>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</si>
  <si>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</si>
  <si>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</si>
  <si>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</si>
  <si>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</si>
  <si>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</si>
  <si>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</si>
  <si>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</si>
  <si>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</si>
  <si>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</si>
  <si>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</si>
  <si>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</si>
  <si>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</si>
  <si>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</si>
  <si>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</si>
  <si>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</si>
  <si>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</si>
  <si>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520035171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</si>
  <si>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</si>
  <si>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</si>
  <si>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</si>
  <si>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</si>
  <si>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</si>
  <si>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ויתניה- ויתניה</t>
  </si>
  <si>
    <t>1109966</t>
  </si>
  <si>
    <t>512096793</t>
  </si>
  <si>
    <t>מירלנד- מירלנד</t>
  </si>
  <si>
    <t>1108638</t>
  </si>
  <si>
    <t>153010</t>
  </si>
  <si>
    <t>מנרב- מנרב</t>
  </si>
  <si>
    <t>155036</t>
  </si>
  <si>
    <t>520034505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</si>
  <si>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</si>
  <si>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</si>
  <si>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</si>
  <si>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</si>
  <si>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</si>
  <si>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</si>
  <si>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</si>
  <si>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</si>
  <si>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512531203</t>
  </si>
  <si>
    <t>קרדן נדל"ן יזום מ"ר- קרדן נדל"ן</t>
  </si>
  <si>
    <t>1118447</t>
  </si>
  <si>
    <t>520041005</t>
  </si>
  <si>
    <t>כנפיים- כנפיים</t>
  </si>
  <si>
    <t>543017</t>
  </si>
  <si>
    <t>520040700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</si>
  <si>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</si>
  <si>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</si>
  <si>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</si>
  <si>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</si>
  <si>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</si>
  <si>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</si>
  <si>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</si>
  <si>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</si>
  <si>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</si>
  <si>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</si>
  <si>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</si>
  <si>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</si>
  <si>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</si>
  <si>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</si>
  <si>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</si>
  <si>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</si>
  <si>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</si>
  <si>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</si>
  <si>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</si>
  <si>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</si>
  <si>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</si>
  <si>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</si>
  <si>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</si>
  <si>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</si>
  <si>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</si>
  <si>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</si>
  <si>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</si>
  <si>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LSE</t>
  </si>
  <si>
    <t>ELLO US- ELLOMAY CAPITAL</t>
  </si>
  <si>
    <t>IL0010826357</t>
  </si>
  <si>
    <t>NYSE</t>
  </si>
  <si>
    <t>520039868</t>
  </si>
  <si>
    <t>Energy</t>
  </si>
  <si>
    <t>ORA US- אורמת</t>
  </si>
  <si>
    <t>US6866881021</t>
  </si>
  <si>
    <t>EVGN US- EVOGENE</t>
  </si>
  <si>
    <t>IL0011050551</t>
  </si>
  <si>
    <t>5128388723</t>
  </si>
  <si>
    <t>Household &amp; Personal Products</t>
  </si>
  <si>
    <t>MOS US- MOSAIC</t>
  </si>
  <si>
    <t>US61945C1036</t>
  </si>
  <si>
    <t>Materials</t>
  </si>
  <si>
    <t>POT US- POTASH CORP</t>
  </si>
  <si>
    <t>CA73755L1076</t>
  </si>
  <si>
    <t>514484773</t>
  </si>
  <si>
    <t>ICL US- כימיקלים לישראל</t>
  </si>
  <si>
    <t>IL0002810146</t>
  </si>
  <si>
    <t>AFRB LN- AFI DEVELOPMENT</t>
  </si>
  <si>
    <t>CY0101380612</t>
  </si>
  <si>
    <t>513272419</t>
  </si>
  <si>
    <t>Real Estate</t>
  </si>
  <si>
    <t>ATRS AV- ATRIUM</t>
  </si>
  <si>
    <t>JE00B3DCF752</t>
  </si>
  <si>
    <t>511633596</t>
  </si>
  <si>
    <t>EVSNF US restricted- EVS</t>
  </si>
  <si>
    <t>IL0010824527</t>
  </si>
  <si>
    <t>520043035</t>
  </si>
  <si>
    <t>Software &amp; Services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</si>
  <si>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</si>
  <si>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</si>
  <si>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</si>
  <si>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</si>
  <si>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</si>
  <si>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</si>
  <si>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</si>
  <si>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512704867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</si>
  <si>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</si>
  <si>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</si>
  <si>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</si>
  <si>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</si>
  <si>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</si>
  <si>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</si>
  <si>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</si>
  <si>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</si>
  <si>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</si>
  <si>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</si>
  <si>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</si>
  <si>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</si>
  <si>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</si>
  <si>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</si>
  <si>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</si>
  <si>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</si>
  <si>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</si>
  <si>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</si>
  <si>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Technology Hardware &amp; Equipment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</si>
  <si>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</si>
  <si>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</si>
  <si>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</si>
  <si>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</si>
  <si>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</si>
  <si>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</si>
  <si>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</si>
  <si>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</si>
  <si>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</si>
  <si>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</si>
  <si>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</si>
  <si>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Telecommunication Services</t>
  </si>
  <si>
    <t>CEL US- סלקום</t>
  </si>
  <si>
    <t>IL0011015349</t>
  </si>
  <si>
    <t>PTNR US- פרטנר</t>
  </si>
  <si>
    <t>US70211M1099</t>
  </si>
  <si>
    <t>KEN US- קנון</t>
  </si>
  <si>
    <t>SG9999012629</t>
  </si>
  <si>
    <t>Utilities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</si>
  <si>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</si>
  <si>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</si>
  <si>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</si>
  <si>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</si>
  <si>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</si>
  <si>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</si>
  <si>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</si>
  <si>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</si>
  <si>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</si>
  <si>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</si>
  <si>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</si>
  <si>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</si>
  <si>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</si>
  <si>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</si>
  <si>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</si>
  <si>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</si>
  <si>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</si>
  <si>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</si>
  <si>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</si>
  <si>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</si>
  <si>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</si>
  <si>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</si>
  <si>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</si>
  <si>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</si>
  <si>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</si>
  <si>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</si>
  <si>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</si>
  <si>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</si>
  <si>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</si>
  <si>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</si>
  <si>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</t>
  </si>
  <si>
    <t>1116391</t>
  </si>
  <si>
    <t>514103811</t>
  </si>
  <si>
    <t>הראל סל תקשורת ישראל S&amp;P- הראל סל</t>
  </si>
  <si>
    <t>1122613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</si>
  <si>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</si>
  <si>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</si>
  <si>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</si>
  <si>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</si>
  <si>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</si>
  <si>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</si>
  <si>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</si>
  <si>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</si>
  <si>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</si>
  <si>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</si>
  <si>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</si>
  <si>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</si>
  <si>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</si>
  <si>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איתמר אפ 4- איתמר מדיקל</t>
  </si>
  <si>
    <t>1137017</t>
  </si>
  <si>
    <t>אלוני חץ אפ 15- אלוני חץ</t>
  </si>
  <si>
    <t>3900396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</si>
  <si>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</si>
  <si>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</si>
  <si>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</si>
  <si>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</si>
  <si>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</si>
  <si>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</si>
  <si>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</si>
  <si>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</si>
  <si>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</si>
  <si>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</si>
  <si>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</si>
  <si>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</si>
  <si>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</si>
  <si>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</si>
  <si>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</si>
  <si>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</si>
  <si>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OCT- סלקום</t>
  </si>
  <si>
    <t>82070392</t>
  </si>
  <si>
    <t>DS C 100 OCT- בנק דיסקונט</t>
  </si>
  <si>
    <t>82061029</t>
  </si>
  <si>
    <t>LM C 100 OCT- בנק לאומי</t>
  </si>
  <si>
    <t>82102419</t>
  </si>
  <si>
    <t>LM C 99.36 OCT- בנק לאומי</t>
  </si>
  <si>
    <t>82057662</t>
  </si>
  <si>
    <t>LMC 100 NOV- בנק לאומי</t>
  </si>
  <si>
    <t>82102427</t>
  </si>
  <si>
    <t>BC 1 OCT- מסלקת הבורסה</t>
  </si>
  <si>
    <t>82055401</t>
  </si>
  <si>
    <t>PL C100 NOV- מסלקת הבורסה</t>
  </si>
  <si>
    <t>82087701</t>
  </si>
  <si>
    <t>BZ C 100 OCT  - בזק</t>
  </si>
  <si>
    <t>82058942</t>
  </si>
  <si>
    <t>סה"כ ש"ח/מט"ח</t>
  </si>
  <si>
    <t>סה"כ ריבית</t>
  </si>
  <si>
    <t>POT P 17 15/12/2017- POTASH CORP</t>
  </si>
  <si>
    <t>71935811</t>
  </si>
  <si>
    <t>TEVA C 35 19/01/2018- טבע</t>
  </si>
  <si>
    <t>71911788</t>
  </si>
  <si>
    <t>Pharmaceuticals &amp; Biotechnology</t>
  </si>
  <si>
    <t>TEVA C 42.5 19/01/2018- טבע</t>
  </si>
  <si>
    <t>70999289</t>
  </si>
  <si>
    <t>TEVA P 27.5 19/01/2018- טבע</t>
  </si>
  <si>
    <t>71842967</t>
  </si>
  <si>
    <t>REG C 65 19/01/2018- Regency Centers Corp</t>
  </si>
  <si>
    <t>71940464</t>
  </si>
  <si>
    <t>REG P 65 19/01/2018- Regency Centers Corp</t>
  </si>
  <si>
    <t>71940472</t>
  </si>
  <si>
    <t>SBBB  Warrants 7.4 08/22- SAMHALLSBYGGNADSBOLAGET</t>
  </si>
  <si>
    <t>SE0010245324</t>
  </si>
  <si>
    <t>WIX C 60 19/01/2018- WIX.COM LTD</t>
  </si>
  <si>
    <t>71952899</t>
  </si>
  <si>
    <t>WIX C 60 20/04/2018- WIX.COM LTD</t>
  </si>
  <si>
    <t>71954317</t>
  </si>
  <si>
    <t>WIX C 65 19/01/2018- WIX.COM LTD</t>
  </si>
  <si>
    <t>71952907</t>
  </si>
  <si>
    <t>WIX C 65 20/04/2018- WIX.COM LTD</t>
  </si>
  <si>
    <t>71954325</t>
  </si>
  <si>
    <t>WIX C 75 19/01/2018- WIX.COM LTD</t>
  </si>
  <si>
    <t>71938963</t>
  </si>
  <si>
    <t>WIX C 80 19/01/2018- WIX.COM LTD</t>
  </si>
  <si>
    <t>71952915</t>
  </si>
  <si>
    <t>WIX C 80 20/04/2018- WIX.COM LTD</t>
  </si>
  <si>
    <t>71954333</t>
  </si>
  <si>
    <t>WIX C 95 19/01/2018- WIX.COM LTD</t>
  </si>
  <si>
    <t>71938971</t>
  </si>
  <si>
    <t>WIX P 50 19/01/2018- WIX.COM LTD</t>
  </si>
  <si>
    <t>71952881</t>
  </si>
  <si>
    <t>WIX P 50 20/04/2018- WIX.COM LTD</t>
  </si>
  <si>
    <t>71954309</t>
  </si>
  <si>
    <t>WIX P 60 19/01/2018- WIX.COM LTD</t>
  </si>
  <si>
    <t>71938955</t>
  </si>
  <si>
    <t>MLNX C 45 19/01/2018- מלנוקס</t>
  </si>
  <si>
    <t>71935019</t>
  </si>
  <si>
    <t>MLNX C 52.5 19/01/2018- מלנוקס</t>
  </si>
  <si>
    <t>71913917</t>
  </si>
  <si>
    <t>MLNX C 55 19/01/2018- מלנוקס</t>
  </si>
  <si>
    <t>71913909</t>
  </si>
  <si>
    <t>MLNX C 65 19/01/2018- מלנוקס</t>
  </si>
  <si>
    <t>71913925</t>
  </si>
  <si>
    <t>MLNX C 70 19/01/2018- מלנוקס</t>
  </si>
  <si>
    <t>71913933</t>
  </si>
  <si>
    <t>MLNX P 41 19/01/2018- מלנוקס</t>
  </si>
  <si>
    <t>71935027</t>
  </si>
  <si>
    <t>MLNX P 45 19/01/2018- מלנוקס</t>
  </si>
  <si>
    <t>71914881</t>
  </si>
  <si>
    <t>MLNX P 47 19/01/2018- מלנוקס</t>
  </si>
  <si>
    <t>71913859</t>
  </si>
  <si>
    <t>CAMT P 5 16/02/2018- קמטק</t>
  </si>
  <si>
    <t>71956072</t>
  </si>
  <si>
    <t>CAMT P 5 18/05/2018- קמטק</t>
  </si>
  <si>
    <t>71963680</t>
  </si>
  <si>
    <t>KRNT C 15 16/02/2018- KORNIT DIGITAL</t>
  </si>
  <si>
    <t>71952956</t>
  </si>
  <si>
    <t>KRNT C 20 16/02/2018- KORNIT DIGITAL</t>
  </si>
  <si>
    <t>71952964</t>
  </si>
  <si>
    <t>KRNT P 12.5 16/02/2018- KORNIT DIGITAL</t>
  </si>
  <si>
    <t>71952949</t>
  </si>
  <si>
    <t>KRNT P 15 16/02/2018- KORNIT DIGITAL</t>
  </si>
  <si>
    <t>71952931</t>
  </si>
  <si>
    <t>CSTE C 37.5 20/10/2017- caesar stone</t>
  </si>
  <si>
    <t>71929525</t>
  </si>
  <si>
    <t>CSTE C 42.5 19/01/2018- caesar stone</t>
  </si>
  <si>
    <t>71937189</t>
  </si>
  <si>
    <t>CSTE P 32.5 19/01/2018- caesar stone</t>
  </si>
  <si>
    <t>71937197</t>
  </si>
  <si>
    <t>MYL C 42.5 19/01/2018- MYLAN</t>
  </si>
  <si>
    <t>71835011</t>
  </si>
  <si>
    <t>MYL C 42.5 20/10/2017- MYLAN</t>
  </si>
  <si>
    <t>71912455</t>
  </si>
  <si>
    <t>MYL C 50 19/01/2018- MYLAN</t>
  </si>
  <si>
    <t>71917850</t>
  </si>
  <si>
    <t>MYL C 50 20/10/2017- MYLAN</t>
  </si>
  <si>
    <t>71870968</t>
  </si>
  <si>
    <t>MYL P 37.5 20/10/2017- MYLAN</t>
  </si>
  <si>
    <t>71913438</t>
  </si>
  <si>
    <t>MYL P 40 19/01/2018- MYLAN</t>
  </si>
  <si>
    <t>71779110</t>
  </si>
  <si>
    <t>MYL P 40 20/10/2017- MYLAN</t>
  </si>
  <si>
    <t>71912448</t>
  </si>
  <si>
    <t>MYL P 42.5 20/10/2017- MYLAN</t>
  </si>
  <si>
    <t>71913701</t>
  </si>
  <si>
    <t>ORBK C 35 17/11/2017- אורבוטק</t>
  </si>
  <si>
    <t>71914436</t>
  </si>
  <si>
    <t>ORBK P 30 17/11/2017- אורבוטק</t>
  </si>
  <si>
    <t>71914428</t>
  </si>
  <si>
    <t>TSEM C 23 20/10/2017- טאואר</t>
  </si>
  <si>
    <t>71912570</t>
  </si>
  <si>
    <t>TSEM C 24 20/04/2018- טאואר</t>
  </si>
  <si>
    <t>71964704</t>
  </si>
  <si>
    <t>TSEM C 24 20/10/2017- טאואר</t>
  </si>
  <si>
    <t>71912588</t>
  </si>
  <si>
    <t>TSEM C 27 19/01/2018- טאואר</t>
  </si>
  <si>
    <t>71916126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</si>
  <si>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</si>
  <si>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</si>
  <si>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</si>
  <si>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</si>
  <si>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</si>
  <si>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</si>
  <si>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NVMI C 25 16/02/2018- נובה</t>
  </si>
  <si>
    <t>71956098</t>
  </si>
  <si>
    <t>NVMI C 30 18/05/2018- נובה</t>
  </si>
  <si>
    <t>71965990</t>
  </si>
  <si>
    <t>סה"כ מטבע</t>
  </si>
  <si>
    <t>סה"כ סחורות</t>
  </si>
  <si>
    <t>Nikkei 225 (ose) sep14</t>
  </si>
  <si>
    <t>706087819</t>
  </si>
  <si>
    <t>מניות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</si>
  <si>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</si>
  <si>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</si>
  <si>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</si>
  <si>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</si>
  <si>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</si>
  <si>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</si>
  <si>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</si>
  <si>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פיקדון חשכ"ל ב' 4.9%- ממשלת ישראל</t>
  </si>
  <si>
    <t>999000094</t>
  </si>
  <si>
    <t>RF</t>
  </si>
  <si>
    <t>פיקדון חשכ"ל ד' 5.9%- ממשלת ישראל</t>
  </si>
  <si>
    <t>999000144</t>
  </si>
  <si>
    <t>פיקדון חשכ"ל ה' 4.9%- ממשלת ישראל</t>
  </si>
  <si>
    <t>999000235</t>
  </si>
  <si>
    <t>פיקדון חשכ"ל ו' 5.4%- ממשלת ישראל</t>
  </si>
  <si>
    <t>999000128</t>
  </si>
  <si>
    <t>פיקדון חשכ"ל ז' 4.4%- ממשלת ישראל</t>
  </si>
  <si>
    <t>999000102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</si>
  <si>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</si>
  <si>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</si>
  <si>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</si>
  <si>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</si>
  <si>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</si>
  <si>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הפועלים ש-ה מדד- בנק הפועלים</t>
  </si>
  <si>
    <t>830662014</t>
  </si>
  <si>
    <t>מקורות 6 4.9%- מקורות</t>
  </si>
  <si>
    <t>1100908</t>
  </si>
  <si>
    <t>520010869</t>
  </si>
  <si>
    <t>AA</t>
  </si>
  <si>
    <t>07/02/17</t>
  </si>
  <si>
    <t>קוקו בנק יהב-גמולה- בנק יהב לעובדי המדינה בע''מ</t>
  </si>
  <si>
    <t>9120014</t>
  </si>
  <si>
    <t>520020421</t>
  </si>
  <si>
    <t>A+</t>
  </si>
  <si>
    <t>03/08/17</t>
  </si>
  <si>
    <t>שה פועלים ג 5.75%- בנק הפועלים</t>
  </si>
  <si>
    <t>6620280</t>
  </si>
  <si>
    <t>08/02/17</t>
  </si>
  <si>
    <t>אלקטרה נדל"ן אג"ח ב'- אלקטרה נדל"ן בע''מ</t>
  </si>
  <si>
    <t>1099126</t>
  </si>
  <si>
    <t>510607328</t>
  </si>
  <si>
    <t>BBB-</t>
  </si>
  <si>
    <t>הום סנטר אג"ח א'- הום סנטר</t>
  </si>
  <si>
    <t>3780038</t>
  </si>
  <si>
    <t>520038480</t>
  </si>
  <si>
    <t>CCC</t>
  </si>
  <si>
    <t>חוב מסופק הום סנטר אג"ח א'- הום סנטר</t>
  </si>
  <si>
    <t>31/12/16</t>
  </si>
  <si>
    <t>אלון דלק חש 1/17-גמולה- אלון חברת הדלק לישראל</t>
  </si>
  <si>
    <t>11015672</t>
  </si>
  <si>
    <t>D</t>
  </si>
  <si>
    <t>26/07/17</t>
  </si>
  <si>
    <t>גמולה-אלון דלק חדש- אלון חברת הדלק לישראל</t>
  </si>
  <si>
    <t>חוב מסופק -אלון דלק סד' 1- אלון חברת הדלק לישראל</t>
  </si>
  <si>
    <t>1101567</t>
  </si>
  <si>
    <t>אליהו אגח</t>
  </si>
  <si>
    <t>1142009</t>
  </si>
  <si>
    <t>515703528</t>
  </si>
  <si>
    <t>19/09/17</t>
  </si>
  <si>
    <t>אדאקום- אחר</t>
  </si>
  <si>
    <t>239012</t>
  </si>
  <si>
    <t>פויכטוונגר השק- אפקון תעשיות</t>
  </si>
  <si>
    <t>1085323</t>
  </si>
  <si>
    <t>520033473</t>
  </si>
  <si>
    <t>הסנה מ ר 1 ש ח- אחר</t>
  </si>
  <si>
    <t>697011</t>
  </si>
  <si>
    <t>סיאלו- סיאלו</t>
  </si>
  <si>
    <t>1102045</t>
  </si>
  <si>
    <t>513310235</t>
  </si>
  <si>
    <t>בוימלגרין- בוימלגרין</t>
  </si>
  <si>
    <t>402016</t>
  </si>
  <si>
    <t>520038555</t>
  </si>
  <si>
    <t>אלכמ- אחר</t>
  </si>
  <si>
    <t>750034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</si>
  <si>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</si>
  <si>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</si>
  <si>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</si>
  <si>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</si>
  <si>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</si>
  <si>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</si>
  <si>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</si>
  <si>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</si>
  <si>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</si>
  <si>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</si>
  <si>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סה"כ קרנות הון סיכון</t>
  </si>
  <si>
    <t>סה"כ קרנות גידור</t>
  </si>
  <si>
    <t>סה"כ קרנות נדל"ן</t>
  </si>
  <si>
    <t>סה"כ קרנות השקעה אחרות</t>
  </si>
  <si>
    <t>קרן שקד- קרן שקד</t>
  </si>
  <si>
    <t>33217</t>
  </si>
  <si>
    <t>17/01/17</t>
  </si>
  <si>
    <t>סה"כ קרנות הון סיכון בחו"ל</t>
  </si>
  <si>
    <t>סה"כ קרנות גידור בחו"ל</t>
  </si>
  <si>
    <t>קרן פאי סידרה  01/17- קרן פאי</t>
  </si>
  <si>
    <t>33160</t>
  </si>
  <si>
    <t>סה"כ קרנות נדל"ן בחו"ל</t>
  </si>
  <si>
    <t>סה"כ קרנות השקעה אחרות בחו"ל</t>
  </si>
  <si>
    <t>Lone Star X- Lone Star</t>
  </si>
  <si>
    <t>33222</t>
  </si>
  <si>
    <t>28/02/17</t>
  </si>
  <si>
    <t>סה"כ כתבי אופציה בישראל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</si>
  <si>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</si>
  <si>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</si>
  <si>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</si>
  <si>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</si>
  <si>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</si>
  <si>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</si>
  <si>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</si>
  <si>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יהלומים אירוע כשל ד- בנק מזרחי טפחות</t>
  </si>
  <si>
    <t>991031454</t>
  </si>
  <si>
    <t>אשראי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</si>
  <si>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</si>
  <si>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</si>
  <si>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</si>
  <si>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</si>
  <si>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ג- בנק מזרחי טפחות</t>
  </si>
  <si>
    <t>991031453</t>
  </si>
  <si>
    <t>עסקת יהלומים אירוע מימוש ה- בנק מזרחי טפחות</t>
  </si>
  <si>
    <t>991031455</t>
  </si>
  <si>
    <t>C DS 1 21.3.18- בנק דיסקונט</t>
  </si>
  <si>
    <t>201359</t>
  </si>
  <si>
    <t>29/06/17</t>
  </si>
  <si>
    <t>DSCT IT Delta 1 07/09/18- בנק דיסקונט</t>
  </si>
  <si>
    <t>XS1646378593</t>
  </si>
  <si>
    <t>31/08/17</t>
  </si>
  <si>
    <t>סה"כ כנגד חסכון עמיתים/מבוטחים</t>
  </si>
  <si>
    <t>הלוואה עמיתים לא צמו</t>
  </si>
  <si>
    <t>לא</t>
  </si>
  <si>
    <t>300080082</t>
  </si>
  <si>
    <t>סה"כ מבוטחות במשכנתא או תיקי משכנתאות</t>
  </si>
  <si>
    <t>סה"כ מובטחות בערבות בנקאית</t>
  </si>
  <si>
    <t>סה"כ מובטחות בבטחונות אחרים</t>
  </si>
  <si>
    <t>איילון הלוואה 4.9</t>
  </si>
  <si>
    <t>899102790</t>
  </si>
  <si>
    <t>Baa1</t>
  </si>
  <si>
    <t>אספן עונות 4.75%</t>
  </si>
  <si>
    <t>899103335</t>
  </si>
  <si>
    <t>520037540</t>
  </si>
  <si>
    <t>תדהר 5.75% 9/21</t>
  </si>
  <si>
    <t>899104044</t>
  </si>
  <si>
    <t>512728932</t>
  </si>
  <si>
    <t>Pagaya P2P SPC 1-בע"מ-גמולה</t>
  </si>
  <si>
    <t>899104523</t>
  </si>
  <si>
    <t>515555621</t>
  </si>
  <si>
    <t>02/03/17</t>
  </si>
  <si>
    <t>Pagaya P2P SPC -גמולה 2</t>
  </si>
  <si>
    <t>899104524</t>
  </si>
  <si>
    <t>20/06/17</t>
  </si>
  <si>
    <t>גמולה-כוכב נוי שותפות</t>
  </si>
  <si>
    <t>1004225</t>
  </si>
  <si>
    <t>כוכב נוי -2 גמולה</t>
  </si>
  <si>
    <t>10052251</t>
  </si>
  <si>
    <t>550273080</t>
  </si>
  <si>
    <t>11/07/17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</si>
  <si>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</si>
  <si>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</si>
  <si>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</si>
  <si>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</si>
  <si>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</si>
  <si>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</si>
  <si>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קרסו  5.25%</t>
  </si>
  <si>
    <t>899102675</t>
  </si>
  <si>
    <t>510488190</t>
  </si>
  <si>
    <t>סה"כ מובטחות במשכנתא או תיקי משכנתאות</t>
  </si>
  <si>
    <t>דלק US-עסקת אשראי (גמולה)</t>
  </si>
  <si>
    <t>90161001</t>
  </si>
  <si>
    <t>סה"כ נקוב במט"ח</t>
  </si>
  <si>
    <t>סה"כ צמודי מט"ח</t>
  </si>
  <si>
    <t>סה"כ מניב</t>
  </si>
  <si>
    <t>סה"כ לא מניב</t>
  </si>
  <si>
    <t>התחייבות עתידית -LONESTAR</t>
  </si>
  <si>
    <t>התחייבות עתידית קרן שקד- קרן שקד</t>
  </si>
  <si>
    <t>ש"ה שלישוני המזרחי- בנק מזרחי טפחות</t>
  </si>
  <si>
    <t>6950083</t>
  </si>
  <si>
    <t>15/07/09</t>
  </si>
  <si>
    <t>100</t>
  </si>
  <si>
    <t>גרעון/עודף</t>
  </si>
  <si>
    <t>אקסלנס נשואה גמל בע"מ</t>
  </si>
  <si>
    <t xml:space="preserve">אקסלנס גמולה מבטיחת תשואה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</si>
</sst>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sz val="10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1" fillId="0" borderId="0"/>
    <xf numFmtId="0" fontId="11" fillId="0" borderId="0" applyNumberFormat="0" applyFill="0" applyBorder="0">
      <protection locked="0"/>
    </xf>
    <xf numFmtId="43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2" fillId="0" borderId="0"/>
    <xf numFmtId="0" fontId="21" fillId="0" borderId="0"/>
    <xf numFmtId="0" fontId="2" fillId="0" borderId="0"/>
    <xf numFmtId="9" fontId="2" fillId="0" borderId="0" applyFont="0" applyFill="0" applyBorder="0" applyAlignment="0" applyProtection="0"/>
    <xf numFmtId="165" fontId="16" fillId="0" borderId="0" applyFill="0" applyBorder="0" applyProtection="0">
      <alignment horizontal="right"/>
    </xf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6" applyFont="1" applyAlignment="1">
      <alignment horizontal="center"/>
    </xf>
    <xf numFmtId="0" fontId="4" fillId="0" borderId="0" xfId="6" applyFont="1" applyAlignment="1">
      <alignment horizontal="right"/>
    </xf>
    <xf numFmtId="0" fontId="6" fillId="0" borderId="0" xfId="6" applyFont="1" applyAlignment="1">
      <alignment horizontal="center" vertical="center" wrapText="1"/>
    </xf>
    <xf numFmtId="49" fontId="7" fillId="2" borderId="1" xfId="6" applyNumberFormat="1" applyFont="1" applyFill="1" applyBorder="1" applyAlignment="1">
      <alignment horizontal="center" vertical="center" wrapText="1" readingOrder="2"/>
    </xf>
    <xf numFmtId="0" fontId="9" fillId="0" borderId="2" xfId="6" applyFont="1" applyBorder="1" applyAlignment="1">
      <alignment horizontal="center"/>
    </xf>
    <xf numFmtId="0" fontId="10" fillId="0" borderId="0" xfId="6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6" applyFont="1" applyBorder="1" applyAlignment="1">
      <alignment horizontal="center"/>
    </xf>
    <xf numFmtId="0" fontId="11" fillId="0" borderId="0" xfId="7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3" fillId="0" borderId="0" xfId="6" applyFont="1" applyAlignment="1">
      <alignment horizontal="right"/>
    </xf>
    <xf numFmtId="0" fontId="8" fillId="2" borderId="4" xfId="6" applyFont="1" applyFill="1" applyBorder="1" applyAlignment="1">
      <alignment horizontal="center" vertical="center" wrapText="1"/>
    </xf>
    <xf numFmtId="0" fontId="8" fillId="2" borderId="5" xfId="6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6" xfId="0" applyFont="1" applyFill="1" applyBorder="1" applyAlignment="1">
      <alignment horizontal="right" wrapText="1"/>
    </xf>
    <xf numFmtId="49" fontId="8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7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49" fontId="7" fillId="2" borderId="8" xfId="6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49" fontId="8" fillId="2" borderId="8" xfId="0" applyNumberFormat="1" applyFont="1" applyFill="1" applyBorder="1" applyAlignment="1">
      <alignment horizontal="center" wrapText="1"/>
    </xf>
    <xf numFmtId="49" fontId="8" fillId="2" borderId="11" xfId="0" applyNumberFormat="1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right" wrapText="1"/>
    </xf>
    <xf numFmtId="0" fontId="9" fillId="2" borderId="7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49" fontId="8" fillId="2" borderId="14" xfId="0" applyNumberFormat="1" applyFont="1" applyFill="1" applyBorder="1" applyAlignment="1">
      <alignment horizontal="center" wrapText="1"/>
    </xf>
    <xf numFmtId="0" fontId="9" fillId="2" borderId="15" xfId="0" applyFont="1" applyFill="1" applyBorder="1" applyAlignment="1">
      <alignment horizontal="center" vertical="center" wrapText="1"/>
    </xf>
    <xf numFmtId="49" fontId="7" fillId="2" borderId="16" xfId="6" applyNumberFormat="1" applyFont="1" applyFill="1" applyBorder="1" applyAlignment="1">
      <alignment horizontal="center" vertical="center" wrapText="1" readingOrder="2"/>
    </xf>
    <xf numFmtId="3" fontId="8" fillId="2" borderId="17" xfId="0" applyNumberFormat="1" applyFont="1" applyFill="1" applyBorder="1" applyAlignment="1">
      <alignment horizontal="center" vertical="center" wrapText="1"/>
    </xf>
    <xf numFmtId="3" fontId="8" fillId="2" borderId="18" xfId="0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6" applyNumberFormat="1" applyFont="1" applyFill="1" applyBorder="1" applyAlignment="1">
      <alignment horizontal="center" wrapText="1"/>
    </xf>
    <xf numFmtId="0" fontId="0" fillId="0" borderId="0" xfId="6" applyFont="1" applyBorder="1" applyAlignment="1">
      <alignment horizontal="center"/>
    </xf>
    <xf numFmtId="0" fontId="8" fillId="2" borderId="3" xfId="6" applyFont="1" applyFill="1" applyBorder="1" applyAlignment="1">
      <alignment horizontal="center" vertical="center" wrapText="1"/>
    </xf>
    <xf numFmtId="0" fontId="8" fillId="2" borderId="7" xfId="6" applyFont="1" applyFill="1" applyBorder="1" applyAlignment="1">
      <alignment horizontal="center" vertical="center" wrapText="1"/>
    </xf>
    <xf numFmtId="0" fontId="9" fillId="2" borderId="3" xfId="6" applyFont="1" applyFill="1" applyBorder="1" applyAlignment="1">
      <alignment horizontal="center" vertical="center" wrapText="1"/>
    </xf>
    <xf numFmtId="0" fontId="9" fillId="2" borderId="7" xfId="6" applyFont="1" applyFill="1" applyBorder="1" applyAlignment="1">
      <alignment horizontal="center" vertical="center" wrapText="1"/>
    </xf>
    <xf numFmtId="49" fontId="8" fillId="2" borderId="7" xfId="6" applyNumberFormat="1" applyFont="1" applyFill="1" applyBorder="1" applyAlignment="1">
      <alignment horizontal="center" wrapText="1"/>
    </xf>
    <xf numFmtId="49" fontId="8" fillId="2" borderId="15" xfId="0" applyNumberFormat="1" applyFont="1" applyFill="1" applyBorder="1" applyAlignment="1">
      <alignment horizontal="center" wrapText="1"/>
    </xf>
    <xf numFmtId="49" fontId="7" fillId="2" borderId="3" xfId="6" applyNumberFormat="1" applyFont="1" applyFill="1" applyBorder="1" applyAlignment="1">
      <alignment horizontal="center" vertical="center" wrapText="1" readingOrder="2"/>
    </xf>
    <xf numFmtId="49" fontId="7" fillId="2" borderId="3" xfId="6" applyNumberFormat="1" applyFont="1" applyFill="1" applyBorder="1" applyAlignment="1">
      <alignment horizontal="right" vertical="center" wrapText="1" readingOrder="2"/>
    </xf>
    <xf numFmtId="0" fontId="7" fillId="2" borderId="3" xfId="6" applyNumberFormat="1" applyFont="1" applyFill="1" applyBorder="1" applyAlignment="1">
      <alignment horizontal="right" vertical="center" wrapText="1" indent="1"/>
    </xf>
    <xf numFmtId="49" fontId="7" fillId="2" borderId="3" xfId="6" applyNumberFormat="1" applyFont="1" applyFill="1" applyBorder="1" applyAlignment="1">
      <alignment horizontal="right" vertical="center" wrapText="1" indent="3" readingOrder="2"/>
    </xf>
    <xf numFmtId="0" fontId="7" fillId="2" borderId="3" xfId="6" applyNumberFormat="1" applyFont="1" applyFill="1" applyBorder="1" applyAlignment="1">
      <alignment horizontal="right" vertical="center" wrapText="1" readingOrder="2"/>
    </xf>
    <xf numFmtId="0" fontId="7" fillId="2" borderId="3" xfId="6" applyNumberFormat="1" applyFont="1" applyFill="1" applyBorder="1" applyAlignment="1">
      <alignment horizontal="right" vertical="center" wrapText="1" indent="1" readingOrder="2"/>
    </xf>
    <xf numFmtId="0" fontId="8" fillId="3" borderId="3" xfId="6" applyFont="1" applyFill="1" applyBorder="1" applyAlignment="1">
      <alignment horizontal="right" wrapText="1"/>
    </xf>
    <xf numFmtId="0" fontId="8" fillId="3" borderId="18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14" fontId="0" fillId="0" borderId="0" xfId="0" applyNumberFormat="1"/>
    <xf numFmtId="0" fontId="0" fillId="0" borderId="0" xfId="0" applyAlignment="1">
      <alignment horizontal="right"/>
    </xf>
    <xf numFmtId="0" fontId="21" fillId="0" borderId="0" xfId="12"/>
    <xf numFmtId="49" fontId="8" fillId="2" borderId="3" xfId="12" applyNumberFormat="1" applyFont="1" applyFill="1" applyBorder="1" applyAlignment="1">
      <alignment horizontal="center" wrapText="1"/>
    </xf>
    <xf numFmtId="0" fontId="3" fillId="0" borderId="0" xfId="12" applyFont="1" applyAlignment="1">
      <alignment horizontal="center"/>
    </xf>
    <xf numFmtId="0" fontId="6" fillId="0" borderId="0" xfId="12" applyFont="1" applyAlignment="1">
      <alignment horizontal="center" vertical="center" wrapText="1"/>
    </xf>
    <xf numFmtId="0" fontId="9" fillId="2" borderId="1" xfId="12" applyFont="1" applyFill="1" applyBorder="1" applyAlignment="1">
      <alignment horizontal="center" vertical="center" wrapText="1"/>
    </xf>
    <xf numFmtId="0" fontId="9" fillId="2" borderId="3" xfId="12" applyFont="1" applyFill="1" applyBorder="1" applyAlignment="1">
      <alignment horizontal="center" vertical="center" wrapText="1"/>
    </xf>
    <xf numFmtId="49" fontId="8" fillId="2" borderId="1" xfId="12" applyNumberFormat="1" applyFont="1" applyFill="1" applyBorder="1" applyAlignment="1">
      <alignment horizontal="center" wrapText="1"/>
    </xf>
    <xf numFmtId="0" fontId="10" fillId="0" borderId="0" xfId="12" applyFont="1" applyAlignment="1">
      <alignment horizontal="center" wrapText="1"/>
    </xf>
    <xf numFmtId="0" fontId="8" fillId="2" borderId="6" xfId="12" applyFont="1" applyFill="1" applyBorder="1" applyAlignment="1">
      <alignment horizontal="right" wrapText="1"/>
    </xf>
    <xf numFmtId="3" fontId="9" fillId="2" borderId="3" xfId="12" applyNumberFormat="1" applyFont="1" applyFill="1" applyBorder="1" applyAlignment="1">
      <alignment horizontal="center" vertical="center" wrapText="1"/>
    </xf>
    <xf numFmtId="49" fontId="8" fillId="2" borderId="7" xfId="12" applyNumberFormat="1" applyFont="1" applyFill="1" applyBorder="1" applyAlignment="1">
      <alignment horizontal="center" wrapText="1"/>
    </xf>
    <xf numFmtId="0" fontId="9" fillId="2" borderId="7" xfId="12" applyFont="1" applyFill="1" applyBorder="1" applyAlignment="1">
      <alignment horizontal="center" vertical="center" wrapText="1"/>
    </xf>
    <xf numFmtId="0" fontId="9" fillId="2" borderId="15" xfId="12" applyFont="1" applyFill="1" applyBorder="1" applyAlignment="1">
      <alignment horizontal="center" vertical="center" wrapText="1"/>
    </xf>
    <xf numFmtId="49" fontId="7" fillId="2" borderId="16" xfId="6" applyNumberFormat="1" applyFont="1" applyFill="1" applyBorder="1" applyAlignment="1">
      <alignment horizontal="center" vertical="center" wrapText="1" readingOrder="2"/>
    </xf>
    <xf numFmtId="4" fontId="17" fillId="4" borderId="0" xfId="12" applyNumberFormat="1" applyFont="1" applyFill="1"/>
    <xf numFmtId="4" fontId="0" fillId="0" borderId="0" xfId="12" applyNumberFormat="1" applyFont="1"/>
    <xf numFmtId="0" fontId="17" fillId="0" borderId="0" xfId="12" applyFont="1"/>
    <xf numFmtId="4" fontId="17" fillId="0" borderId="0" xfId="12" applyNumberFormat="1" applyFont="1"/>
    <xf numFmtId="0" fontId="21" fillId="0" borderId="0" xfId="12"/>
    <xf numFmtId="49" fontId="8" fillId="2" borderId="3" xfId="12" applyNumberFormat="1" applyFont="1" applyFill="1" applyBorder="1" applyAlignment="1">
      <alignment horizontal="center" wrapText="1"/>
    </xf>
    <xf numFmtId="0" fontId="3" fillId="0" borderId="0" xfId="12" applyFont="1" applyAlignment="1">
      <alignment horizontal="right"/>
    </xf>
    <xf numFmtId="0" fontId="3" fillId="0" borderId="0" xfId="12" applyFont="1" applyAlignment="1">
      <alignment horizontal="center"/>
    </xf>
    <xf numFmtId="0" fontId="6" fillId="0" borderId="0" xfId="12" applyFont="1" applyAlignment="1">
      <alignment horizontal="center" vertical="center" wrapText="1"/>
    </xf>
    <xf numFmtId="0" fontId="9" fillId="2" borderId="1" xfId="12" applyFont="1" applyFill="1" applyBorder="1" applyAlignment="1">
      <alignment horizontal="center" vertical="center" wrapText="1"/>
    </xf>
    <xf numFmtId="0" fontId="9" fillId="2" borderId="3" xfId="12" applyFont="1" applyFill="1" applyBorder="1" applyAlignment="1">
      <alignment horizontal="center" vertical="center" wrapText="1"/>
    </xf>
    <xf numFmtId="49" fontId="8" fillId="2" borderId="1" xfId="12" applyNumberFormat="1" applyFont="1" applyFill="1" applyBorder="1" applyAlignment="1">
      <alignment horizontal="center" wrapText="1"/>
    </xf>
    <xf numFmtId="0" fontId="10" fillId="0" borderId="0" xfId="12" applyFont="1" applyAlignment="1">
      <alignment horizontal="center" wrapText="1"/>
    </xf>
    <xf numFmtId="0" fontId="8" fillId="2" borderId="6" xfId="12" applyFont="1" applyFill="1" applyBorder="1" applyAlignment="1">
      <alignment horizontal="right" wrapText="1"/>
    </xf>
    <xf numFmtId="49" fontId="8" fillId="2" borderId="2" xfId="12" applyNumberFormat="1" applyFont="1" applyFill="1" applyBorder="1" applyAlignment="1">
      <alignment horizontal="center" wrapText="1"/>
    </xf>
    <xf numFmtId="3" fontId="9" fillId="2" borderId="3" xfId="12" applyNumberFormat="1" applyFont="1" applyFill="1" applyBorder="1" applyAlignment="1">
      <alignment horizontal="center" vertical="center" wrapText="1"/>
    </xf>
    <xf numFmtId="49" fontId="8" fillId="2" borderId="7" xfId="12" applyNumberFormat="1" applyFont="1" applyFill="1" applyBorder="1" applyAlignment="1">
      <alignment horizontal="center" wrapText="1"/>
    </xf>
    <xf numFmtId="0" fontId="9" fillId="2" borderId="7" xfId="12" applyFont="1" applyFill="1" applyBorder="1" applyAlignment="1">
      <alignment horizontal="center" vertical="center" wrapText="1"/>
    </xf>
    <xf numFmtId="49" fontId="7" fillId="2" borderId="16" xfId="6" applyNumberFormat="1" applyFont="1" applyFill="1" applyBorder="1" applyAlignment="1">
      <alignment horizontal="center" vertical="center" wrapText="1" readingOrder="2"/>
    </xf>
    <xf numFmtId="0" fontId="8" fillId="2" borderId="17" xfId="12" applyFont="1" applyFill="1" applyBorder="1" applyAlignment="1">
      <alignment horizontal="center" vertical="center" wrapText="1"/>
    </xf>
    <xf numFmtId="0" fontId="8" fillId="2" borderId="18" xfId="12" applyFont="1" applyFill="1" applyBorder="1" applyAlignment="1">
      <alignment horizontal="center" vertical="center" wrapText="1"/>
    </xf>
    <xf numFmtId="4" fontId="0" fillId="0" borderId="0" xfId="12" applyNumberFormat="1" applyFont="1"/>
    <xf numFmtId="0" fontId="17" fillId="0" borderId="0" xfId="12" applyFont="1"/>
    <xf numFmtId="4" fontId="17" fillId="0" borderId="0" xfId="12" applyNumberFormat="1" applyFont="1"/>
    <xf numFmtId="0" fontId="17" fillId="0" borderId="0" xfId="12" applyFont="1" applyFill="1"/>
    <xf numFmtId="4" fontId="17" fillId="0" borderId="0" xfId="12" applyNumberFormat="1" applyFont="1" applyFill="1"/>
    <xf numFmtId="4" fontId="17" fillId="5" borderId="0" xfId="12" applyNumberFormat="1" applyFont="1" applyFill="1"/>
    <xf numFmtId="0" fontId="3" fillId="0" borderId="0" xfId="12" applyFont="1" applyFill="1" applyAlignment="1">
      <alignment horizontal="right"/>
    </xf>
    <xf numFmtId="0" fontId="3" fillId="0" borderId="0" xfId="12" applyFont="1" applyFill="1" applyAlignment="1">
      <alignment horizontal="center"/>
    </xf>
    <xf numFmtId="0" fontId="18" fillId="0" borderId="0" xfId="12" applyFont="1" applyAlignment="1">
      <alignment horizontal="right" vertical="center" readingOrder="2"/>
    </xf>
    <xf numFmtId="0" fontId="18" fillId="0" borderId="0" xfId="12" applyFont="1" applyFill="1" applyBorder="1" applyAlignment="1">
      <alignment horizontal="right" vertical="center" readingOrder="2"/>
    </xf>
    <xf numFmtId="0" fontId="21" fillId="0" borderId="0" xfId="12" applyFill="1" applyBorder="1"/>
    <xf numFmtId="0" fontId="6" fillId="0" borderId="0" xfId="12" applyFont="1" applyFill="1" applyBorder="1" applyAlignment="1">
      <alignment horizontal="center" vertical="center" wrapText="1"/>
    </xf>
    <xf numFmtId="10" fontId="19" fillId="0" borderId="0" xfId="12" applyNumberFormat="1" applyFont="1" applyFill="1" applyBorder="1" applyAlignment="1">
      <alignment horizontal="right" vertical="center" readingOrder="1"/>
    </xf>
    <xf numFmtId="0" fontId="17" fillId="0" borderId="0" xfId="12" applyFont="1" applyFill="1" applyBorder="1" applyAlignment="1">
      <alignment horizontal="right" vertical="center" readingOrder="2"/>
    </xf>
    <xf numFmtId="4" fontId="17" fillId="0" borderId="0" xfId="12" applyNumberFormat="1" applyFont="1" applyFill="1" applyBorder="1" applyAlignment="1">
      <alignment horizontal="center" vertical="center" readingOrder="1"/>
    </xf>
    <xf numFmtId="10" fontId="0" fillId="0" borderId="0" xfId="12" applyNumberFormat="1" applyFont="1" applyFill="1" applyBorder="1" applyAlignment="1">
      <alignment horizontal="right" vertical="center" readingOrder="1"/>
    </xf>
    <xf numFmtId="10" fontId="17" fillId="0" borderId="0" xfId="12" applyNumberFormat="1" applyFont="1" applyFill="1" applyBorder="1" applyAlignment="1">
      <alignment horizontal="right" vertical="center" readingOrder="1"/>
    </xf>
    <xf numFmtId="4" fontId="17" fillId="0" borderId="0" xfId="12" applyNumberFormat="1" applyFont="1" applyFill="1" applyBorder="1" applyAlignment="1">
      <alignment horizontal="left" vertical="center" readingOrder="1"/>
    </xf>
    <xf numFmtId="43" fontId="8" fillId="2" borderId="7" xfId="20" applyFont="1" applyFill="1" applyBorder="1" applyAlignment="1">
      <alignment horizontal="center" wrapText="1"/>
    </xf>
    <xf numFmtId="0" fontId="21" fillId="0" borderId="0" xfId="12" applyAlignment="1">
      <alignment horizontal="right"/>
    </xf>
    <xf numFmtId="0" fontId="20" fillId="0" borderId="0" xfId="0" applyFont="1" applyAlignment="1">
      <alignment horizontal="center"/>
    </xf>
    <xf numFmtId="4" fontId="20" fillId="0" borderId="0" xfId="0" applyNumberFormat="1" applyFont="1" applyAlignment="1">
      <alignment horizontal="center"/>
    </xf>
    <xf numFmtId="0" fontId="5" fillId="2" borderId="23" xfId="6" applyFont="1" applyFill="1" applyBorder="1" applyAlignment="1">
      <alignment vertical="center" wrapText="1"/>
    </xf>
    <xf numFmtId="0" fontId="5" fillId="2" borderId="24" xfId="6" applyFont="1" applyFill="1" applyBorder="1" applyAlignment="1">
      <alignment vertical="center" wrapText="1"/>
    </xf>
    <xf numFmtId="0" fontId="5" fillId="2" borderId="20" xfId="6" applyFont="1" applyFill="1" applyBorder="1" applyAlignment="1">
      <alignment vertical="center" wrapText="1"/>
    </xf>
    <xf numFmtId="0" fontId="5" fillId="2" borderId="21" xfId="0" applyFont="1" applyFill="1" applyBorder="1" applyAlignment="1">
      <alignment vertical="center" wrapText="1" readingOrder="2"/>
    </xf>
    <xf numFmtId="0" fontId="5" fillId="2" borderId="22" xfId="0" applyFont="1" applyFill="1" applyBorder="1" applyAlignment="1">
      <alignment vertical="center" wrapText="1" readingOrder="2"/>
    </xf>
    <xf numFmtId="0" fontId="14" fillId="2" borderId="25" xfId="0" applyFont="1" applyFill="1" applyBorder="1" applyAlignment="1">
      <alignment vertical="center" wrapText="1" readingOrder="2"/>
    </xf>
    <xf numFmtId="0" fontId="0" fillId="0" borderId="26" xfId="0" applyFont="1" applyBorder="1" applyAlignment="1">
      <alignment readingOrder="2"/>
    </xf>
    <xf numFmtId="0" fontId="0" fillId="0" borderId="27" xfId="0" applyFont="1" applyBorder="1" applyAlignment="1">
      <alignment readingOrder="2"/>
    </xf>
    <xf numFmtId="0" fontId="14" fillId="2" borderId="26" xfId="0" applyFont="1" applyFill="1" applyBorder="1" applyAlignment="1">
      <alignment vertical="center" wrapText="1" readingOrder="2"/>
    </xf>
    <xf numFmtId="0" fontId="14" fillId="2" borderId="27" xfId="0" applyFont="1" applyFill="1" applyBorder="1" applyAlignment="1">
      <alignment vertical="center" wrapText="1" readingOrder="2"/>
    </xf>
    <xf numFmtId="0" fontId="5" fillId="2" borderId="25" xfId="0" applyFont="1" applyFill="1" applyBorder="1" applyAlignment="1">
      <alignment vertical="center" wrapText="1" readingOrder="2"/>
    </xf>
    <xf numFmtId="0" fontId="5" fillId="2" borderId="26" xfId="0" applyFont="1" applyFill="1" applyBorder="1" applyAlignment="1">
      <alignment vertical="center" wrapText="1" readingOrder="2"/>
    </xf>
    <xf numFmtId="0" fontId="5" fillId="2" borderId="27" xfId="0" applyFont="1" applyFill="1" applyBorder="1" applyAlignment="1">
      <alignment vertical="center" wrapText="1" readingOrder="2"/>
    </xf>
    <xf numFmtId="0" fontId="5" fillId="2" borderId="25" xfId="12" applyFont="1" applyFill="1" applyBorder="1" applyAlignment="1">
      <alignment vertical="center" wrapText="1" readingOrder="2"/>
    </xf>
    <xf numFmtId="0" fontId="5" fillId="2" borderId="26" xfId="12" applyFont="1" applyFill="1" applyBorder="1" applyAlignment="1">
      <alignment vertical="center" wrapText="1" readingOrder="2"/>
    </xf>
    <xf numFmtId="0" fontId="5" fillId="2" borderId="27" xfId="12" applyFont="1" applyFill="1" applyBorder="1" applyAlignment="1">
      <alignment vertical="center" wrapText="1" readingOrder="2"/>
    </xf>
  </cellXfs>
  <cellStyles count="21">
    <cellStyle name="Comma" xfId="4"/>
    <cellStyle name="Comma [0]" xfId="5"/>
    <cellStyle name="Comma 2" xfId="8"/>
    <cellStyle name="Comma 2 2" xfId="16"/>
    <cellStyle name="Comma 3" xfId="20"/>
    <cellStyle name="Currency" xfId="2"/>
    <cellStyle name="Currency [0]" xfId="3"/>
    <cellStyle name="Currency [0] _1" xfId="9"/>
    <cellStyle name="Hyperlink 2" xfId="10"/>
    <cellStyle name="Normal" xfId="0" builtinId="0"/>
    <cellStyle name="Normal 11" xfId="11"/>
    <cellStyle name="Normal 11 2" xfId="17"/>
    <cellStyle name="Normal 2" xfId="12"/>
    <cellStyle name="Normal 3" xfId="13"/>
    <cellStyle name="Normal 3 2" xfId="18"/>
    <cellStyle name="Normal_2007-16618" xfId="6"/>
    <cellStyle name="Percent" xfId="1"/>
    <cellStyle name="Percent 2" xfId="14"/>
    <cellStyle name="Percent 2 2" xfId="19"/>
    <cellStyle name="Text" xfId="15"/>
    <cellStyle name="היפר-קישור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zoomScale="75" zoomScaleNormal="75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35" t="s">
        <v>1313</v>
      </c>
    </row>
    <row r="3" spans="1:36">
      <c r="B3" s="2" t="s">
        <v>2</v>
      </c>
      <c r="C3" t="s">
        <v>1314</v>
      </c>
    </row>
    <row r="4" spans="1:36">
      <c r="B4" s="2" t="s">
        <v>3</v>
      </c>
      <c r="C4" s="80" t="s">
        <v>197</v>
      </c>
    </row>
    <row r="5" spans="1:36">
      <c r="B5" s="74" t="s">
        <v>198</v>
      </c>
      <c r="C5" t="s">
        <v>199</v>
      </c>
    </row>
    <row r="6" spans="1:36" ht="26.25" customHeight="1">
      <c r="B6" s="138" t="s">
        <v>4</v>
      </c>
      <c r="C6" s="139"/>
      <c r="D6" s="140"/>
    </row>
    <row r="7" spans="1:36" s="3" customFormat="1">
      <c r="B7" s="4"/>
      <c r="C7" s="60" t="s">
        <v>5</v>
      </c>
      <c r="D7" s="61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2" t="s">
        <v>6</v>
      </c>
      <c r="D8" s="63" t="s">
        <v>7</v>
      </c>
      <c r="AJ8" s="5" t="s">
        <v>8</v>
      </c>
    </row>
    <row r="9" spans="1:36" s="6" customFormat="1" ht="18" customHeight="1">
      <c r="B9" s="66"/>
      <c r="C9" s="65" t="s">
        <v>9</v>
      </c>
      <c r="D9" s="64" t="s">
        <v>10</v>
      </c>
      <c r="AJ9" s="5" t="s">
        <v>11</v>
      </c>
    </row>
    <row r="10" spans="1:36" s="6" customFormat="1" ht="18" customHeight="1">
      <c r="B10" s="67" t="s">
        <v>12</v>
      </c>
      <c r="C10" s="57"/>
      <c r="D10" s="58"/>
      <c r="AJ10" s="8"/>
    </row>
    <row r="11" spans="1:36">
      <c r="A11" t="s">
        <v>13</v>
      </c>
      <c r="B11" s="68" t="s">
        <v>14</v>
      </c>
      <c r="C11" s="75">
        <v>10829.728364306</v>
      </c>
      <c r="D11" s="75">
        <f>+C11/$C$42*100</f>
        <v>1.2730333319248888</v>
      </c>
    </row>
    <row r="12" spans="1:36">
      <c r="B12" s="68" t="s">
        <v>15</v>
      </c>
      <c r="C12" s="59"/>
      <c r="D12" s="59"/>
    </row>
    <row r="13" spans="1:36">
      <c r="A13" t="s">
        <v>13</v>
      </c>
      <c r="B13" s="69" t="s">
        <v>16</v>
      </c>
      <c r="C13" s="76">
        <v>0</v>
      </c>
      <c r="D13" s="76">
        <f t="shared" ref="D13:D22" si="0">+C13/$C$42*100</f>
        <v>0</v>
      </c>
    </row>
    <row r="14" spans="1:36">
      <c r="A14" t="s">
        <v>13</v>
      </c>
      <c r="B14" s="69" t="s">
        <v>17</v>
      </c>
      <c r="C14" s="76">
        <v>0</v>
      </c>
      <c r="D14" s="76">
        <f t="shared" si="0"/>
        <v>0</v>
      </c>
    </row>
    <row r="15" spans="1:36">
      <c r="A15" t="s">
        <v>13</v>
      </c>
      <c r="B15" s="69" t="s">
        <v>18</v>
      </c>
      <c r="C15" s="76">
        <v>16710.16459506</v>
      </c>
      <c r="D15" s="76">
        <f t="shared" si="0"/>
        <v>1.9642779390086531</v>
      </c>
    </row>
    <row r="16" spans="1:36">
      <c r="A16" t="s">
        <v>13</v>
      </c>
      <c r="B16" s="69" t="s">
        <v>19</v>
      </c>
      <c r="C16" s="76">
        <v>8020.6204664411389</v>
      </c>
      <c r="D16" s="76">
        <f t="shared" si="0"/>
        <v>0.94282301947218217</v>
      </c>
    </row>
    <row r="17" spans="1:4">
      <c r="A17" t="s">
        <v>13</v>
      </c>
      <c r="B17" s="69" t="s">
        <v>20</v>
      </c>
      <c r="C17" s="76">
        <v>5241.6027285</v>
      </c>
      <c r="D17" s="76">
        <f t="shared" si="0"/>
        <v>0.61614980188070045</v>
      </c>
    </row>
    <row r="18" spans="1:4">
      <c r="A18" t="s">
        <v>13</v>
      </c>
      <c r="B18" s="69" t="s">
        <v>21</v>
      </c>
      <c r="C18" s="76">
        <v>0</v>
      </c>
      <c r="D18" s="76">
        <f t="shared" si="0"/>
        <v>0</v>
      </c>
    </row>
    <row r="19" spans="1:4">
      <c r="A19" t="s">
        <v>13</v>
      </c>
      <c r="B19" s="69" t="s">
        <v>22</v>
      </c>
      <c r="C19" s="76">
        <v>10.47044509</v>
      </c>
      <c r="D19" s="76">
        <f t="shared" si="0"/>
        <v>1.230799624078426E-3</v>
      </c>
    </row>
    <row r="20" spans="1:4">
      <c r="A20" t="s">
        <v>13</v>
      </c>
      <c r="B20" s="69" t="s">
        <v>23</v>
      </c>
      <c r="C20" s="76">
        <v>661.61271963311003</v>
      </c>
      <c r="D20" s="76">
        <f t="shared" si="0"/>
        <v>7.7772499603446843E-2</v>
      </c>
    </row>
    <row r="21" spans="1:4">
      <c r="A21" t="s">
        <v>13</v>
      </c>
      <c r="B21" s="69" t="s">
        <v>24</v>
      </c>
      <c r="C21" s="76">
        <v>0.35964000000000002</v>
      </c>
      <c r="D21" s="76">
        <f t="shared" si="0"/>
        <v>4.2275640911036493E-5</v>
      </c>
    </row>
    <row r="22" spans="1:4">
      <c r="A22" t="s">
        <v>13</v>
      </c>
      <c r="B22" s="69" t="s">
        <v>25</v>
      </c>
      <c r="C22" s="76">
        <v>0</v>
      </c>
      <c r="D22" s="76">
        <f t="shared" si="0"/>
        <v>0</v>
      </c>
    </row>
    <row r="23" spans="1:4">
      <c r="B23" s="68" t="s">
        <v>26</v>
      </c>
      <c r="C23" s="59"/>
      <c r="D23" s="59"/>
    </row>
    <row r="24" spans="1:4">
      <c r="A24" t="s">
        <v>13</v>
      </c>
      <c r="B24" s="69" t="s">
        <v>27</v>
      </c>
      <c r="C24" s="76">
        <v>726899.49639999995</v>
      </c>
      <c r="D24" s="76">
        <f t="shared" ref="D24:D37" si="1">+C24/$C$42*100</f>
        <v>85.446952753363519</v>
      </c>
    </row>
    <row r="25" spans="1:4">
      <c r="A25" t="s">
        <v>13</v>
      </c>
      <c r="B25" s="69" t="s">
        <v>28</v>
      </c>
      <c r="C25" s="76">
        <v>0</v>
      </c>
      <c r="D25" s="76">
        <f t="shared" si="1"/>
        <v>0</v>
      </c>
    </row>
    <row r="26" spans="1:4">
      <c r="A26" t="s">
        <v>13</v>
      </c>
      <c r="B26" s="69" t="s">
        <v>18</v>
      </c>
      <c r="C26" s="76">
        <v>26649.050542009965</v>
      </c>
      <c r="D26" s="76">
        <f t="shared" si="1"/>
        <v>3.1325928465523178</v>
      </c>
    </row>
    <row r="27" spans="1:4">
      <c r="A27" t="s">
        <v>13</v>
      </c>
      <c r="B27" s="69" t="s">
        <v>29</v>
      </c>
      <c r="C27" s="76">
        <v>4.5022150887090003E-2</v>
      </c>
      <c r="D27" s="76">
        <f t="shared" si="1"/>
        <v>5.2923486929849843E-6</v>
      </c>
    </row>
    <row r="28" spans="1:4">
      <c r="A28" t="s">
        <v>13</v>
      </c>
      <c r="B28" s="69" t="s">
        <v>30</v>
      </c>
      <c r="C28" s="76">
        <v>13302.356276189401</v>
      </c>
      <c r="D28" s="76">
        <f t="shared" si="1"/>
        <v>1.5636904604684008</v>
      </c>
    </row>
    <row r="29" spans="1:4">
      <c r="A29" t="s">
        <v>13</v>
      </c>
      <c r="B29" s="69" t="s">
        <v>31</v>
      </c>
      <c r="C29" s="76">
        <v>261.64765</v>
      </c>
      <c r="D29" s="76">
        <f t="shared" si="1"/>
        <v>3.0756651364187957E-2</v>
      </c>
    </row>
    <row r="30" spans="1:4">
      <c r="A30" t="s">
        <v>13</v>
      </c>
      <c r="B30" s="69" t="s">
        <v>32</v>
      </c>
      <c r="C30" s="76">
        <v>0</v>
      </c>
      <c r="D30" s="76">
        <f t="shared" si="1"/>
        <v>0</v>
      </c>
    </row>
    <row r="31" spans="1:4">
      <c r="A31" t="s">
        <v>13</v>
      </c>
      <c r="B31" s="69" t="s">
        <v>33</v>
      </c>
      <c r="C31" s="76">
        <v>0</v>
      </c>
      <c r="D31" s="76">
        <f t="shared" si="1"/>
        <v>0</v>
      </c>
    </row>
    <row r="32" spans="1:4">
      <c r="A32" t="s">
        <v>13</v>
      </c>
      <c r="B32" s="69" t="s">
        <v>34</v>
      </c>
      <c r="C32" s="76">
        <v>211.70841394937531</v>
      </c>
      <c r="D32" s="76">
        <f t="shared" si="1"/>
        <v>2.4886299872007727E-2</v>
      </c>
    </row>
    <row r="33" spans="1:4">
      <c r="A33" t="s">
        <v>13</v>
      </c>
      <c r="B33" s="68" t="s">
        <v>35</v>
      </c>
      <c r="C33" s="76">
        <v>35011.260060500652</v>
      </c>
      <c r="D33" s="76">
        <f t="shared" si="1"/>
        <v>4.115569620066287</v>
      </c>
    </row>
    <row r="34" spans="1:4">
      <c r="A34" t="s">
        <v>13</v>
      </c>
      <c r="B34" s="68" t="s">
        <v>36</v>
      </c>
      <c r="C34" s="76">
        <v>0</v>
      </c>
      <c r="D34" s="76">
        <f t="shared" si="1"/>
        <v>0</v>
      </c>
    </row>
    <row r="35" spans="1:4">
      <c r="A35" t="s">
        <v>13</v>
      </c>
      <c r="B35" s="68" t="s">
        <v>37</v>
      </c>
      <c r="C35" s="76">
        <v>0</v>
      </c>
      <c r="D35" s="76">
        <f t="shared" si="1"/>
        <v>0</v>
      </c>
    </row>
    <row r="36" spans="1:4">
      <c r="A36" t="s">
        <v>13</v>
      </c>
      <c r="B36" s="68" t="s">
        <v>38</v>
      </c>
      <c r="C36" s="76">
        <v>0</v>
      </c>
      <c r="D36" s="76">
        <f t="shared" si="1"/>
        <v>0</v>
      </c>
    </row>
    <row r="37" spans="1:4">
      <c r="A37" t="s">
        <v>13</v>
      </c>
      <c r="B37" s="68" t="s">
        <v>39</v>
      </c>
      <c r="C37" s="76">
        <v>5838.32</v>
      </c>
      <c r="D37" s="76">
        <f t="shared" si="1"/>
        <v>0.686293848970422</v>
      </c>
    </row>
    <row r="38" spans="1:4">
      <c r="A38" s="9"/>
      <c r="B38" s="70" t="s">
        <v>40</v>
      </c>
      <c r="C38" s="59"/>
      <c r="D38" s="59"/>
    </row>
    <row r="39" spans="1:4">
      <c r="A39" t="s">
        <v>13</v>
      </c>
      <c r="B39" s="71" t="s">
        <v>41</v>
      </c>
      <c r="C39" s="76">
        <v>1054.2125077273799</v>
      </c>
      <c r="D39" s="76">
        <f t="shared" ref="D39:D41" si="2">+C39/$C$42*100</f>
        <v>0.12392255983930041</v>
      </c>
    </row>
    <row r="40" spans="1:4">
      <c r="A40" t="s">
        <v>13</v>
      </c>
      <c r="B40" s="71" t="s">
        <v>42</v>
      </c>
      <c r="C40" s="76">
        <v>0</v>
      </c>
      <c r="D40" s="76">
        <f t="shared" si="2"/>
        <v>0</v>
      </c>
    </row>
    <row r="41" spans="1:4">
      <c r="A41" t="s">
        <v>13</v>
      </c>
      <c r="B41" s="71" t="s">
        <v>43</v>
      </c>
      <c r="C41" s="76">
        <v>0</v>
      </c>
      <c r="D41" s="76">
        <f t="shared" si="2"/>
        <v>0</v>
      </c>
    </row>
    <row r="42" spans="1:4">
      <c r="B42" s="71" t="s">
        <v>44</v>
      </c>
      <c r="C42" s="76">
        <f>SUM(C11:C41)</f>
        <v>850702.65583155781</v>
      </c>
      <c r="D42" s="76">
        <f>SUM(D11:D41)</f>
        <v>99.999999999999986</v>
      </c>
    </row>
    <row r="43" spans="1:4">
      <c r="A43" t="s">
        <v>13</v>
      </c>
      <c r="B43" s="72" t="s">
        <v>45</v>
      </c>
      <c r="C43" s="76">
        <v>12138.37046</v>
      </c>
      <c r="D43" s="76"/>
    </row>
    <row r="44" spans="1:4">
      <c r="B44" s="10" t="s">
        <v>200</v>
      </c>
    </row>
    <row r="45" spans="1:4">
      <c r="C45" s="12" t="s">
        <v>46</v>
      </c>
      <c r="D45" s="13" t="s">
        <v>47</v>
      </c>
    </row>
    <row r="46" spans="1:4">
      <c r="C46" s="12" t="s">
        <v>9</v>
      </c>
      <c r="D46" s="12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202</v>
      </c>
      <c r="D51">
        <v>0.43369999999999997</v>
      </c>
    </row>
  </sheetData>
  <dataValidations count="1">
    <dataValidation allowBlank="1" showInputMessage="1" showErrorMessage="1" sqref="C2"/>
  </dataValidation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35" t="s">
        <v>1313</v>
      </c>
    </row>
    <row r="3" spans="2:61">
      <c r="B3" s="2" t="s">
        <v>2</v>
      </c>
      <c r="C3" t="s">
        <v>1314</v>
      </c>
    </row>
    <row r="4" spans="2:61">
      <c r="B4" s="2" t="s">
        <v>3</v>
      </c>
      <c r="C4" s="80" t="s">
        <v>197</v>
      </c>
    </row>
    <row r="5" spans="2:61">
      <c r="B5" s="74" t="s">
        <v>198</v>
      </c>
      <c r="C5" t="s">
        <v>199</v>
      </c>
    </row>
    <row r="6" spans="2:61" ht="26.25" customHeight="1">
      <c r="B6" s="148" t="s">
        <v>69</v>
      </c>
      <c r="C6" s="149"/>
      <c r="D6" s="149"/>
      <c r="E6" s="149"/>
      <c r="F6" s="149"/>
      <c r="G6" s="149"/>
      <c r="H6" s="149"/>
      <c r="I6" s="149"/>
      <c r="J6" s="149"/>
      <c r="K6" s="149"/>
      <c r="L6" s="150"/>
    </row>
    <row r="7" spans="2:61" ht="26.25" customHeight="1">
      <c r="B7" s="148" t="s">
        <v>101</v>
      </c>
      <c r="C7" s="149"/>
      <c r="D7" s="149"/>
      <c r="E7" s="149"/>
      <c r="F7" s="149"/>
      <c r="G7" s="149"/>
      <c r="H7" s="149"/>
      <c r="I7" s="149"/>
      <c r="J7" s="149"/>
      <c r="K7" s="149"/>
      <c r="L7" s="150"/>
      <c r="BI7" s="18"/>
    </row>
    <row r="8" spans="2:61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35" t="s">
        <v>186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5"/>
      <c r="BE10" s="18"/>
      <c r="BF10" s="15"/>
    </row>
    <row r="11" spans="2:61" s="22" customFormat="1" ht="18" customHeight="1">
      <c r="B11" s="23" t="s">
        <v>102</v>
      </c>
      <c r="C11" s="7"/>
      <c r="D11" s="7"/>
      <c r="E11" s="7"/>
      <c r="F11" s="7"/>
      <c r="G11" s="75">
        <v>1166666.53</v>
      </c>
      <c r="H11" s="7"/>
      <c r="I11" s="75">
        <v>661.61271963311003</v>
      </c>
      <c r="J11" s="24"/>
      <c r="K11" s="75">
        <v>100</v>
      </c>
      <c r="L11" s="75">
        <v>0.08</v>
      </c>
      <c r="BD11" s="15"/>
      <c r="BE11" s="18"/>
      <c r="BF11" s="15"/>
      <c r="BH11" s="15"/>
    </row>
    <row r="12" spans="2:61">
      <c r="B12" s="77" t="s">
        <v>203</v>
      </c>
      <c r="C12" s="15"/>
      <c r="D12" s="15"/>
      <c r="E12" s="15"/>
      <c r="G12" s="78">
        <v>7.55</v>
      </c>
      <c r="I12" s="78">
        <v>130.79248999999999</v>
      </c>
      <c r="K12" s="78">
        <v>19.77</v>
      </c>
      <c r="L12" s="78">
        <v>0.02</v>
      </c>
    </row>
    <row r="13" spans="2:61">
      <c r="B13" s="77" t="s">
        <v>1003</v>
      </c>
      <c r="C13" s="15"/>
      <c r="D13" s="15"/>
      <c r="E13" s="15"/>
      <c r="G13" s="78">
        <v>7.55</v>
      </c>
      <c r="I13" s="78">
        <v>130.79248999999999</v>
      </c>
      <c r="K13" s="78">
        <v>19.77</v>
      </c>
      <c r="L13" s="78">
        <v>0.02</v>
      </c>
    </row>
    <row r="14" spans="2:61">
      <c r="B14" t="s">
        <v>1004</v>
      </c>
      <c r="C14" t="s">
        <v>1005</v>
      </c>
      <c r="D14" t="s">
        <v>103</v>
      </c>
      <c r="E14" t="s">
        <v>928</v>
      </c>
      <c r="F14" t="s">
        <v>105</v>
      </c>
      <c r="G14" s="76">
        <v>0.08</v>
      </c>
      <c r="H14" s="76">
        <v>3016700</v>
      </c>
      <c r="I14" s="76">
        <v>2.4133599999999999</v>
      </c>
      <c r="J14" s="76">
        <v>0</v>
      </c>
      <c r="K14" s="76">
        <v>0.36</v>
      </c>
      <c r="L14" s="76">
        <v>0</v>
      </c>
    </row>
    <row r="15" spans="2:61">
      <c r="B15" t="s">
        <v>1006</v>
      </c>
      <c r="C15" t="s">
        <v>1007</v>
      </c>
      <c r="D15" t="s">
        <v>103</v>
      </c>
      <c r="E15" t="s">
        <v>131</v>
      </c>
      <c r="F15" t="s">
        <v>105</v>
      </c>
      <c r="G15" s="76">
        <v>1.92</v>
      </c>
      <c r="H15" s="76">
        <v>1976700</v>
      </c>
      <c r="I15" s="76">
        <v>37.952640000000002</v>
      </c>
      <c r="J15" s="76">
        <v>0</v>
      </c>
      <c r="K15" s="76">
        <v>5.74</v>
      </c>
      <c r="L15" s="76">
        <v>0</v>
      </c>
    </row>
    <row r="16" spans="2:61">
      <c r="B16" t="s">
        <v>1008</v>
      </c>
      <c r="C16" t="s">
        <v>1009</v>
      </c>
      <c r="D16" t="s">
        <v>103</v>
      </c>
      <c r="E16" t="s">
        <v>131</v>
      </c>
      <c r="F16" t="s">
        <v>105</v>
      </c>
      <c r="G16" s="76">
        <v>0.17</v>
      </c>
      <c r="H16" s="76">
        <v>1762600</v>
      </c>
      <c r="I16" s="76">
        <v>2.9964200000000001</v>
      </c>
      <c r="J16" s="76">
        <v>0</v>
      </c>
      <c r="K16" s="76">
        <v>0.45</v>
      </c>
      <c r="L16" s="76">
        <v>0</v>
      </c>
    </row>
    <row r="17" spans="2:12">
      <c r="B17" t="s">
        <v>1010</v>
      </c>
      <c r="C17" t="s">
        <v>1011</v>
      </c>
      <c r="D17" t="s">
        <v>103</v>
      </c>
      <c r="E17" t="s">
        <v>131</v>
      </c>
      <c r="F17" t="s">
        <v>105</v>
      </c>
      <c r="G17" s="76">
        <v>0.44</v>
      </c>
      <c r="H17" s="76">
        <v>1784600</v>
      </c>
      <c r="I17" s="76">
        <v>7.8522400000000001</v>
      </c>
      <c r="J17" s="76">
        <v>0</v>
      </c>
      <c r="K17" s="76">
        <v>1.19</v>
      </c>
      <c r="L17" s="76">
        <v>0</v>
      </c>
    </row>
    <row r="18" spans="2:12">
      <c r="B18" t="s">
        <v>1012</v>
      </c>
      <c r="C18" t="s">
        <v>1013</v>
      </c>
      <c r="D18" t="s">
        <v>103</v>
      </c>
      <c r="E18" t="s">
        <v>131</v>
      </c>
      <c r="F18" t="s">
        <v>105</v>
      </c>
      <c r="G18" s="76">
        <v>2.5499999999999998</v>
      </c>
      <c r="H18" s="76">
        <v>1740600</v>
      </c>
      <c r="I18" s="76">
        <v>44.385300000000001</v>
      </c>
      <c r="J18" s="76">
        <v>0</v>
      </c>
      <c r="K18" s="76">
        <v>6.71</v>
      </c>
      <c r="L18" s="76">
        <v>0.01</v>
      </c>
    </row>
    <row r="19" spans="2:12">
      <c r="B19" t="s">
        <v>1014</v>
      </c>
      <c r="C19" t="s">
        <v>1015</v>
      </c>
      <c r="D19" t="s">
        <v>103</v>
      </c>
      <c r="E19" t="s">
        <v>131</v>
      </c>
      <c r="F19" t="s">
        <v>105</v>
      </c>
      <c r="G19" s="76">
        <v>0.02</v>
      </c>
      <c r="H19" s="76">
        <v>18233000</v>
      </c>
      <c r="I19" s="76">
        <v>3.6465999999999998</v>
      </c>
      <c r="J19" s="76">
        <v>0</v>
      </c>
      <c r="K19" s="76">
        <v>0.55000000000000004</v>
      </c>
      <c r="L19" s="76">
        <v>0</v>
      </c>
    </row>
    <row r="20" spans="2:12">
      <c r="B20" t="s">
        <v>1016</v>
      </c>
      <c r="C20" t="s">
        <v>1017</v>
      </c>
      <c r="D20" t="s">
        <v>103</v>
      </c>
      <c r="E20" t="s">
        <v>131</v>
      </c>
      <c r="F20" t="s">
        <v>105</v>
      </c>
      <c r="G20" s="76">
        <v>0.56999999999999995</v>
      </c>
      <c r="H20" s="76">
        <v>2338900</v>
      </c>
      <c r="I20" s="76">
        <v>13.33173</v>
      </c>
      <c r="J20" s="76">
        <v>0</v>
      </c>
      <c r="K20" s="76">
        <v>2.02</v>
      </c>
      <c r="L20" s="76">
        <v>0</v>
      </c>
    </row>
    <row r="21" spans="2:12">
      <c r="B21" t="s">
        <v>1018</v>
      </c>
      <c r="C21" t="s">
        <v>1019</v>
      </c>
      <c r="D21" t="s">
        <v>103</v>
      </c>
      <c r="E21" t="s">
        <v>135</v>
      </c>
      <c r="F21" t="s">
        <v>105</v>
      </c>
      <c r="G21" s="76">
        <v>1.8</v>
      </c>
      <c r="H21" s="76">
        <v>1011900</v>
      </c>
      <c r="I21" s="76">
        <v>18.214200000000002</v>
      </c>
      <c r="J21" s="76">
        <v>0</v>
      </c>
      <c r="K21" s="76">
        <v>2.75</v>
      </c>
      <c r="L21" s="76">
        <v>0</v>
      </c>
    </row>
    <row r="22" spans="2:12">
      <c r="B22" s="77" t="s">
        <v>1020</v>
      </c>
      <c r="C22" s="15"/>
      <c r="D22" s="15"/>
      <c r="E22" s="15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208</v>
      </c>
      <c r="C23" t="s">
        <v>208</v>
      </c>
      <c r="D23" s="15"/>
      <c r="E23" t="s">
        <v>208</v>
      </c>
      <c r="F23" t="s">
        <v>208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1021</v>
      </c>
      <c r="C24" s="15"/>
      <c r="D24" s="15"/>
      <c r="E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208</v>
      </c>
      <c r="C25" t="s">
        <v>208</v>
      </c>
      <c r="D25" s="15"/>
      <c r="E25" t="s">
        <v>208</v>
      </c>
      <c r="F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323</v>
      </c>
      <c r="C26" s="15"/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208</v>
      </c>
      <c r="C27" t="s">
        <v>208</v>
      </c>
      <c r="D27" s="15"/>
      <c r="E27" t="s">
        <v>208</v>
      </c>
      <c r="F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237</v>
      </c>
      <c r="C28" s="15"/>
      <c r="D28" s="15"/>
      <c r="E28" s="15"/>
      <c r="G28" s="78">
        <v>1166658.98</v>
      </c>
      <c r="I28" s="78">
        <v>530.82022963310999</v>
      </c>
      <c r="K28" s="78">
        <v>80.23</v>
      </c>
      <c r="L28" s="78">
        <v>0.06</v>
      </c>
    </row>
    <row r="29" spans="2:12">
      <c r="B29" s="77" t="s">
        <v>1003</v>
      </c>
      <c r="C29" s="15"/>
      <c r="D29" s="15"/>
      <c r="E29" s="15"/>
      <c r="G29" s="78">
        <v>1166658.98</v>
      </c>
      <c r="I29" s="78">
        <v>530.82022963310999</v>
      </c>
      <c r="K29" s="78">
        <v>80.23</v>
      </c>
      <c r="L29" s="78">
        <v>0.06</v>
      </c>
    </row>
    <row r="30" spans="2:12">
      <c r="B30" t="s">
        <v>1022</v>
      </c>
      <c r="C30" t="s">
        <v>1023</v>
      </c>
      <c r="D30" t="s">
        <v>862</v>
      </c>
      <c r="E30" t="s">
        <v>873</v>
      </c>
      <c r="F30" t="s">
        <v>109</v>
      </c>
      <c r="G30" s="76">
        <v>-0.21</v>
      </c>
      <c r="H30" s="76">
        <v>1550</v>
      </c>
      <c r="I30" s="76">
        <v>-1.1486895E-2</v>
      </c>
      <c r="J30" s="76">
        <v>0</v>
      </c>
      <c r="K30" s="76">
        <v>0</v>
      </c>
      <c r="L30" s="76">
        <v>0</v>
      </c>
    </row>
    <row r="31" spans="2:12">
      <c r="B31" t="s">
        <v>1024</v>
      </c>
      <c r="C31" t="s">
        <v>1025</v>
      </c>
      <c r="D31" t="s">
        <v>107</v>
      </c>
      <c r="E31" t="s">
        <v>1026</v>
      </c>
      <c r="F31" t="s">
        <v>109</v>
      </c>
      <c r="G31" s="76">
        <v>0.22</v>
      </c>
      <c r="H31" s="76">
        <v>450</v>
      </c>
      <c r="I31" s="76">
        <v>3.4937100000000001E-3</v>
      </c>
      <c r="J31" s="76">
        <v>0</v>
      </c>
      <c r="K31" s="76">
        <v>0</v>
      </c>
      <c r="L31" s="76">
        <v>0</v>
      </c>
    </row>
    <row r="32" spans="2:12">
      <c r="B32" t="s">
        <v>1027</v>
      </c>
      <c r="C32" t="s">
        <v>1028</v>
      </c>
      <c r="D32" t="s">
        <v>107</v>
      </c>
      <c r="E32" t="s">
        <v>1026</v>
      </c>
      <c r="F32" t="s">
        <v>109</v>
      </c>
      <c r="G32" s="76">
        <v>-0.22</v>
      </c>
      <c r="H32" s="76">
        <v>250</v>
      </c>
      <c r="I32" s="76">
        <v>-1.9409500000000001E-3</v>
      </c>
      <c r="J32" s="76">
        <v>0</v>
      </c>
      <c r="K32" s="76">
        <v>0</v>
      </c>
      <c r="L32" s="76">
        <v>0</v>
      </c>
    </row>
    <row r="33" spans="2:12">
      <c r="B33" t="s">
        <v>1029</v>
      </c>
      <c r="C33" t="s">
        <v>1030</v>
      </c>
      <c r="D33" t="s">
        <v>107</v>
      </c>
      <c r="E33" t="s">
        <v>1026</v>
      </c>
      <c r="F33" t="s">
        <v>109</v>
      </c>
      <c r="G33" s="76">
        <v>-0.26</v>
      </c>
      <c r="H33" s="76">
        <v>107000</v>
      </c>
      <c r="I33" s="76">
        <v>-0.98176779999999997</v>
      </c>
      <c r="J33" s="76">
        <v>0</v>
      </c>
      <c r="K33" s="76">
        <v>-0.15</v>
      </c>
      <c r="L33" s="76">
        <v>0</v>
      </c>
    </row>
    <row r="34" spans="2:12">
      <c r="B34" t="s">
        <v>1031</v>
      </c>
      <c r="C34" t="s">
        <v>1032</v>
      </c>
      <c r="D34" t="s">
        <v>126</v>
      </c>
      <c r="E34" t="s">
        <v>882</v>
      </c>
      <c r="F34" t="s">
        <v>109</v>
      </c>
      <c r="G34" s="76">
        <v>-0.16</v>
      </c>
      <c r="H34" s="76">
        <v>10250</v>
      </c>
      <c r="I34" s="76">
        <v>-5.7875599999999999E-2</v>
      </c>
      <c r="J34" s="76">
        <v>0</v>
      </c>
      <c r="K34" s="76">
        <v>-0.01</v>
      </c>
      <c r="L34" s="76">
        <v>0</v>
      </c>
    </row>
    <row r="35" spans="2:12">
      <c r="B35" t="s">
        <v>1033</v>
      </c>
      <c r="C35" t="s">
        <v>1034</v>
      </c>
      <c r="D35" t="s">
        <v>126</v>
      </c>
      <c r="E35" t="s">
        <v>882</v>
      </c>
      <c r="F35" t="s">
        <v>109</v>
      </c>
      <c r="G35" s="76">
        <v>0.16</v>
      </c>
      <c r="H35" s="76">
        <v>42000</v>
      </c>
      <c r="I35" s="76">
        <v>0.23714879999999999</v>
      </c>
      <c r="J35" s="76">
        <v>0</v>
      </c>
      <c r="K35" s="76">
        <v>0.04</v>
      </c>
      <c r="L35" s="76">
        <v>0</v>
      </c>
    </row>
    <row r="36" spans="2:12">
      <c r="B36" t="s">
        <v>1035</v>
      </c>
      <c r="C36" t="s">
        <v>1036</v>
      </c>
      <c r="D36" t="s">
        <v>126</v>
      </c>
      <c r="E36" t="s">
        <v>882</v>
      </c>
      <c r="F36" t="s">
        <v>202</v>
      </c>
      <c r="G36" s="76">
        <v>1166667</v>
      </c>
      <c r="H36" s="76">
        <v>107.09</v>
      </c>
      <c r="I36" s="76">
        <v>541.85770648310995</v>
      </c>
      <c r="J36" s="76">
        <v>0</v>
      </c>
      <c r="K36" s="76">
        <v>81.900000000000006</v>
      </c>
      <c r="L36" s="76">
        <v>7.0000000000000007E-2</v>
      </c>
    </row>
    <row r="37" spans="2:12">
      <c r="B37" t="s">
        <v>1037</v>
      </c>
      <c r="C37" t="s">
        <v>1038</v>
      </c>
      <c r="D37" t="s">
        <v>126</v>
      </c>
      <c r="E37" t="s">
        <v>889</v>
      </c>
      <c r="F37" t="s">
        <v>109</v>
      </c>
      <c r="G37" s="76">
        <v>0.02</v>
      </c>
      <c r="H37" s="76">
        <v>137500</v>
      </c>
      <c r="I37" s="76">
        <v>9.7047499999999995E-2</v>
      </c>
      <c r="J37" s="76">
        <v>0</v>
      </c>
      <c r="K37" s="76">
        <v>0.01</v>
      </c>
      <c r="L37" s="76">
        <v>0</v>
      </c>
    </row>
    <row r="38" spans="2:12">
      <c r="B38" t="s">
        <v>1039</v>
      </c>
      <c r="C38" t="s">
        <v>1040</v>
      </c>
      <c r="D38" t="s">
        <v>126</v>
      </c>
      <c r="E38" t="s">
        <v>889</v>
      </c>
      <c r="F38" t="s">
        <v>109</v>
      </c>
      <c r="G38" s="76">
        <v>0.05</v>
      </c>
      <c r="H38" s="76">
        <v>158500</v>
      </c>
      <c r="I38" s="76">
        <v>0.27967324999999998</v>
      </c>
      <c r="J38" s="76">
        <v>0</v>
      </c>
      <c r="K38" s="76">
        <v>0.04</v>
      </c>
      <c r="L38" s="76">
        <v>0</v>
      </c>
    </row>
    <row r="39" spans="2:12">
      <c r="B39" t="s">
        <v>1041</v>
      </c>
      <c r="C39" t="s">
        <v>1042</v>
      </c>
      <c r="D39" t="s">
        <v>126</v>
      </c>
      <c r="E39" t="s">
        <v>889</v>
      </c>
      <c r="F39" t="s">
        <v>109</v>
      </c>
      <c r="G39" s="76">
        <v>0.03</v>
      </c>
      <c r="H39" s="76">
        <v>104000</v>
      </c>
      <c r="I39" s="76">
        <v>0.1101048</v>
      </c>
      <c r="J39" s="76">
        <v>0</v>
      </c>
      <c r="K39" s="76">
        <v>0.02</v>
      </c>
      <c r="L39" s="76">
        <v>0</v>
      </c>
    </row>
    <row r="40" spans="2:12">
      <c r="B40" t="s">
        <v>1043</v>
      </c>
      <c r="C40" t="s">
        <v>1044</v>
      </c>
      <c r="D40" t="s">
        <v>126</v>
      </c>
      <c r="E40" t="s">
        <v>889</v>
      </c>
      <c r="F40" t="s">
        <v>109</v>
      </c>
      <c r="G40" s="76">
        <v>0.13</v>
      </c>
      <c r="H40" s="76">
        <v>129000</v>
      </c>
      <c r="I40" s="76">
        <v>0.59181329999999999</v>
      </c>
      <c r="J40" s="76">
        <v>0</v>
      </c>
      <c r="K40" s="76">
        <v>0.09</v>
      </c>
      <c r="L40" s="76">
        <v>0</v>
      </c>
    </row>
    <row r="41" spans="2:12">
      <c r="B41" t="s">
        <v>1045</v>
      </c>
      <c r="C41" t="s">
        <v>1046</v>
      </c>
      <c r="D41" t="s">
        <v>126</v>
      </c>
      <c r="E41" t="s">
        <v>889</v>
      </c>
      <c r="F41" t="s">
        <v>109</v>
      </c>
      <c r="G41" s="76">
        <v>0.04</v>
      </c>
      <c r="H41" s="76">
        <v>54500</v>
      </c>
      <c r="I41" s="76">
        <v>7.6932200000000006E-2</v>
      </c>
      <c r="J41" s="76">
        <v>0</v>
      </c>
      <c r="K41" s="76">
        <v>0.01</v>
      </c>
      <c r="L41" s="76">
        <v>0</v>
      </c>
    </row>
    <row r="42" spans="2:12">
      <c r="B42" t="s">
        <v>1047</v>
      </c>
      <c r="C42" t="s">
        <v>1048</v>
      </c>
      <c r="D42" t="s">
        <v>126</v>
      </c>
      <c r="E42" t="s">
        <v>889</v>
      </c>
      <c r="F42" t="s">
        <v>109</v>
      </c>
      <c r="G42" s="76">
        <v>-0.03</v>
      </c>
      <c r="H42" s="76">
        <v>38500</v>
      </c>
      <c r="I42" s="76">
        <v>-4.0759950000000003E-2</v>
      </c>
      <c r="J42" s="76">
        <v>0</v>
      </c>
      <c r="K42" s="76">
        <v>-0.01</v>
      </c>
      <c r="L42" s="76">
        <v>0</v>
      </c>
    </row>
    <row r="43" spans="2:12">
      <c r="B43" t="s">
        <v>1049</v>
      </c>
      <c r="C43" t="s">
        <v>1050</v>
      </c>
      <c r="D43" t="s">
        <v>126</v>
      </c>
      <c r="E43" t="s">
        <v>889</v>
      </c>
      <c r="F43" t="s">
        <v>109</v>
      </c>
      <c r="G43" s="76">
        <v>-0.18</v>
      </c>
      <c r="H43" s="76">
        <v>61500</v>
      </c>
      <c r="I43" s="76">
        <v>-0.39066030000000002</v>
      </c>
      <c r="J43" s="76">
        <v>0</v>
      </c>
      <c r="K43" s="76">
        <v>-0.06</v>
      </c>
      <c r="L43" s="76">
        <v>0</v>
      </c>
    </row>
    <row r="44" spans="2:12">
      <c r="B44" t="s">
        <v>1051</v>
      </c>
      <c r="C44" t="s">
        <v>1052</v>
      </c>
      <c r="D44" t="s">
        <v>126</v>
      </c>
      <c r="E44" t="s">
        <v>889</v>
      </c>
      <c r="F44" t="s">
        <v>109</v>
      </c>
      <c r="G44" s="76">
        <v>-0.06</v>
      </c>
      <c r="H44" s="76">
        <v>12250</v>
      </c>
      <c r="I44" s="76">
        <v>-2.593815E-2</v>
      </c>
      <c r="J44" s="76">
        <v>0</v>
      </c>
      <c r="K44" s="76">
        <v>0</v>
      </c>
      <c r="L44" s="76">
        <v>0</v>
      </c>
    </row>
    <row r="45" spans="2:12">
      <c r="B45" t="s">
        <v>1053</v>
      </c>
      <c r="C45" t="s">
        <v>1054</v>
      </c>
      <c r="D45" t="s">
        <v>126</v>
      </c>
      <c r="E45" t="s">
        <v>889</v>
      </c>
      <c r="F45" t="s">
        <v>109</v>
      </c>
      <c r="G45" s="76">
        <v>-0.06</v>
      </c>
      <c r="H45" s="76">
        <v>10000</v>
      </c>
      <c r="I45" s="76">
        <v>-2.1173999999999998E-2</v>
      </c>
      <c r="J45" s="76">
        <v>0</v>
      </c>
      <c r="K45" s="76">
        <v>0</v>
      </c>
      <c r="L45" s="76">
        <v>0</v>
      </c>
    </row>
    <row r="46" spans="2:12">
      <c r="B46" t="s">
        <v>1055</v>
      </c>
      <c r="C46" t="s">
        <v>1056</v>
      </c>
      <c r="D46" t="s">
        <v>126</v>
      </c>
      <c r="E46" t="s">
        <v>889</v>
      </c>
      <c r="F46" t="s">
        <v>109</v>
      </c>
      <c r="G46" s="76">
        <v>-0.18</v>
      </c>
      <c r="H46" s="76">
        <v>22000</v>
      </c>
      <c r="I46" s="76">
        <v>-0.13974839999999999</v>
      </c>
      <c r="J46" s="76">
        <v>0</v>
      </c>
      <c r="K46" s="76">
        <v>-0.02</v>
      </c>
      <c r="L46" s="76">
        <v>0</v>
      </c>
    </row>
    <row r="47" spans="2:12">
      <c r="B47" t="s">
        <v>1057</v>
      </c>
      <c r="C47" t="s">
        <v>1058</v>
      </c>
      <c r="D47" t="s">
        <v>126</v>
      </c>
      <c r="E47" t="s">
        <v>889</v>
      </c>
      <c r="F47" t="s">
        <v>109</v>
      </c>
      <c r="G47" s="76">
        <v>-0.06</v>
      </c>
      <c r="H47" s="76">
        <v>29000</v>
      </c>
      <c r="I47" s="76">
        <v>-6.1404599999999997E-2</v>
      </c>
      <c r="J47" s="76">
        <v>0</v>
      </c>
      <c r="K47" s="76">
        <v>-0.01</v>
      </c>
      <c r="L47" s="76">
        <v>0</v>
      </c>
    </row>
    <row r="48" spans="2:12">
      <c r="B48" t="s">
        <v>1059</v>
      </c>
      <c r="C48" t="s">
        <v>1060</v>
      </c>
      <c r="D48" t="s">
        <v>892</v>
      </c>
      <c r="E48" t="s">
        <v>889</v>
      </c>
      <c r="F48" t="s">
        <v>109</v>
      </c>
      <c r="G48" s="76">
        <v>0.02</v>
      </c>
      <c r="H48" s="76">
        <v>47500</v>
      </c>
      <c r="I48" s="76">
        <v>3.35255E-2</v>
      </c>
      <c r="J48" s="76">
        <v>0</v>
      </c>
      <c r="K48" s="76">
        <v>0.01</v>
      </c>
      <c r="L48" s="76">
        <v>0</v>
      </c>
    </row>
    <row r="49" spans="2:12">
      <c r="B49" t="s">
        <v>1061</v>
      </c>
      <c r="C49" t="s">
        <v>1062</v>
      </c>
      <c r="D49" t="s">
        <v>892</v>
      </c>
      <c r="E49" t="s">
        <v>889</v>
      </c>
      <c r="F49" t="s">
        <v>109</v>
      </c>
      <c r="G49" s="76">
        <v>0.16</v>
      </c>
      <c r="H49" s="76">
        <v>13250</v>
      </c>
      <c r="I49" s="76">
        <v>7.4814800000000001E-2</v>
      </c>
      <c r="J49" s="76">
        <v>0</v>
      </c>
      <c r="K49" s="76">
        <v>0.01</v>
      </c>
      <c r="L49" s="76">
        <v>0</v>
      </c>
    </row>
    <row r="50" spans="2:12">
      <c r="B50" t="s">
        <v>1063</v>
      </c>
      <c r="C50" t="s">
        <v>1064</v>
      </c>
      <c r="D50" t="s">
        <v>892</v>
      </c>
      <c r="E50" t="s">
        <v>889</v>
      </c>
      <c r="F50" t="s">
        <v>109</v>
      </c>
      <c r="G50" s="76">
        <v>0.04</v>
      </c>
      <c r="H50" s="76">
        <v>8000</v>
      </c>
      <c r="I50" s="76">
        <v>1.12928E-2</v>
      </c>
      <c r="J50" s="76">
        <v>0</v>
      </c>
      <c r="K50" s="76">
        <v>0</v>
      </c>
      <c r="L50" s="76">
        <v>0</v>
      </c>
    </row>
    <row r="51" spans="2:12">
      <c r="B51" t="s">
        <v>1065</v>
      </c>
      <c r="C51" t="s">
        <v>1066</v>
      </c>
      <c r="D51" t="s">
        <v>892</v>
      </c>
      <c r="E51" t="s">
        <v>889</v>
      </c>
      <c r="F51" t="s">
        <v>109</v>
      </c>
      <c r="G51" s="76">
        <v>-0.15</v>
      </c>
      <c r="H51" s="76">
        <v>2250</v>
      </c>
      <c r="I51" s="76">
        <v>-1.1910375000000001E-2</v>
      </c>
      <c r="J51" s="76">
        <v>0</v>
      </c>
      <c r="K51" s="76">
        <v>0</v>
      </c>
      <c r="L51" s="76">
        <v>0</v>
      </c>
    </row>
    <row r="52" spans="2:12">
      <c r="B52" t="s">
        <v>1067</v>
      </c>
      <c r="C52" t="s">
        <v>1068</v>
      </c>
      <c r="D52" t="s">
        <v>892</v>
      </c>
      <c r="E52" t="s">
        <v>889</v>
      </c>
      <c r="F52" t="s">
        <v>109</v>
      </c>
      <c r="G52" s="76">
        <v>-0.05</v>
      </c>
      <c r="H52" s="76">
        <v>1500</v>
      </c>
      <c r="I52" s="76">
        <v>-2.6467499999999998E-3</v>
      </c>
      <c r="J52" s="76">
        <v>0</v>
      </c>
      <c r="K52" s="76">
        <v>0</v>
      </c>
      <c r="L52" s="76">
        <v>0</v>
      </c>
    </row>
    <row r="53" spans="2:12">
      <c r="B53" t="s">
        <v>1069</v>
      </c>
      <c r="C53" t="s">
        <v>1070</v>
      </c>
      <c r="D53" t="s">
        <v>892</v>
      </c>
      <c r="E53" t="s">
        <v>889</v>
      </c>
      <c r="F53" t="s">
        <v>109</v>
      </c>
      <c r="G53" s="76">
        <v>-0.02</v>
      </c>
      <c r="H53" s="76">
        <v>8000</v>
      </c>
      <c r="I53" s="76">
        <v>-5.6464000000000002E-3</v>
      </c>
      <c r="J53" s="76">
        <v>0</v>
      </c>
      <c r="K53" s="76">
        <v>0</v>
      </c>
      <c r="L53" s="76">
        <v>0</v>
      </c>
    </row>
    <row r="54" spans="2:12">
      <c r="B54" t="s">
        <v>1071</v>
      </c>
      <c r="C54" t="s">
        <v>1072</v>
      </c>
      <c r="D54" t="s">
        <v>892</v>
      </c>
      <c r="E54" t="s">
        <v>889</v>
      </c>
      <c r="F54" t="s">
        <v>109</v>
      </c>
      <c r="G54" s="76">
        <v>-0.24</v>
      </c>
      <c r="H54" s="76">
        <v>18000</v>
      </c>
      <c r="I54" s="76">
        <v>-0.1524528</v>
      </c>
      <c r="J54" s="76">
        <v>0</v>
      </c>
      <c r="K54" s="76">
        <v>-0.02</v>
      </c>
      <c r="L54" s="76">
        <v>0</v>
      </c>
    </row>
    <row r="55" spans="2:12">
      <c r="B55" t="s">
        <v>1073</v>
      </c>
      <c r="C55" t="s">
        <v>1074</v>
      </c>
      <c r="D55" t="s">
        <v>892</v>
      </c>
      <c r="E55" t="s">
        <v>889</v>
      </c>
      <c r="F55" t="s">
        <v>109</v>
      </c>
      <c r="G55" s="76">
        <v>-0.21</v>
      </c>
      <c r="H55" s="76">
        <v>26000</v>
      </c>
      <c r="I55" s="76">
        <v>-0.1926834</v>
      </c>
      <c r="J55" s="76">
        <v>0</v>
      </c>
      <c r="K55" s="76">
        <v>-0.03</v>
      </c>
      <c r="L55" s="76">
        <v>0</v>
      </c>
    </row>
    <row r="56" spans="2:12">
      <c r="B56" t="s">
        <v>1075</v>
      </c>
      <c r="C56" t="s">
        <v>1076</v>
      </c>
      <c r="D56" t="s">
        <v>892</v>
      </c>
      <c r="E56" t="s">
        <v>889</v>
      </c>
      <c r="F56" t="s">
        <v>109</v>
      </c>
      <c r="G56" s="76">
        <v>-0.05</v>
      </c>
      <c r="H56" s="76">
        <v>5750</v>
      </c>
      <c r="I56" s="76">
        <v>-1.0145875E-2</v>
      </c>
      <c r="J56" s="76">
        <v>0</v>
      </c>
      <c r="K56" s="76">
        <v>0</v>
      </c>
      <c r="L56" s="76">
        <v>0</v>
      </c>
    </row>
    <row r="57" spans="2:12">
      <c r="B57" t="s">
        <v>1077</v>
      </c>
      <c r="C57" t="s">
        <v>1078</v>
      </c>
      <c r="D57" t="s">
        <v>892</v>
      </c>
      <c r="E57" t="s">
        <v>889</v>
      </c>
      <c r="F57" t="s">
        <v>109</v>
      </c>
      <c r="G57" s="76">
        <v>-0.46</v>
      </c>
      <c r="H57" s="76">
        <v>7250</v>
      </c>
      <c r="I57" s="76">
        <v>-0.11769215</v>
      </c>
      <c r="J57" s="76">
        <v>0</v>
      </c>
      <c r="K57" s="76">
        <v>-0.02</v>
      </c>
      <c r="L57" s="76">
        <v>0</v>
      </c>
    </row>
    <row r="58" spans="2:12">
      <c r="B58" t="s">
        <v>1079</v>
      </c>
      <c r="C58" t="s">
        <v>1080</v>
      </c>
      <c r="D58" t="s">
        <v>892</v>
      </c>
      <c r="E58" t="s">
        <v>916</v>
      </c>
      <c r="F58" t="s">
        <v>109</v>
      </c>
      <c r="G58" s="76">
        <v>0.42</v>
      </c>
      <c r="H58" s="76">
        <v>21000</v>
      </c>
      <c r="I58" s="76">
        <v>0.31125779999999997</v>
      </c>
      <c r="J58" s="76">
        <v>0</v>
      </c>
      <c r="K58" s="76">
        <v>0.05</v>
      </c>
      <c r="L58" s="76">
        <v>0</v>
      </c>
    </row>
    <row r="59" spans="2:12">
      <c r="B59" t="s">
        <v>1081</v>
      </c>
      <c r="C59" t="s">
        <v>1082</v>
      </c>
      <c r="D59" t="s">
        <v>892</v>
      </c>
      <c r="E59" t="s">
        <v>916</v>
      </c>
      <c r="F59" t="s">
        <v>109</v>
      </c>
      <c r="G59" s="76">
        <v>-0.42</v>
      </c>
      <c r="H59" s="76">
        <v>6500</v>
      </c>
      <c r="I59" s="76">
        <v>-9.6341700000000002E-2</v>
      </c>
      <c r="J59" s="76">
        <v>0</v>
      </c>
      <c r="K59" s="76">
        <v>-0.01</v>
      </c>
      <c r="L59" s="76">
        <v>0</v>
      </c>
    </row>
    <row r="60" spans="2:12">
      <c r="B60" t="s">
        <v>1083</v>
      </c>
      <c r="C60" t="s">
        <v>1084</v>
      </c>
      <c r="D60" t="s">
        <v>892</v>
      </c>
      <c r="E60" t="s">
        <v>916</v>
      </c>
      <c r="F60" t="s">
        <v>109</v>
      </c>
      <c r="G60" s="76">
        <v>-0.09</v>
      </c>
      <c r="H60" s="76">
        <v>10250</v>
      </c>
      <c r="I60" s="76">
        <v>-3.2555025000000001E-2</v>
      </c>
      <c r="J60" s="76">
        <v>0</v>
      </c>
      <c r="K60" s="76">
        <v>0</v>
      </c>
      <c r="L60" s="76">
        <v>0</v>
      </c>
    </row>
    <row r="61" spans="2:12">
      <c r="B61" t="s">
        <v>1085</v>
      </c>
      <c r="C61" t="s">
        <v>1086</v>
      </c>
      <c r="D61" t="s">
        <v>892</v>
      </c>
      <c r="E61" t="s">
        <v>916</v>
      </c>
      <c r="F61" t="s">
        <v>109</v>
      </c>
      <c r="G61" s="76">
        <v>-0.33</v>
      </c>
      <c r="H61" s="76">
        <v>20750</v>
      </c>
      <c r="I61" s="76">
        <v>-0.241648275</v>
      </c>
      <c r="J61" s="76">
        <v>0</v>
      </c>
      <c r="K61" s="76">
        <v>-0.04</v>
      </c>
      <c r="L61" s="76">
        <v>0</v>
      </c>
    </row>
    <row r="62" spans="2:12">
      <c r="B62" t="s">
        <v>1087</v>
      </c>
      <c r="C62" t="s">
        <v>1088</v>
      </c>
      <c r="D62" t="s">
        <v>892</v>
      </c>
      <c r="E62" t="s">
        <v>126</v>
      </c>
      <c r="F62" t="s">
        <v>109</v>
      </c>
      <c r="G62" s="76">
        <v>-0.05</v>
      </c>
      <c r="H62" s="76">
        <v>500</v>
      </c>
      <c r="I62" s="76">
        <v>-8.8225E-4</v>
      </c>
      <c r="J62" s="76">
        <v>0</v>
      </c>
      <c r="K62" s="76">
        <v>0</v>
      </c>
      <c r="L62" s="76">
        <v>0</v>
      </c>
    </row>
    <row r="63" spans="2:12">
      <c r="B63" t="s">
        <v>1089</v>
      </c>
      <c r="C63" t="s">
        <v>1090</v>
      </c>
      <c r="D63" t="s">
        <v>892</v>
      </c>
      <c r="E63" t="s">
        <v>126</v>
      </c>
      <c r="F63" t="s">
        <v>109</v>
      </c>
      <c r="G63" s="76">
        <v>-0.23</v>
      </c>
      <c r="H63" s="76">
        <v>500</v>
      </c>
      <c r="I63" s="76">
        <v>-4.0583499999999996E-3</v>
      </c>
      <c r="J63" s="76">
        <v>0</v>
      </c>
      <c r="K63" s="76">
        <v>0</v>
      </c>
      <c r="L63" s="76">
        <v>0</v>
      </c>
    </row>
    <row r="64" spans="2:12">
      <c r="B64" t="s">
        <v>1091</v>
      </c>
      <c r="C64" t="s">
        <v>1092</v>
      </c>
      <c r="D64" t="s">
        <v>892</v>
      </c>
      <c r="E64" t="s">
        <v>126</v>
      </c>
      <c r="F64" t="s">
        <v>109</v>
      </c>
      <c r="G64" s="76">
        <v>-0.05</v>
      </c>
      <c r="H64" s="76">
        <v>38000</v>
      </c>
      <c r="I64" s="76">
        <v>-6.7050999999999999E-2</v>
      </c>
      <c r="J64" s="76">
        <v>0</v>
      </c>
      <c r="K64" s="76">
        <v>-0.01</v>
      </c>
      <c r="L64" s="76">
        <v>0</v>
      </c>
    </row>
    <row r="65" spans="2:12">
      <c r="B65" t="s">
        <v>1093</v>
      </c>
      <c r="C65" t="s">
        <v>1094</v>
      </c>
      <c r="D65" t="s">
        <v>107</v>
      </c>
      <c r="E65" t="s">
        <v>126</v>
      </c>
      <c r="F65" t="s">
        <v>109</v>
      </c>
      <c r="G65" s="76">
        <v>0.67</v>
      </c>
      <c r="H65" s="76">
        <v>1150</v>
      </c>
      <c r="I65" s="76">
        <v>2.7190945000000001E-2</v>
      </c>
      <c r="J65" s="76">
        <v>0</v>
      </c>
      <c r="K65" s="76">
        <v>0</v>
      </c>
      <c r="L65" s="76">
        <v>0</v>
      </c>
    </row>
    <row r="66" spans="2:12">
      <c r="B66" t="s">
        <v>1095</v>
      </c>
      <c r="C66" t="s">
        <v>1096</v>
      </c>
      <c r="D66" t="s">
        <v>107</v>
      </c>
      <c r="E66" t="s">
        <v>126</v>
      </c>
      <c r="F66" t="s">
        <v>109</v>
      </c>
      <c r="G66" s="76">
        <v>0.73</v>
      </c>
      <c r="H66" s="76">
        <v>50</v>
      </c>
      <c r="I66" s="76">
        <v>1.288085E-3</v>
      </c>
      <c r="J66" s="76">
        <v>0</v>
      </c>
      <c r="K66" s="76">
        <v>0</v>
      </c>
      <c r="L66" s="76">
        <v>0</v>
      </c>
    </row>
    <row r="67" spans="2:12">
      <c r="B67" t="s">
        <v>1097</v>
      </c>
      <c r="C67" t="s">
        <v>1098</v>
      </c>
      <c r="D67" t="s">
        <v>107</v>
      </c>
      <c r="E67" t="s">
        <v>126</v>
      </c>
      <c r="F67" t="s">
        <v>109</v>
      </c>
      <c r="G67" s="76">
        <v>-0.67</v>
      </c>
      <c r="H67" s="76">
        <v>400</v>
      </c>
      <c r="I67" s="76">
        <v>-9.4577199999999993E-3</v>
      </c>
      <c r="J67" s="76">
        <v>0</v>
      </c>
      <c r="K67" s="76">
        <v>0</v>
      </c>
      <c r="L67" s="76">
        <v>0</v>
      </c>
    </row>
    <row r="68" spans="2:12">
      <c r="B68" t="s">
        <v>1099</v>
      </c>
      <c r="C68" t="s">
        <v>1100</v>
      </c>
      <c r="D68" t="s">
        <v>107</v>
      </c>
      <c r="E68" t="s">
        <v>126</v>
      </c>
      <c r="F68" t="s">
        <v>109</v>
      </c>
      <c r="G68" s="76">
        <v>-0.73</v>
      </c>
      <c r="H68" s="76">
        <v>250</v>
      </c>
      <c r="I68" s="76">
        <v>-6.4404249999999996E-3</v>
      </c>
      <c r="J68" s="76">
        <v>0</v>
      </c>
      <c r="K68" s="76">
        <v>0</v>
      </c>
      <c r="L68" s="76">
        <v>0</v>
      </c>
    </row>
    <row r="69" spans="2:12">
      <c r="B69" t="s">
        <v>1101</v>
      </c>
      <c r="C69" t="s">
        <v>1102</v>
      </c>
      <c r="D69" t="s">
        <v>107</v>
      </c>
      <c r="E69" t="s">
        <v>126</v>
      </c>
      <c r="F69" t="s">
        <v>109</v>
      </c>
      <c r="G69" s="76">
        <v>-0.31</v>
      </c>
      <c r="H69" s="76">
        <v>69000</v>
      </c>
      <c r="I69" s="76">
        <v>-0.75485310000000005</v>
      </c>
      <c r="J69" s="76">
        <v>0</v>
      </c>
      <c r="K69" s="76">
        <v>-0.11</v>
      </c>
      <c r="L69" s="76">
        <v>0</v>
      </c>
    </row>
    <row r="70" spans="2:12">
      <c r="B70" t="s">
        <v>1103</v>
      </c>
      <c r="C70" t="s">
        <v>1104</v>
      </c>
      <c r="D70" t="s">
        <v>107</v>
      </c>
      <c r="E70" t="s">
        <v>126</v>
      </c>
      <c r="F70" t="s">
        <v>109</v>
      </c>
      <c r="G70" s="76">
        <v>-1.1599999999999999</v>
      </c>
      <c r="H70" s="76">
        <v>92500</v>
      </c>
      <c r="I70" s="76">
        <v>-3.7866170000000001</v>
      </c>
      <c r="J70" s="76">
        <v>0</v>
      </c>
      <c r="K70" s="76">
        <v>-0.56999999999999995</v>
      </c>
      <c r="L70" s="76">
        <v>0</v>
      </c>
    </row>
    <row r="71" spans="2:12">
      <c r="B71" t="s">
        <v>1105</v>
      </c>
      <c r="C71" t="s">
        <v>1106</v>
      </c>
      <c r="D71" t="s">
        <v>107</v>
      </c>
      <c r="E71" t="s">
        <v>126</v>
      </c>
      <c r="F71" t="s">
        <v>109</v>
      </c>
      <c r="G71" s="76">
        <v>-0.24</v>
      </c>
      <c r="H71" s="76">
        <v>95750</v>
      </c>
      <c r="I71" s="76">
        <v>-0.81096420000000002</v>
      </c>
      <c r="J71" s="76">
        <v>0</v>
      </c>
      <c r="K71" s="76">
        <v>-0.12</v>
      </c>
      <c r="L71" s="76">
        <v>0</v>
      </c>
    </row>
    <row r="72" spans="2:12">
      <c r="B72" t="s">
        <v>1107</v>
      </c>
      <c r="C72" t="s">
        <v>1108</v>
      </c>
      <c r="D72" t="s">
        <v>107</v>
      </c>
      <c r="E72" t="s">
        <v>126</v>
      </c>
      <c r="F72" t="s">
        <v>109</v>
      </c>
      <c r="G72" s="76">
        <v>-0.05</v>
      </c>
      <c r="H72" s="76">
        <v>118750</v>
      </c>
      <c r="I72" s="76">
        <v>-0.20953437499999999</v>
      </c>
      <c r="J72" s="76">
        <v>0</v>
      </c>
      <c r="K72" s="76">
        <v>-0.03</v>
      </c>
      <c r="L72" s="76">
        <v>0</v>
      </c>
    </row>
    <row r="73" spans="2:12">
      <c r="B73" t="s">
        <v>1109</v>
      </c>
      <c r="C73" t="s">
        <v>1110</v>
      </c>
      <c r="D73" t="s">
        <v>107</v>
      </c>
      <c r="E73" t="s">
        <v>126</v>
      </c>
      <c r="F73" t="s">
        <v>109</v>
      </c>
      <c r="G73" s="76">
        <v>-7.0000000000000007E-2</v>
      </c>
      <c r="H73" s="76">
        <v>73000</v>
      </c>
      <c r="I73" s="76">
        <v>-0.18033189999999999</v>
      </c>
      <c r="J73" s="76">
        <v>0</v>
      </c>
      <c r="K73" s="76">
        <v>-0.03</v>
      </c>
      <c r="L73" s="76">
        <v>0</v>
      </c>
    </row>
    <row r="74" spans="2:12">
      <c r="B74" t="s">
        <v>1111</v>
      </c>
      <c r="C74" t="s">
        <v>1112</v>
      </c>
      <c r="D74" t="s">
        <v>107</v>
      </c>
      <c r="E74" t="s">
        <v>126</v>
      </c>
      <c r="F74" t="s">
        <v>109</v>
      </c>
      <c r="G74" s="76">
        <v>-7.0000000000000007E-2</v>
      </c>
      <c r="H74" s="76">
        <v>500</v>
      </c>
      <c r="I74" s="76">
        <v>-1.23515E-3</v>
      </c>
      <c r="J74" s="76">
        <v>0</v>
      </c>
      <c r="K74" s="76">
        <v>0</v>
      </c>
      <c r="L74" s="76">
        <v>0</v>
      </c>
    </row>
    <row r="75" spans="2:12">
      <c r="B75" t="s">
        <v>1113</v>
      </c>
      <c r="C75" t="s">
        <v>1114</v>
      </c>
      <c r="D75" t="s">
        <v>107</v>
      </c>
      <c r="E75" t="s">
        <v>126</v>
      </c>
      <c r="F75" t="s">
        <v>109</v>
      </c>
      <c r="G75" s="76">
        <v>-0.18</v>
      </c>
      <c r="H75" s="76">
        <v>79000</v>
      </c>
      <c r="I75" s="76">
        <v>-0.50182380000000004</v>
      </c>
      <c r="J75" s="76">
        <v>0</v>
      </c>
      <c r="K75" s="76">
        <v>-0.08</v>
      </c>
      <c r="L75" s="76">
        <v>0</v>
      </c>
    </row>
    <row r="76" spans="2:12">
      <c r="B76" t="s">
        <v>1115</v>
      </c>
      <c r="C76" t="s">
        <v>1116</v>
      </c>
      <c r="D76" t="s">
        <v>107</v>
      </c>
      <c r="E76" t="s">
        <v>126</v>
      </c>
      <c r="F76" t="s">
        <v>109</v>
      </c>
      <c r="G76" s="76">
        <v>-7.0000000000000007E-2</v>
      </c>
      <c r="H76" s="76">
        <v>36000</v>
      </c>
      <c r="I76" s="76">
        <v>-8.8930800000000004E-2</v>
      </c>
      <c r="J76" s="76">
        <v>0</v>
      </c>
      <c r="K76" s="76">
        <v>-0.01</v>
      </c>
      <c r="L76" s="76">
        <v>0</v>
      </c>
    </row>
    <row r="77" spans="2:12">
      <c r="B77" t="s">
        <v>1117</v>
      </c>
      <c r="C77" t="s">
        <v>1118</v>
      </c>
      <c r="D77" t="s">
        <v>107</v>
      </c>
      <c r="E77" t="s">
        <v>126</v>
      </c>
      <c r="F77" t="s">
        <v>109</v>
      </c>
      <c r="G77" s="76">
        <v>-0.81</v>
      </c>
      <c r="H77" s="76">
        <v>67500</v>
      </c>
      <c r="I77" s="76">
        <v>-1.92948075</v>
      </c>
      <c r="J77" s="76">
        <v>0</v>
      </c>
      <c r="K77" s="76">
        <v>-0.28999999999999998</v>
      </c>
      <c r="L77" s="76">
        <v>0</v>
      </c>
    </row>
    <row r="78" spans="2:12">
      <c r="B78" t="s">
        <v>1119</v>
      </c>
      <c r="C78" t="s">
        <v>1120</v>
      </c>
      <c r="D78" t="s">
        <v>107</v>
      </c>
      <c r="E78" t="s">
        <v>126</v>
      </c>
      <c r="F78" t="s">
        <v>109</v>
      </c>
      <c r="G78" s="76">
        <v>-1</v>
      </c>
      <c r="H78" s="76">
        <v>47000</v>
      </c>
      <c r="I78" s="76">
        <v>-1.65863</v>
      </c>
      <c r="J78" s="76">
        <v>0</v>
      </c>
      <c r="K78" s="76">
        <v>-0.25</v>
      </c>
      <c r="L78" s="76">
        <v>0</v>
      </c>
    </row>
    <row r="79" spans="2:12">
      <c r="B79" t="s">
        <v>1121</v>
      </c>
      <c r="C79" t="s">
        <v>1122</v>
      </c>
      <c r="D79" t="s">
        <v>107</v>
      </c>
      <c r="E79" t="s">
        <v>126</v>
      </c>
      <c r="F79" t="s">
        <v>109</v>
      </c>
      <c r="G79" s="76">
        <v>-0.36</v>
      </c>
      <c r="H79" s="76">
        <v>750</v>
      </c>
      <c r="I79" s="76">
        <v>-9.5283E-3</v>
      </c>
      <c r="J79" s="76">
        <v>0</v>
      </c>
      <c r="K79" s="76">
        <v>0</v>
      </c>
      <c r="L79" s="76">
        <v>0</v>
      </c>
    </row>
    <row r="80" spans="2:12">
      <c r="B80" t="s">
        <v>1123</v>
      </c>
      <c r="C80" t="s">
        <v>1124</v>
      </c>
      <c r="D80" t="s">
        <v>107</v>
      </c>
      <c r="E80" t="s">
        <v>126</v>
      </c>
      <c r="F80" t="s">
        <v>109</v>
      </c>
      <c r="G80" s="76">
        <v>-0.96</v>
      </c>
      <c r="H80" s="76">
        <v>1250</v>
      </c>
      <c r="I80" s="76">
        <v>-4.2347999999999997E-2</v>
      </c>
      <c r="J80" s="76">
        <v>0</v>
      </c>
      <c r="K80" s="76">
        <v>-0.01</v>
      </c>
      <c r="L80" s="76">
        <v>0</v>
      </c>
    </row>
    <row r="81" spans="2:12">
      <c r="B81" t="s">
        <v>1125</v>
      </c>
      <c r="C81" t="s">
        <v>1126</v>
      </c>
      <c r="D81" t="s">
        <v>107</v>
      </c>
      <c r="E81" t="s">
        <v>126</v>
      </c>
      <c r="F81" t="s">
        <v>109</v>
      </c>
      <c r="G81" s="76">
        <v>-0.11</v>
      </c>
      <c r="H81" s="76">
        <v>7750</v>
      </c>
      <c r="I81" s="76">
        <v>-3.0084725E-2</v>
      </c>
      <c r="J81" s="76">
        <v>0</v>
      </c>
      <c r="K81" s="76">
        <v>0</v>
      </c>
      <c r="L81" s="76">
        <v>0</v>
      </c>
    </row>
    <row r="82" spans="2:12">
      <c r="B82" t="s">
        <v>1127</v>
      </c>
      <c r="C82" t="s">
        <v>1128</v>
      </c>
      <c r="D82" t="s">
        <v>107</v>
      </c>
      <c r="E82" t="s">
        <v>126</v>
      </c>
      <c r="F82" t="s">
        <v>109</v>
      </c>
      <c r="G82" s="76">
        <v>-0.11</v>
      </c>
      <c r="H82" s="76">
        <v>42000</v>
      </c>
      <c r="I82" s="76">
        <v>-0.16303980000000001</v>
      </c>
      <c r="J82" s="76">
        <v>0</v>
      </c>
      <c r="K82" s="76">
        <v>-0.02</v>
      </c>
      <c r="L82" s="76">
        <v>0</v>
      </c>
    </row>
    <row r="83" spans="2:12">
      <c r="B83" t="s">
        <v>1129</v>
      </c>
      <c r="C83" t="s">
        <v>1130</v>
      </c>
      <c r="D83" t="s">
        <v>107</v>
      </c>
      <c r="E83" t="s">
        <v>126</v>
      </c>
      <c r="F83" t="s">
        <v>109</v>
      </c>
      <c r="G83" s="76">
        <v>-0.04</v>
      </c>
      <c r="H83" s="76">
        <v>29250</v>
      </c>
      <c r="I83" s="76">
        <v>-4.1289300000000001E-2</v>
      </c>
      <c r="J83" s="76">
        <v>0</v>
      </c>
      <c r="K83" s="76">
        <v>-0.01</v>
      </c>
      <c r="L83" s="76">
        <v>0</v>
      </c>
    </row>
    <row r="84" spans="2:12">
      <c r="B84" s="77" t="s">
        <v>1131</v>
      </c>
      <c r="C84" s="15"/>
      <c r="D84" s="15"/>
      <c r="E84" s="15"/>
      <c r="G84" s="78">
        <v>0</v>
      </c>
      <c r="I84" s="78">
        <v>0</v>
      </c>
      <c r="K84" s="78">
        <v>0</v>
      </c>
      <c r="L84" s="78">
        <v>0</v>
      </c>
    </row>
    <row r="85" spans="2:12">
      <c r="B85" t="s">
        <v>208</v>
      </c>
      <c r="C85" t="s">
        <v>208</v>
      </c>
      <c r="D85" s="15"/>
      <c r="E85" t="s">
        <v>208</v>
      </c>
      <c r="F85" t="s">
        <v>208</v>
      </c>
      <c r="G85" s="76">
        <v>0</v>
      </c>
      <c r="H85" s="76">
        <v>0</v>
      </c>
      <c r="I85" s="76">
        <v>0</v>
      </c>
      <c r="J85" s="76">
        <v>0</v>
      </c>
      <c r="K85" s="76">
        <v>0</v>
      </c>
      <c r="L85" s="76">
        <v>0</v>
      </c>
    </row>
    <row r="86" spans="2:12">
      <c r="B86" s="77" t="s">
        <v>1021</v>
      </c>
      <c r="C86" s="15"/>
      <c r="D86" s="15"/>
      <c r="E86" s="15"/>
      <c r="G86" s="78">
        <v>0</v>
      </c>
      <c r="I86" s="78">
        <v>0</v>
      </c>
      <c r="K86" s="78">
        <v>0</v>
      </c>
      <c r="L86" s="78">
        <v>0</v>
      </c>
    </row>
    <row r="87" spans="2:12">
      <c r="B87" t="s">
        <v>208</v>
      </c>
      <c r="C87" t="s">
        <v>208</v>
      </c>
      <c r="D87" s="15"/>
      <c r="E87" t="s">
        <v>208</v>
      </c>
      <c r="F87" t="s">
        <v>208</v>
      </c>
      <c r="G87" s="76">
        <v>0</v>
      </c>
      <c r="H87" s="76">
        <v>0</v>
      </c>
      <c r="I87" s="76">
        <v>0</v>
      </c>
      <c r="J87" s="76">
        <v>0</v>
      </c>
      <c r="K87" s="76">
        <v>0</v>
      </c>
      <c r="L87" s="76">
        <v>0</v>
      </c>
    </row>
    <row r="88" spans="2:12">
      <c r="B88" s="77" t="s">
        <v>1132</v>
      </c>
      <c r="C88" s="15"/>
      <c r="D88" s="15"/>
      <c r="E88" s="15"/>
      <c r="G88" s="78">
        <v>0</v>
      </c>
      <c r="I88" s="78">
        <v>0</v>
      </c>
      <c r="K88" s="78">
        <v>0</v>
      </c>
      <c r="L88" s="78">
        <v>0</v>
      </c>
    </row>
    <row r="89" spans="2:12">
      <c r="B89" t="s">
        <v>208</v>
      </c>
      <c r="C89" t="s">
        <v>208</v>
      </c>
      <c r="D89" s="15"/>
      <c r="E89" t="s">
        <v>208</v>
      </c>
      <c r="F89" t="s">
        <v>208</v>
      </c>
      <c r="G89" s="76">
        <v>0</v>
      </c>
      <c r="H89" s="76">
        <v>0</v>
      </c>
      <c r="I89" s="76">
        <v>0</v>
      </c>
      <c r="J89" s="76">
        <v>0</v>
      </c>
      <c r="K89" s="76">
        <v>0</v>
      </c>
      <c r="L89" s="76">
        <v>0</v>
      </c>
    </row>
    <row r="90" spans="2:12">
      <c r="B90" s="77" t="s">
        <v>323</v>
      </c>
      <c r="C90" s="15"/>
      <c r="D90" s="15"/>
      <c r="E90" s="15"/>
      <c r="G90" s="78">
        <v>0</v>
      </c>
      <c r="I90" s="78">
        <v>0</v>
      </c>
      <c r="K90" s="78">
        <v>0</v>
      </c>
      <c r="L90" s="78">
        <v>0</v>
      </c>
    </row>
    <row r="91" spans="2:12">
      <c r="B91" t="s">
        <v>208</v>
      </c>
      <c r="C91" t="s">
        <v>208</v>
      </c>
      <c r="D91" s="15"/>
      <c r="E91" t="s">
        <v>208</v>
      </c>
      <c r="F91" t="s">
        <v>208</v>
      </c>
      <c r="G91" s="76">
        <v>0</v>
      </c>
      <c r="H91" s="76">
        <v>0</v>
      </c>
      <c r="I91" s="76">
        <v>0</v>
      </c>
      <c r="J91" s="76">
        <v>0</v>
      </c>
      <c r="K91" s="76">
        <v>0</v>
      </c>
      <c r="L91" s="76">
        <v>0</v>
      </c>
    </row>
    <row r="92" spans="2:12">
      <c r="B92" t="s">
        <v>239</v>
      </c>
      <c r="C92" s="15"/>
      <c r="D92" s="15"/>
      <c r="E92" s="15"/>
    </row>
    <row r="93" spans="2:12">
      <c r="B93" t="s">
        <v>245</v>
      </c>
      <c r="C93" s="15"/>
      <c r="D93" s="15"/>
      <c r="E93" s="15"/>
    </row>
    <row r="94" spans="2:12">
      <c r="B94" t="s">
        <v>246</v>
      </c>
      <c r="C94" s="15"/>
      <c r="D94" s="15"/>
      <c r="E94" s="15"/>
    </row>
    <row r="95" spans="2:12">
      <c r="B95" t="s">
        <v>247</v>
      </c>
      <c r="C95" s="15"/>
      <c r="D95" s="15"/>
      <c r="E95" s="15"/>
    </row>
    <row r="96" spans="2:12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75" zoomScaleNormal="75" workbookViewId="0">
      <selection activeCell="B6" sqref="B6:K7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35" t="s">
        <v>1313</v>
      </c>
    </row>
    <row r="3" spans="1:60">
      <c r="B3" s="2" t="s">
        <v>2</v>
      </c>
      <c r="C3" t="s">
        <v>1314</v>
      </c>
    </row>
    <row r="4" spans="1:60">
      <c r="B4" s="2" t="s">
        <v>3</v>
      </c>
      <c r="C4" s="80" t="s">
        <v>197</v>
      </c>
    </row>
    <row r="5" spans="1:60">
      <c r="B5" s="74" t="s">
        <v>198</v>
      </c>
      <c r="C5" t="s">
        <v>199</v>
      </c>
    </row>
    <row r="6" spans="1:60" ht="26.25" customHeight="1">
      <c r="B6" s="148" t="s">
        <v>69</v>
      </c>
      <c r="C6" s="149"/>
      <c r="D6" s="149"/>
      <c r="E6" s="149"/>
      <c r="F6" s="149"/>
      <c r="G6" s="149"/>
      <c r="H6" s="149"/>
      <c r="I6" s="149"/>
      <c r="J6" s="149"/>
      <c r="K6" s="150"/>
      <c r="BD6" s="15" t="s">
        <v>103</v>
      </c>
      <c r="BF6" s="15" t="s">
        <v>104</v>
      </c>
      <c r="BH6" s="18" t="s">
        <v>105</v>
      </c>
    </row>
    <row r="7" spans="1:60" ht="26.25" customHeight="1">
      <c r="B7" s="148" t="s">
        <v>106</v>
      </c>
      <c r="C7" s="149"/>
      <c r="D7" s="149"/>
      <c r="E7" s="149"/>
      <c r="F7" s="149"/>
      <c r="G7" s="149"/>
      <c r="H7" s="149"/>
      <c r="I7" s="149"/>
      <c r="J7" s="149"/>
      <c r="K7" s="150"/>
      <c r="BD7" s="18" t="s">
        <v>107</v>
      </c>
      <c r="BF7" s="15" t="s">
        <v>108</v>
      </c>
      <c r="BH7" s="18" t="s">
        <v>109</v>
      </c>
    </row>
    <row r="8" spans="1:60" s="18" customFormat="1" ht="63">
      <c r="A8" s="14"/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58</v>
      </c>
      <c r="K8" s="27" t="s">
        <v>186</v>
      </c>
      <c r="BC8" s="15" t="s">
        <v>110</v>
      </c>
      <c r="BD8" s="15" t="s">
        <v>111</v>
      </c>
      <c r="BE8" s="15" t="s">
        <v>112</v>
      </c>
      <c r="BG8" s="22" t="s">
        <v>113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30" t="s">
        <v>7</v>
      </c>
      <c r="K9" s="46" t="s">
        <v>7</v>
      </c>
      <c r="BC9" s="15" t="s">
        <v>114</v>
      </c>
      <c r="BE9" s="15" t="s">
        <v>115</v>
      </c>
      <c r="BG9" s="22" t="s">
        <v>116</v>
      </c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8"/>
      <c r="M10" s="18"/>
      <c r="N10" s="18"/>
      <c r="O10" s="18"/>
      <c r="BC10" s="15" t="s">
        <v>117</v>
      </c>
      <c r="BD10" s="18"/>
      <c r="BE10" s="15" t="s">
        <v>118</v>
      </c>
      <c r="BG10" s="15" t="s">
        <v>119</v>
      </c>
    </row>
    <row r="11" spans="1:60" s="22" customFormat="1" ht="18" customHeight="1">
      <c r="A11" s="14"/>
      <c r="B11" s="23" t="s">
        <v>120</v>
      </c>
      <c r="C11" s="7"/>
      <c r="D11" s="7"/>
      <c r="E11" s="7"/>
      <c r="F11" s="7"/>
      <c r="G11" s="75">
        <v>359.64</v>
      </c>
      <c r="H11" s="24"/>
      <c r="I11" s="75">
        <v>0.35964000000000002</v>
      </c>
      <c r="J11" s="75">
        <v>100</v>
      </c>
      <c r="K11" s="75">
        <v>0</v>
      </c>
      <c r="L11" s="18"/>
      <c r="M11" s="18"/>
      <c r="N11" s="18"/>
      <c r="O11" s="18"/>
      <c r="BC11" s="15" t="s">
        <v>121</v>
      </c>
      <c r="BD11" s="18"/>
      <c r="BE11" s="15" t="s">
        <v>122</v>
      </c>
      <c r="BG11" s="15" t="s">
        <v>123</v>
      </c>
    </row>
    <row r="12" spans="1:60">
      <c r="B12" s="77" t="s">
        <v>203</v>
      </c>
      <c r="C12" s="18"/>
      <c r="D12" s="18"/>
      <c r="E12" s="18"/>
      <c r="F12" s="18"/>
      <c r="G12" s="78">
        <v>0</v>
      </c>
      <c r="H12" s="18"/>
      <c r="I12" s="78">
        <v>0</v>
      </c>
      <c r="J12" s="78">
        <v>0</v>
      </c>
      <c r="K12" s="78">
        <v>0</v>
      </c>
      <c r="BD12" s="15" t="s">
        <v>124</v>
      </c>
      <c r="BF12" s="15" t="s">
        <v>125</v>
      </c>
    </row>
    <row r="13" spans="1:60">
      <c r="B13" t="s">
        <v>208</v>
      </c>
      <c r="C13" t="s">
        <v>208</v>
      </c>
      <c r="D13" s="18"/>
      <c r="E13" t="s">
        <v>208</v>
      </c>
      <c r="F13" t="s">
        <v>208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5" t="s">
        <v>126</v>
      </c>
      <c r="BE13" s="15" t="s">
        <v>127</v>
      </c>
      <c r="BF13" s="15" t="s">
        <v>128</v>
      </c>
    </row>
    <row r="14" spans="1:60">
      <c r="B14" s="77" t="s">
        <v>237</v>
      </c>
      <c r="C14" s="18"/>
      <c r="D14" s="18"/>
      <c r="E14" s="18"/>
      <c r="F14" s="18"/>
      <c r="G14" s="78">
        <v>359.64</v>
      </c>
      <c r="H14" s="18"/>
      <c r="I14" s="78">
        <v>0.35964000000000002</v>
      </c>
      <c r="J14" s="78">
        <v>100</v>
      </c>
      <c r="K14" s="78">
        <v>0</v>
      </c>
      <c r="BF14" s="15" t="s">
        <v>129</v>
      </c>
    </row>
    <row r="15" spans="1:60">
      <c r="B15" t="s">
        <v>1133</v>
      </c>
      <c r="C15" t="s">
        <v>1134</v>
      </c>
      <c r="D15" t="s">
        <v>126</v>
      </c>
      <c r="E15" t="s">
        <v>1135</v>
      </c>
      <c r="F15" t="s">
        <v>105</v>
      </c>
      <c r="G15" s="76">
        <v>359.64</v>
      </c>
      <c r="H15" s="76">
        <v>100</v>
      </c>
      <c r="I15" s="76">
        <v>0.35964000000000002</v>
      </c>
      <c r="J15" s="76">
        <v>100</v>
      </c>
      <c r="K15" s="76">
        <v>0</v>
      </c>
      <c r="BF15" s="15" t="s">
        <v>130</v>
      </c>
    </row>
    <row r="16" spans="1:60">
      <c r="B16" t="s">
        <v>239</v>
      </c>
      <c r="C16" s="18"/>
      <c r="D16" s="18"/>
      <c r="E16" s="18"/>
      <c r="F16" s="18"/>
      <c r="G16" s="18"/>
      <c r="H16" s="18"/>
      <c r="BF16" s="15" t="s">
        <v>131</v>
      </c>
    </row>
    <row r="17" spans="2:58">
      <c r="B17" t="s">
        <v>245</v>
      </c>
      <c r="C17" s="18"/>
      <c r="D17" s="18"/>
      <c r="E17" s="18"/>
      <c r="F17" s="18"/>
      <c r="G17" s="18"/>
      <c r="H17" s="18"/>
      <c r="BF17" s="15" t="s">
        <v>132</v>
      </c>
    </row>
    <row r="18" spans="2:58">
      <c r="B18" t="s">
        <v>246</v>
      </c>
      <c r="C18" s="18"/>
      <c r="D18" s="18"/>
      <c r="E18" s="18"/>
      <c r="F18" s="18"/>
      <c r="G18" s="18"/>
      <c r="H18" s="18"/>
      <c r="BF18" s="15" t="s">
        <v>133</v>
      </c>
    </row>
    <row r="19" spans="2:58">
      <c r="B19" t="s">
        <v>247</v>
      </c>
      <c r="C19" s="18"/>
      <c r="D19" s="18"/>
      <c r="E19" s="18"/>
      <c r="F19" s="18"/>
      <c r="G19" s="18"/>
      <c r="H19" s="18"/>
      <c r="BF19" s="15" t="s">
        <v>134</v>
      </c>
    </row>
    <row r="20" spans="2:58">
      <c r="C20" s="18"/>
      <c r="D20" s="18"/>
      <c r="E20" s="18"/>
      <c r="F20" s="18"/>
      <c r="G20" s="18"/>
      <c r="H20" s="18"/>
      <c r="BF20" s="15" t="s">
        <v>135</v>
      </c>
    </row>
    <row r="21" spans="2:58">
      <c r="C21" s="18"/>
      <c r="D21" s="18"/>
      <c r="E21" s="18"/>
      <c r="F21" s="18"/>
      <c r="G21" s="18"/>
      <c r="H21" s="18"/>
      <c r="BF21" s="15" t="s">
        <v>126</v>
      </c>
    </row>
    <row r="22" spans="2:58">
      <c r="C22" s="18"/>
      <c r="D22" s="18"/>
      <c r="E22" s="18"/>
      <c r="F22" s="18"/>
      <c r="G22" s="18"/>
      <c r="H22" s="18"/>
    </row>
    <row r="23" spans="2:58">
      <c r="C23" s="18"/>
      <c r="D23" s="18"/>
      <c r="E23" s="18"/>
      <c r="F23" s="18"/>
      <c r="G23" s="18"/>
      <c r="H23" s="18"/>
    </row>
    <row r="24" spans="2:58">
      <c r="C24" s="18"/>
      <c r="D24" s="18"/>
      <c r="E24" s="18"/>
      <c r="F24" s="18"/>
      <c r="G24" s="18"/>
      <c r="H24" s="18"/>
    </row>
    <row r="25" spans="2:58">
      <c r="C25" s="18"/>
      <c r="D25" s="18"/>
      <c r="E25" s="18"/>
      <c r="F25" s="18"/>
      <c r="G25" s="18"/>
      <c r="H25" s="18"/>
    </row>
    <row r="26" spans="2:58">
      <c r="C26" s="18"/>
      <c r="D26" s="18"/>
      <c r="E26" s="18"/>
      <c r="F26" s="18"/>
      <c r="G26" s="18"/>
      <c r="H26" s="18"/>
    </row>
    <row r="27" spans="2:58">
      <c r="C27" s="18"/>
      <c r="D27" s="18"/>
      <c r="E27" s="18"/>
      <c r="F27" s="18"/>
      <c r="G27" s="18"/>
      <c r="H27" s="18"/>
    </row>
    <row r="28" spans="2:58"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zoomScale="75" zoomScaleNormal="75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35" t="s">
        <v>1313</v>
      </c>
    </row>
    <row r="3" spans="2:81">
      <c r="B3" s="2" t="s">
        <v>2</v>
      </c>
      <c r="C3" t="s">
        <v>1314</v>
      </c>
      <c r="E3" s="14"/>
    </row>
    <row r="4" spans="2:81">
      <c r="B4" s="2" t="s">
        <v>3</v>
      </c>
      <c r="C4" s="80" t="s">
        <v>197</v>
      </c>
    </row>
    <row r="5" spans="2:81">
      <c r="B5" s="74" t="s">
        <v>198</v>
      </c>
      <c r="C5" t="s">
        <v>199</v>
      </c>
    </row>
    <row r="6" spans="2:81" ht="26.25" customHeight="1">
      <c r="B6" s="148" t="s">
        <v>69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50"/>
    </row>
    <row r="7" spans="2:81" ht="26.25" customHeight="1">
      <c r="B7" s="148" t="s">
        <v>136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50"/>
    </row>
    <row r="8" spans="2:81" s="18" customFormat="1" ht="63">
      <c r="B8" s="4" t="s">
        <v>99</v>
      </c>
      <c r="C8" s="27" t="s">
        <v>50</v>
      </c>
      <c r="D8" s="1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77" t="s">
        <v>203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1136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208</v>
      </c>
      <c r="C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1137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208</v>
      </c>
      <c r="C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1138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t="s">
        <v>208</v>
      </c>
      <c r="C18" t="s">
        <v>208</v>
      </c>
      <c r="E18" t="s">
        <v>208</v>
      </c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t="s">
        <v>208</v>
      </c>
      <c r="C19" t="s">
        <v>208</v>
      </c>
      <c r="E19" t="s">
        <v>208</v>
      </c>
      <c r="H19" s="76">
        <v>0</v>
      </c>
      <c r="I19" t="s">
        <v>208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t="s">
        <v>208</v>
      </c>
      <c r="C20" t="s">
        <v>208</v>
      </c>
      <c r="E20" t="s">
        <v>208</v>
      </c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t="s">
        <v>208</v>
      </c>
      <c r="C21" t="s">
        <v>208</v>
      </c>
      <c r="E21" t="s">
        <v>208</v>
      </c>
      <c r="H21" s="76">
        <v>0</v>
      </c>
      <c r="I21" t="s">
        <v>208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237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s="77" t="s">
        <v>1136</v>
      </c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208</v>
      </c>
      <c r="C24" t="s">
        <v>208</v>
      </c>
      <c r="E24" t="s">
        <v>208</v>
      </c>
      <c r="H24" s="76">
        <v>0</v>
      </c>
      <c r="I24" t="s">
        <v>208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1137</v>
      </c>
      <c r="H25" s="78">
        <v>0</v>
      </c>
      <c r="K25" s="78">
        <v>0</v>
      </c>
      <c r="L25" s="78">
        <v>0</v>
      </c>
      <c r="N25" s="78">
        <v>0</v>
      </c>
      <c r="P25" s="78">
        <v>0</v>
      </c>
      <c r="Q25" s="78">
        <v>0</v>
      </c>
    </row>
    <row r="26" spans="2:17">
      <c r="B26" t="s">
        <v>208</v>
      </c>
      <c r="C26" t="s">
        <v>208</v>
      </c>
      <c r="E26" t="s">
        <v>208</v>
      </c>
      <c r="H26" s="76">
        <v>0</v>
      </c>
      <c r="I26" t="s">
        <v>208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1138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208</v>
      </c>
      <c r="C28" t="s">
        <v>208</v>
      </c>
      <c r="E28" t="s">
        <v>208</v>
      </c>
      <c r="H28" s="76">
        <v>0</v>
      </c>
      <c r="I28" t="s">
        <v>208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t="s">
        <v>208</v>
      </c>
      <c r="C29" t="s">
        <v>208</v>
      </c>
      <c r="E29" t="s">
        <v>208</v>
      </c>
      <c r="H29" s="76">
        <v>0</v>
      </c>
      <c r="I29" t="s">
        <v>208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t="s">
        <v>208</v>
      </c>
      <c r="C30" t="s">
        <v>208</v>
      </c>
      <c r="E30" t="s">
        <v>208</v>
      </c>
      <c r="H30" s="76">
        <v>0</v>
      </c>
      <c r="I30" t="s">
        <v>208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t="s">
        <v>208</v>
      </c>
      <c r="C31" t="s">
        <v>208</v>
      </c>
      <c r="E31" t="s">
        <v>208</v>
      </c>
      <c r="H31" s="76">
        <v>0</v>
      </c>
      <c r="I31" t="s">
        <v>208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t="s">
        <v>239</v>
      </c>
    </row>
    <row r="33" spans="2:2">
      <c r="B33" t="s">
        <v>245</v>
      </c>
    </row>
    <row r="34" spans="2:2">
      <c r="B34" t="s">
        <v>246</v>
      </c>
    </row>
    <row r="35" spans="2:2">
      <c r="B35" t="s">
        <v>247</v>
      </c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4"/>
  <sheetViews>
    <sheetView rightToLeft="1" zoomScale="75" zoomScaleNormal="75" workbookViewId="0">
      <selection activeCell="B6" sqref="B6:P7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10.140625" style="18" bestFit="1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35" t="s">
        <v>1313</v>
      </c>
    </row>
    <row r="3" spans="2:72">
      <c r="B3" s="2" t="s">
        <v>2</v>
      </c>
      <c r="C3" t="s">
        <v>1314</v>
      </c>
    </row>
    <row r="4" spans="2:72">
      <c r="B4" s="2" t="s">
        <v>3</v>
      </c>
      <c r="C4" s="80" t="s">
        <v>197</v>
      </c>
    </row>
    <row r="5" spans="2:72">
      <c r="B5" s="74" t="s">
        <v>198</v>
      </c>
      <c r="C5" t="s">
        <v>199</v>
      </c>
    </row>
    <row r="6" spans="2:72" ht="26.25" customHeight="1">
      <c r="B6" s="148" t="s">
        <v>139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50"/>
    </row>
    <row r="7" spans="2:72" ht="26.25" customHeight="1">
      <c r="B7" s="148" t="s">
        <v>70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50"/>
    </row>
    <row r="8" spans="2:72" s="18" customFormat="1" ht="63">
      <c r="B8" s="4" t="s">
        <v>99</v>
      </c>
      <c r="C8" s="27" t="s">
        <v>50</v>
      </c>
      <c r="D8" s="27" t="s">
        <v>52</v>
      </c>
      <c r="E8" s="27" t="s">
        <v>53</v>
      </c>
      <c r="F8" s="27" t="s">
        <v>72</v>
      </c>
      <c r="G8" s="27" t="s">
        <v>73</v>
      </c>
      <c r="H8" s="27" t="s">
        <v>54</v>
      </c>
      <c r="I8" s="27" t="s">
        <v>55</v>
      </c>
      <c r="J8" s="27" t="s">
        <v>56</v>
      </c>
      <c r="K8" s="27" t="s">
        <v>190</v>
      </c>
      <c r="L8" s="27" t="s">
        <v>191</v>
      </c>
      <c r="M8" s="27" t="s">
        <v>5</v>
      </c>
      <c r="N8" s="27" t="s">
        <v>74</v>
      </c>
      <c r="O8" s="27" t="s">
        <v>58</v>
      </c>
      <c r="P8" s="35" t="s">
        <v>186</v>
      </c>
    </row>
    <row r="9" spans="2:72" s="18" customFormat="1" ht="25.5" customHeight="1">
      <c r="B9" s="19"/>
      <c r="C9" s="30"/>
      <c r="D9" s="30"/>
      <c r="E9" s="30"/>
      <c r="F9" s="30" t="s">
        <v>75</v>
      </c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108" t="s">
        <v>82</v>
      </c>
      <c r="C11" s="100"/>
      <c r="D11" s="100"/>
      <c r="E11" s="100"/>
      <c r="F11" s="100"/>
      <c r="G11" s="100"/>
      <c r="H11" s="100"/>
      <c r="I11" s="100"/>
      <c r="J11" s="100"/>
      <c r="K11" s="121">
        <v>571611506.58000004</v>
      </c>
      <c r="L11" s="100"/>
      <c r="M11" s="121">
        <v>726899.49639999995</v>
      </c>
      <c r="N11" s="100"/>
      <c r="O11" s="121">
        <v>100.00000000000001</v>
      </c>
      <c r="P11" s="121">
        <v>85.446952753363547</v>
      </c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2"/>
    </row>
    <row r="12" spans="2:72">
      <c r="B12" s="117" t="s">
        <v>203</v>
      </c>
      <c r="C12" s="99"/>
      <c r="D12" s="99"/>
      <c r="E12" s="99"/>
      <c r="F12" s="99"/>
      <c r="G12" s="118">
        <v>0</v>
      </c>
      <c r="H12" s="99"/>
      <c r="I12" s="99"/>
      <c r="J12" s="118">
        <v>0</v>
      </c>
      <c r="K12" s="118">
        <v>571611506.58000004</v>
      </c>
      <c r="L12" s="99"/>
      <c r="M12" s="118">
        <v>726899.49639999995</v>
      </c>
      <c r="N12" s="99"/>
      <c r="O12" s="118">
        <v>100.00000000000001</v>
      </c>
      <c r="P12" s="118">
        <v>85.446952753363547</v>
      </c>
      <c r="Q12" s="99"/>
      <c r="R12" s="99"/>
      <c r="S12" s="76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</row>
    <row r="13" spans="2:72">
      <c r="B13" s="117" t="s">
        <v>1139</v>
      </c>
      <c r="C13" s="99"/>
      <c r="D13" s="99"/>
      <c r="E13" s="99"/>
      <c r="F13" s="99"/>
      <c r="G13" s="118">
        <v>0</v>
      </c>
      <c r="H13" s="99"/>
      <c r="I13" s="99"/>
      <c r="J13" s="118">
        <v>0</v>
      </c>
      <c r="K13" s="118">
        <v>0</v>
      </c>
      <c r="L13" s="99"/>
      <c r="M13" s="118">
        <v>0</v>
      </c>
      <c r="N13" s="99"/>
      <c r="O13" s="118">
        <v>0</v>
      </c>
      <c r="P13" s="118">
        <v>0</v>
      </c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</row>
    <row r="14" spans="2:72">
      <c r="B14" s="99" t="s">
        <v>208</v>
      </c>
      <c r="C14" s="99" t="s">
        <v>208</v>
      </c>
      <c r="D14" s="99" t="s">
        <v>208</v>
      </c>
      <c r="E14" s="99"/>
      <c r="F14" s="99"/>
      <c r="G14" s="116">
        <v>0</v>
      </c>
      <c r="H14" s="99" t="s">
        <v>208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16">
        <v>0</v>
      </c>
      <c r="O14" s="116">
        <v>0</v>
      </c>
      <c r="P14" s="116">
        <v>0</v>
      </c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</row>
    <row r="15" spans="2:72">
      <c r="B15" s="117" t="s">
        <v>1140</v>
      </c>
      <c r="C15" s="99"/>
      <c r="D15" s="99"/>
      <c r="E15" s="99"/>
      <c r="F15" s="99"/>
      <c r="G15" s="118">
        <v>0</v>
      </c>
      <c r="H15" s="99"/>
      <c r="I15" s="99"/>
      <c r="J15" s="118">
        <v>0</v>
      </c>
      <c r="K15" s="118">
        <v>0</v>
      </c>
      <c r="L15" s="99"/>
      <c r="M15" s="118">
        <v>0</v>
      </c>
      <c r="N15" s="99"/>
      <c r="O15" s="118">
        <v>0</v>
      </c>
      <c r="P15" s="118">
        <v>0</v>
      </c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</row>
    <row r="16" spans="2:72">
      <c r="B16" s="99" t="s">
        <v>208</v>
      </c>
      <c r="C16" s="99" t="s">
        <v>208</v>
      </c>
      <c r="D16" s="99" t="s">
        <v>208</v>
      </c>
      <c r="E16" s="99"/>
      <c r="F16" s="99"/>
      <c r="G16" s="116">
        <v>0</v>
      </c>
      <c r="H16" s="99" t="s">
        <v>208</v>
      </c>
      <c r="I16" s="116">
        <v>0</v>
      </c>
      <c r="J16" s="116">
        <v>0</v>
      </c>
      <c r="K16" s="116">
        <v>0</v>
      </c>
      <c r="L16" s="116">
        <v>0</v>
      </c>
      <c r="M16" s="116">
        <v>0</v>
      </c>
      <c r="N16" s="116">
        <v>0</v>
      </c>
      <c r="O16" s="116">
        <v>0</v>
      </c>
      <c r="P16" s="116">
        <v>0</v>
      </c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</row>
    <row r="17" spans="2:23">
      <c r="B17" s="117" t="s">
        <v>1141</v>
      </c>
      <c r="C17" s="99"/>
      <c r="D17" s="99"/>
      <c r="E17" s="99"/>
      <c r="F17" s="99"/>
      <c r="G17" s="118">
        <v>0</v>
      </c>
      <c r="H17" s="99"/>
      <c r="I17" s="99"/>
      <c r="J17" s="118">
        <v>0</v>
      </c>
      <c r="K17" s="118">
        <v>0</v>
      </c>
      <c r="L17" s="99"/>
      <c r="M17" s="118">
        <v>0</v>
      </c>
      <c r="N17" s="99"/>
      <c r="O17" s="118">
        <v>0</v>
      </c>
      <c r="P17" s="118">
        <v>0</v>
      </c>
      <c r="Q17" s="99"/>
      <c r="R17" s="99"/>
      <c r="S17" s="99"/>
      <c r="T17" s="99"/>
      <c r="U17" s="99"/>
      <c r="V17" s="99"/>
      <c r="W17" s="99"/>
    </row>
    <row r="18" spans="2:23">
      <c r="B18" s="99" t="s">
        <v>208</v>
      </c>
      <c r="C18" s="99" t="s">
        <v>208</v>
      </c>
      <c r="D18" s="99" t="s">
        <v>208</v>
      </c>
      <c r="E18" s="99"/>
      <c r="F18" s="99"/>
      <c r="G18" s="116">
        <v>0</v>
      </c>
      <c r="H18" s="99" t="s">
        <v>208</v>
      </c>
      <c r="I18" s="116">
        <v>0</v>
      </c>
      <c r="J18" s="116">
        <v>0</v>
      </c>
      <c r="K18" s="116">
        <v>0</v>
      </c>
      <c r="L18" s="116">
        <v>0</v>
      </c>
      <c r="M18" s="116">
        <v>0</v>
      </c>
      <c r="N18" s="116">
        <v>0</v>
      </c>
      <c r="O18" s="116">
        <v>0</v>
      </c>
      <c r="P18" s="116">
        <v>0</v>
      </c>
      <c r="Q18" s="99"/>
      <c r="R18" s="99"/>
      <c r="S18" s="99"/>
      <c r="T18" s="99"/>
      <c r="U18" s="99"/>
      <c r="V18" s="99"/>
      <c r="W18" s="99"/>
    </row>
    <row r="19" spans="2:23">
      <c r="B19" s="119" t="s">
        <v>1142</v>
      </c>
      <c r="C19" s="122"/>
      <c r="D19" s="123"/>
      <c r="E19" s="123"/>
      <c r="F19" s="123"/>
      <c r="G19" s="120">
        <v>0</v>
      </c>
      <c r="H19" s="123"/>
      <c r="I19" s="123"/>
      <c r="J19" s="120">
        <v>0</v>
      </c>
      <c r="K19" s="120">
        <v>571611506.58000004</v>
      </c>
      <c r="L19" s="123"/>
      <c r="M19" s="120">
        <v>726899.49639999995</v>
      </c>
      <c r="N19" s="123"/>
      <c r="O19" s="120">
        <v>100.00000000000001</v>
      </c>
      <c r="P19" s="120">
        <v>85.446952753363547</v>
      </c>
      <c r="Q19" s="99"/>
      <c r="R19" s="99"/>
      <c r="S19" s="99"/>
      <c r="T19" s="124"/>
      <c r="U19" s="99"/>
      <c r="V19" s="99"/>
      <c r="W19" s="99"/>
    </row>
    <row r="20" spans="2:23">
      <c r="B20" s="99" t="s">
        <v>1143</v>
      </c>
      <c r="C20" s="99" t="s">
        <v>1144</v>
      </c>
      <c r="D20" s="99" t="s">
        <v>212</v>
      </c>
      <c r="E20" s="99" t="s">
        <v>1145</v>
      </c>
      <c r="F20" s="99" t="s">
        <v>152</v>
      </c>
      <c r="G20" s="116">
        <v>0</v>
      </c>
      <c r="H20" s="99" t="s">
        <v>105</v>
      </c>
      <c r="I20" s="116">
        <v>4.9000000000000004</v>
      </c>
      <c r="J20" s="116">
        <v>0</v>
      </c>
      <c r="K20" s="116">
        <v>396569423.39999998</v>
      </c>
      <c r="L20" s="116">
        <v>124.01761999999998</v>
      </c>
      <c r="M20" s="116">
        <v>498980.33973000001</v>
      </c>
      <c r="N20" s="116">
        <v>32.020000000000003</v>
      </c>
      <c r="O20" s="116">
        <v>68.645024821343384</v>
      </c>
      <c r="P20" s="116">
        <v>58.65508192662795</v>
      </c>
      <c r="Q20" s="99"/>
      <c r="R20" s="99"/>
      <c r="S20" s="99"/>
      <c r="T20" s="124"/>
      <c r="U20" s="99"/>
      <c r="V20" s="99"/>
      <c r="W20" s="99"/>
    </row>
    <row r="21" spans="2:23">
      <c r="B21" s="99" t="s">
        <v>1146</v>
      </c>
      <c r="C21" s="99" t="s">
        <v>1147</v>
      </c>
      <c r="D21" s="99" t="s">
        <v>212</v>
      </c>
      <c r="E21" s="99" t="s">
        <v>1145</v>
      </c>
      <c r="F21" s="99" t="s">
        <v>154</v>
      </c>
      <c r="G21" s="116">
        <v>0</v>
      </c>
      <c r="H21" s="99" t="s">
        <v>105</v>
      </c>
      <c r="I21" s="116">
        <v>5.9</v>
      </c>
      <c r="J21" s="116">
        <v>0</v>
      </c>
      <c r="K21" s="116">
        <v>27179882.579999998</v>
      </c>
      <c r="L21" s="116">
        <v>136.07782999999995</v>
      </c>
      <c r="M21" s="116">
        <v>38696.788979999998</v>
      </c>
      <c r="N21" s="116">
        <v>2.41</v>
      </c>
      <c r="O21" s="116">
        <v>5.3235404855344459</v>
      </c>
      <c r="P21" s="116">
        <v>4.5488031234807966</v>
      </c>
      <c r="Q21" s="99"/>
      <c r="R21" s="99"/>
      <c r="S21" s="99"/>
      <c r="T21" s="124"/>
      <c r="U21" s="99"/>
      <c r="V21" s="99"/>
      <c r="W21" s="99"/>
    </row>
    <row r="22" spans="2:23">
      <c r="B22" s="99" t="s">
        <v>1148</v>
      </c>
      <c r="C22" s="99" t="s">
        <v>1149</v>
      </c>
      <c r="D22" s="99" t="s">
        <v>212</v>
      </c>
      <c r="E22" s="99" t="s">
        <v>1145</v>
      </c>
      <c r="F22" s="99" t="s">
        <v>152</v>
      </c>
      <c r="G22" s="116">
        <v>0</v>
      </c>
      <c r="H22" s="99" t="s">
        <v>105</v>
      </c>
      <c r="I22" s="116">
        <v>4.9000000000000004</v>
      </c>
      <c r="J22" s="116">
        <v>0</v>
      </c>
      <c r="K22" s="116">
        <v>147396075</v>
      </c>
      <c r="L22" s="116">
        <v>126.08405000000035</v>
      </c>
      <c r="M22" s="116">
        <v>188619.48402999999</v>
      </c>
      <c r="N22" s="116">
        <v>12.1</v>
      </c>
      <c r="O22" s="116">
        <v>25.948495626169212</v>
      </c>
      <c r="P22" s="116">
        <v>22.172198797901405</v>
      </c>
      <c r="Q22" s="99"/>
      <c r="R22" s="99"/>
      <c r="S22" s="99"/>
      <c r="T22" s="124"/>
      <c r="U22" s="99"/>
      <c r="V22" s="99"/>
      <c r="W22" s="99"/>
    </row>
    <row r="23" spans="2:23">
      <c r="B23" s="99" t="s">
        <v>1150</v>
      </c>
      <c r="C23" s="99" t="s">
        <v>1151</v>
      </c>
      <c r="D23" s="99" t="s">
        <v>212</v>
      </c>
      <c r="E23" s="99" t="s">
        <v>1145</v>
      </c>
      <c r="F23" s="99" t="s">
        <v>152</v>
      </c>
      <c r="G23" s="116">
        <v>0</v>
      </c>
      <c r="H23" s="99" t="s">
        <v>105</v>
      </c>
      <c r="I23" s="116">
        <v>5.4</v>
      </c>
      <c r="J23" s="116">
        <v>0</v>
      </c>
      <c r="K23" s="116">
        <v>415775.23</v>
      </c>
      <c r="L23" s="116">
        <v>121.63719</v>
      </c>
      <c r="M23" s="116">
        <v>498.30397999999997</v>
      </c>
      <c r="N23" s="116">
        <v>0.03</v>
      </c>
      <c r="O23" s="116">
        <v>6.8551977607340664E-2</v>
      </c>
      <c r="P23" s="116">
        <v>5.8575575917640718E-2</v>
      </c>
      <c r="Q23" s="99"/>
      <c r="R23" s="99"/>
      <c r="S23" s="99"/>
      <c r="T23" s="125"/>
      <c r="U23" s="126"/>
      <c r="V23" s="126"/>
      <c r="W23" s="127"/>
    </row>
    <row r="24" spans="2:23">
      <c r="B24" s="99" t="s">
        <v>1152</v>
      </c>
      <c r="C24" s="99" t="s">
        <v>1153</v>
      </c>
      <c r="D24" s="99" t="s">
        <v>212</v>
      </c>
      <c r="E24" s="99" t="s">
        <v>1145</v>
      </c>
      <c r="F24" s="99" t="s">
        <v>152</v>
      </c>
      <c r="G24" s="116">
        <v>0</v>
      </c>
      <c r="H24" s="99" t="s">
        <v>105</v>
      </c>
      <c r="I24" s="116">
        <v>4.3999999999999995</v>
      </c>
      <c r="J24" s="116">
        <v>0</v>
      </c>
      <c r="K24" s="116">
        <v>50350.37</v>
      </c>
      <c r="L24" s="116">
        <v>233.30727999999999</v>
      </c>
      <c r="M24" s="116">
        <v>104.57968</v>
      </c>
      <c r="N24" s="116">
        <v>0.01</v>
      </c>
      <c r="O24" s="116">
        <v>1.4387089345629654E-2</v>
      </c>
      <c r="P24" s="116">
        <v>1.2293329435744368E-2</v>
      </c>
      <c r="Q24" s="99"/>
      <c r="R24" s="99"/>
      <c r="S24" s="99"/>
      <c r="T24" s="125"/>
      <c r="U24" s="126"/>
      <c r="V24" s="126"/>
      <c r="W24" s="127"/>
    </row>
    <row r="25" spans="2:23">
      <c r="B25" s="117" t="s">
        <v>323</v>
      </c>
      <c r="C25" s="99"/>
      <c r="D25" s="99"/>
      <c r="E25" s="99"/>
      <c r="F25" s="99"/>
      <c r="G25" s="118">
        <v>0</v>
      </c>
      <c r="H25" s="99"/>
      <c r="I25" s="99"/>
      <c r="J25" s="118">
        <v>0</v>
      </c>
      <c r="K25" s="118">
        <v>0</v>
      </c>
      <c r="L25" s="99"/>
      <c r="M25" s="118">
        <v>0</v>
      </c>
      <c r="N25" s="99"/>
      <c r="O25" s="118">
        <v>0</v>
      </c>
      <c r="P25" s="118">
        <v>0</v>
      </c>
      <c r="Q25" s="99"/>
      <c r="R25" s="99"/>
      <c r="S25" s="99"/>
      <c r="T25" s="128"/>
      <c r="U25" s="129"/>
      <c r="V25" s="130"/>
      <c r="W25" s="127"/>
    </row>
    <row r="26" spans="2:23">
      <c r="B26" s="99" t="s">
        <v>208</v>
      </c>
      <c r="C26" s="99" t="s">
        <v>208</v>
      </c>
      <c r="D26" s="99" t="s">
        <v>208</v>
      </c>
      <c r="E26" s="99"/>
      <c r="F26" s="99"/>
      <c r="G26" s="116">
        <v>0</v>
      </c>
      <c r="H26" s="99" t="s">
        <v>208</v>
      </c>
      <c r="I26" s="116">
        <v>0</v>
      </c>
      <c r="J26" s="116">
        <v>0</v>
      </c>
      <c r="K26" s="116">
        <v>0</v>
      </c>
      <c r="L26" s="116">
        <v>0</v>
      </c>
      <c r="M26" s="116">
        <v>0</v>
      </c>
      <c r="N26" s="116">
        <v>0</v>
      </c>
      <c r="O26" s="116">
        <v>0</v>
      </c>
      <c r="P26" s="116">
        <v>0</v>
      </c>
      <c r="Q26" s="99"/>
      <c r="R26" s="99"/>
      <c r="S26" s="99"/>
      <c r="T26" s="128"/>
      <c r="U26" s="129"/>
      <c r="V26" s="130"/>
      <c r="W26" s="127"/>
    </row>
    <row r="27" spans="2:23">
      <c r="B27" s="117" t="s">
        <v>237</v>
      </c>
      <c r="C27" s="99"/>
      <c r="D27" s="99"/>
      <c r="E27" s="99"/>
      <c r="F27" s="99"/>
      <c r="G27" s="118">
        <v>0</v>
      </c>
      <c r="H27" s="99"/>
      <c r="I27" s="99"/>
      <c r="J27" s="118">
        <v>0</v>
      </c>
      <c r="K27" s="118">
        <v>0</v>
      </c>
      <c r="L27" s="99"/>
      <c r="M27" s="118">
        <v>0</v>
      </c>
      <c r="N27" s="99"/>
      <c r="O27" s="118">
        <v>0</v>
      </c>
      <c r="P27" s="118">
        <v>0</v>
      </c>
      <c r="Q27" s="99"/>
      <c r="R27" s="99"/>
      <c r="S27" s="99"/>
      <c r="T27" s="131"/>
      <c r="U27" s="129"/>
      <c r="V27" s="130"/>
      <c r="W27" s="127"/>
    </row>
    <row r="28" spans="2:23">
      <c r="B28" s="117" t="s">
        <v>243</v>
      </c>
      <c r="C28" s="99"/>
      <c r="D28" s="99"/>
      <c r="E28" s="99"/>
      <c r="F28" s="99"/>
      <c r="G28" s="118">
        <v>0</v>
      </c>
      <c r="H28" s="99"/>
      <c r="I28" s="99"/>
      <c r="J28" s="118">
        <v>0</v>
      </c>
      <c r="K28" s="118">
        <v>0</v>
      </c>
      <c r="L28" s="99"/>
      <c r="M28" s="118">
        <v>0</v>
      </c>
      <c r="N28" s="99"/>
      <c r="O28" s="118">
        <v>0</v>
      </c>
      <c r="P28" s="118">
        <v>0</v>
      </c>
      <c r="Q28" s="99"/>
      <c r="R28" s="99"/>
      <c r="S28" s="99"/>
      <c r="T28" s="128"/>
      <c r="U28" s="129"/>
      <c r="V28" s="130"/>
      <c r="W28" s="127"/>
    </row>
    <row r="29" spans="2:23">
      <c r="B29" s="99" t="s">
        <v>208</v>
      </c>
      <c r="C29" s="99" t="s">
        <v>208</v>
      </c>
      <c r="D29" s="99" t="s">
        <v>208</v>
      </c>
      <c r="E29" s="99"/>
      <c r="F29" s="99"/>
      <c r="G29" s="116">
        <v>0</v>
      </c>
      <c r="H29" s="99" t="s">
        <v>208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6">
        <v>0</v>
      </c>
      <c r="O29" s="116">
        <v>0</v>
      </c>
      <c r="P29" s="116">
        <v>0</v>
      </c>
      <c r="Q29" s="99"/>
      <c r="R29" s="99"/>
      <c r="S29" s="99"/>
      <c r="T29" s="132"/>
      <c r="U29" s="129"/>
      <c r="V29" s="133"/>
      <c r="W29" s="127"/>
    </row>
    <row r="30" spans="2:23">
      <c r="B30" s="117" t="s">
        <v>1154</v>
      </c>
      <c r="C30" s="99"/>
      <c r="D30" s="99"/>
      <c r="E30" s="99"/>
      <c r="F30" s="99"/>
      <c r="G30" s="118">
        <v>0</v>
      </c>
      <c r="H30" s="99"/>
      <c r="I30" s="99"/>
      <c r="J30" s="118">
        <v>0</v>
      </c>
      <c r="K30" s="118">
        <v>0</v>
      </c>
      <c r="L30" s="99"/>
      <c r="M30" s="118">
        <v>0</v>
      </c>
      <c r="N30" s="99"/>
      <c r="O30" s="118">
        <v>0</v>
      </c>
      <c r="P30" s="118">
        <v>0</v>
      </c>
      <c r="Q30" s="99"/>
      <c r="R30" s="99"/>
      <c r="S30" s="99"/>
      <c r="T30" s="127"/>
      <c r="U30" s="127"/>
      <c r="V30" s="127"/>
      <c r="W30" s="127"/>
    </row>
    <row r="31" spans="2:23">
      <c r="B31" s="99" t="s">
        <v>208</v>
      </c>
      <c r="C31" s="99" t="s">
        <v>208</v>
      </c>
      <c r="D31" s="99" t="s">
        <v>208</v>
      </c>
      <c r="E31" s="99"/>
      <c r="F31" s="99"/>
      <c r="G31" s="116">
        <v>0</v>
      </c>
      <c r="H31" s="99" t="s">
        <v>208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16">
        <v>0</v>
      </c>
      <c r="O31" s="116">
        <v>0</v>
      </c>
      <c r="P31" s="116">
        <v>0</v>
      </c>
      <c r="Q31" s="99"/>
      <c r="R31" s="99"/>
      <c r="S31" s="99"/>
      <c r="T31" s="99"/>
      <c r="U31" s="99"/>
      <c r="V31" s="99"/>
      <c r="W31" s="99"/>
    </row>
    <row r="32" spans="2:23">
      <c r="B32" t="s">
        <v>245</v>
      </c>
    </row>
    <row r="33" spans="2:2">
      <c r="B33" t="s">
        <v>246</v>
      </c>
    </row>
    <row r="34" spans="2:2">
      <c r="B34" t="s">
        <v>247</v>
      </c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75" zoomScaleNormal="75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35" t="s">
        <v>1313</v>
      </c>
    </row>
    <row r="3" spans="2:65">
      <c r="B3" s="2" t="s">
        <v>2</v>
      </c>
      <c r="C3" t="s">
        <v>1314</v>
      </c>
    </row>
    <row r="4" spans="2:65">
      <c r="B4" s="2" t="s">
        <v>3</v>
      </c>
      <c r="C4" s="80" t="s">
        <v>197</v>
      </c>
    </row>
    <row r="5" spans="2:65">
      <c r="B5" s="74" t="s">
        <v>198</v>
      </c>
      <c r="C5" t="s">
        <v>199</v>
      </c>
    </row>
    <row r="6" spans="2:65" ht="26.25" customHeight="1">
      <c r="B6" s="148" t="s">
        <v>139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50"/>
    </row>
    <row r="7" spans="2:65" ht="26.25" customHeight="1">
      <c r="B7" s="148" t="s">
        <v>83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50"/>
    </row>
    <row r="8" spans="2:65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7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J10" s="15"/>
    </row>
    <row r="11" spans="2:65" s="22" customFormat="1" ht="18" customHeight="1">
      <c r="B11" s="23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4"/>
      <c r="BJ11" s="15"/>
      <c r="BM11" s="15"/>
    </row>
    <row r="12" spans="2:65">
      <c r="B12" s="77" t="s">
        <v>203</v>
      </c>
      <c r="D12" s="15"/>
      <c r="E12" s="15"/>
      <c r="F12" s="15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1155</v>
      </c>
      <c r="D13" s="15"/>
      <c r="E13" s="15"/>
      <c r="F13" s="15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208</v>
      </c>
      <c r="C14" t="s">
        <v>208</v>
      </c>
      <c r="D14" s="15"/>
      <c r="E14" s="15"/>
      <c r="F14" t="s">
        <v>208</v>
      </c>
      <c r="G14" t="s">
        <v>208</v>
      </c>
      <c r="J14" s="76">
        <v>0</v>
      </c>
      <c r="K14" t="s">
        <v>208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1156</v>
      </c>
      <c r="D15" s="15"/>
      <c r="E15" s="15"/>
      <c r="F15" s="15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208</v>
      </c>
      <c r="C16" t="s">
        <v>208</v>
      </c>
      <c r="D16" s="15"/>
      <c r="E16" s="15"/>
      <c r="F16" t="s">
        <v>208</v>
      </c>
      <c r="G16" t="s">
        <v>208</v>
      </c>
      <c r="J16" s="76">
        <v>0</v>
      </c>
      <c r="K16" t="s">
        <v>208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249</v>
      </c>
      <c r="D17" s="15"/>
      <c r="E17" s="15"/>
      <c r="F17" s="15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208</v>
      </c>
      <c r="C18" t="s">
        <v>208</v>
      </c>
      <c r="D18" s="15"/>
      <c r="E18" s="15"/>
      <c r="F18" t="s">
        <v>208</v>
      </c>
      <c r="G18" t="s">
        <v>208</v>
      </c>
      <c r="J18" s="76">
        <v>0</v>
      </c>
      <c r="K18" t="s">
        <v>208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323</v>
      </c>
      <c r="D19" s="15"/>
      <c r="E19" s="15"/>
      <c r="F19" s="15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208</v>
      </c>
      <c r="C20" t="s">
        <v>208</v>
      </c>
      <c r="D20" s="15"/>
      <c r="E20" s="15"/>
      <c r="F20" t="s">
        <v>208</v>
      </c>
      <c r="G20" t="s">
        <v>208</v>
      </c>
      <c r="J20" s="76">
        <v>0</v>
      </c>
      <c r="K20" t="s">
        <v>208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237</v>
      </c>
      <c r="D21" s="15"/>
      <c r="E21" s="15"/>
      <c r="F21" s="15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1157</v>
      </c>
      <c r="D22" s="15"/>
      <c r="E22" s="15"/>
      <c r="F22" s="15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208</v>
      </c>
      <c r="C23" t="s">
        <v>208</v>
      </c>
      <c r="D23" s="15"/>
      <c r="E23" s="15"/>
      <c r="F23" t="s">
        <v>208</v>
      </c>
      <c r="G23" t="s">
        <v>208</v>
      </c>
      <c r="J23" s="76">
        <v>0</v>
      </c>
      <c r="K23" t="s">
        <v>208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1158</v>
      </c>
      <c r="D24" s="15"/>
      <c r="E24" s="15"/>
      <c r="F24" s="15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208</v>
      </c>
      <c r="C25" t="s">
        <v>208</v>
      </c>
      <c r="D25" s="15"/>
      <c r="E25" s="15"/>
      <c r="F25" t="s">
        <v>208</v>
      </c>
      <c r="G25" t="s">
        <v>208</v>
      </c>
      <c r="J25" s="76">
        <v>0</v>
      </c>
      <c r="K25" t="s">
        <v>208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239</v>
      </c>
      <c r="D26" s="15"/>
      <c r="E26" s="15"/>
      <c r="F26" s="15"/>
    </row>
    <row r="27" spans="2:19">
      <c r="B27" t="s">
        <v>245</v>
      </c>
      <c r="D27" s="15"/>
      <c r="E27" s="15"/>
      <c r="F27" s="15"/>
    </row>
    <row r="28" spans="2:19">
      <c r="B28" t="s">
        <v>246</v>
      </c>
      <c r="D28" s="15"/>
      <c r="E28" s="15"/>
      <c r="F28" s="15"/>
    </row>
    <row r="29" spans="2:19">
      <c r="B29" t="s">
        <v>247</v>
      </c>
      <c r="D29" s="15"/>
      <c r="E29" s="15"/>
      <c r="F29" s="15"/>
    </row>
    <row r="30" spans="2:19">
      <c r="D30" s="15"/>
      <c r="E30" s="15"/>
      <c r="F30" s="15"/>
    </row>
    <row r="31" spans="2:19">
      <c r="D31" s="15"/>
      <c r="E31" s="15"/>
      <c r="F31" s="15"/>
    </row>
    <row r="32" spans="2:19"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zoomScale="75" zoomScaleNormal="75" workbookViewId="0">
      <selection activeCell="B6" sqref="B6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35" t="s">
        <v>1313</v>
      </c>
    </row>
    <row r="3" spans="2:81">
      <c r="B3" s="2" t="s">
        <v>2</v>
      </c>
      <c r="C3" t="s">
        <v>1314</v>
      </c>
    </row>
    <row r="4" spans="2:81">
      <c r="B4" s="2" t="s">
        <v>3</v>
      </c>
      <c r="C4" s="80" t="s">
        <v>197</v>
      </c>
    </row>
    <row r="5" spans="2:81">
      <c r="B5" s="74" t="s">
        <v>198</v>
      </c>
      <c r="C5" t="s">
        <v>199</v>
      </c>
    </row>
    <row r="6" spans="2:81" ht="26.25" customHeight="1">
      <c r="B6" s="148" t="s">
        <v>139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50"/>
    </row>
    <row r="7" spans="2:81" ht="26.25" customHeight="1">
      <c r="B7" s="148" t="s">
        <v>90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50"/>
    </row>
    <row r="8" spans="2:81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8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Z8" s="15"/>
    </row>
    <row r="9" spans="2:81" s="18" customFormat="1" ht="19.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Z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Z10" s="15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"/>
      <c r="I11" s="7"/>
      <c r="J11" s="75">
        <v>6.3</v>
      </c>
      <c r="K11" s="7"/>
      <c r="L11" s="7"/>
      <c r="M11" s="75">
        <v>-7.26</v>
      </c>
      <c r="N11" s="75">
        <f>+N12</f>
        <v>23251101.789999999</v>
      </c>
      <c r="O11" s="7"/>
      <c r="P11" s="75">
        <f>+P12</f>
        <v>26649.050542009965</v>
      </c>
      <c r="Q11" s="7"/>
      <c r="R11" s="75">
        <f>+R12</f>
        <v>100</v>
      </c>
      <c r="S11" s="75">
        <f>+S12</f>
        <v>1.1754988574974E-2</v>
      </c>
      <c r="T11" s="34"/>
      <c r="BZ11" s="15"/>
      <c r="CC11" s="15"/>
    </row>
    <row r="12" spans="2:81">
      <c r="B12" s="77" t="s">
        <v>203</v>
      </c>
      <c r="C12" s="15"/>
      <c r="D12" s="15"/>
      <c r="E12" s="15"/>
      <c r="J12" s="78">
        <v>6.3</v>
      </c>
      <c r="M12" s="78">
        <v>-7.26</v>
      </c>
      <c r="N12" s="78">
        <f>+N13+N25</f>
        <v>23251101.789999999</v>
      </c>
      <c r="P12" s="78">
        <f>+P13+P25</f>
        <v>26649.050542009965</v>
      </c>
      <c r="R12" s="78">
        <f>+R13+R25</f>
        <v>100</v>
      </c>
      <c r="S12" s="78">
        <f>+S13+S25</f>
        <v>1.1754988574974E-2</v>
      </c>
    </row>
    <row r="13" spans="2:81">
      <c r="B13" s="77" t="s">
        <v>1155</v>
      </c>
      <c r="C13" s="15"/>
      <c r="D13" s="15"/>
      <c r="E13" s="15"/>
      <c r="J13" s="78">
        <v>5.89</v>
      </c>
      <c r="M13" s="78">
        <v>2.95</v>
      </c>
      <c r="N13" s="78">
        <f>SUM(N14:N24)</f>
        <v>18512749.439999998</v>
      </c>
      <c r="P13" s="78">
        <f>SUM(P14:P24)</f>
        <v>21905.424219409964</v>
      </c>
      <c r="R13" s="78">
        <f>SUM(R14:R24)</f>
        <v>82.199642290737245</v>
      </c>
      <c r="S13" s="78">
        <f>SUM(S14:S24)</f>
        <v>9.6625585599456592E-3</v>
      </c>
    </row>
    <row r="14" spans="2:81">
      <c r="B14" t="s">
        <v>1159</v>
      </c>
      <c r="C14" t="s">
        <v>1160</v>
      </c>
      <c r="D14" s="15"/>
      <c r="E14" t="s">
        <v>254</v>
      </c>
      <c r="F14" t="s">
        <v>255</v>
      </c>
      <c r="G14" t="s">
        <v>213</v>
      </c>
      <c r="H14" t="s">
        <v>152</v>
      </c>
      <c r="I14" t="s">
        <v>283</v>
      </c>
      <c r="J14" s="76">
        <v>0.18</v>
      </c>
      <c r="K14" t="s">
        <v>105</v>
      </c>
      <c r="L14" s="76">
        <v>6.5</v>
      </c>
      <c r="M14" s="76">
        <v>6.23</v>
      </c>
      <c r="N14" s="76">
        <v>391844.2</v>
      </c>
      <c r="O14" s="76">
        <v>126.61734991101106</v>
      </c>
      <c r="P14" s="76">
        <v>496.14274182000202</v>
      </c>
      <c r="Q14" s="76">
        <v>0</v>
      </c>
      <c r="R14" s="76">
        <f>+P14/$P$11*100</f>
        <v>1.8617651726010844</v>
      </c>
      <c r="S14" s="76">
        <f>+R14/'סכום נכסי הקרן'!$C$42*100</f>
        <v>2.1885028333210242E-4</v>
      </c>
    </row>
    <row r="15" spans="2:81">
      <c r="B15" t="s">
        <v>1161</v>
      </c>
      <c r="C15" t="s">
        <v>1162</v>
      </c>
      <c r="D15" s="15"/>
      <c r="E15" t="s">
        <v>1163</v>
      </c>
      <c r="F15" t="s">
        <v>130</v>
      </c>
      <c r="G15" t="s">
        <v>1164</v>
      </c>
      <c r="H15" t="s">
        <v>154</v>
      </c>
      <c r="I15" t="s">
        <v>1165</v>
      </c>
      <c r="J15" s="76">
        <v>16.95</v>
      </c>
      <c r="K15" t="s">
        <v>105</v>
      </c>
      <c r="L15" s="76">
        <v>4.9000000000000004</v>
      </c>
      <c r="M15" s="76">
        <v>0.53</v>
      </c>
      <c r="N15" s="76">
        <v>1831000</v>
      </c>
      <c r="O15" s="76">
        <v>124.07715788803878</v>
      </c>
      <c r="P15" s="76">
        <v>2271.8527609299899</v>
      </c>
      <c r="Q15" s="76">
        <v>0</v>
      </c>
      <c r="R15" s="76">
        <f t="shared" ref="R15:R24" si="0">+P15/$P$11*100</f>
        <v>8.5250795608969518</v>
      </c>
      <c r="S15" s="76">
        <f>+R15/'סכום נכסי הקרן'!$C$42*100</f>
        <v>1.0021221283908802E-3</v>
      </c>
    </row>
    <row r="16" spans="2:81">
      <c r="B16" t="s">
        <v>1166</v>
      </c>
      <c r="C16" t="s">
        <v>1167</v>
      </c>
      <c r="D16" s="15"/>
      <c r="E16" t="s">
        <v>1168</v>
      </c>
      <c r="F16" t="s">
        <v>255</v>
      </c>
      <c r="G16" t="s">
        <v>1169</v>
      </c>
      <c r="H16" t="s">
        <v>152</v>
      </c>
      <c r="I16" t="s">
        <v>1170</v>
      </c>
      <c r="J16" s="76">
        <v>9.6999999999999993</v>
      </c>
      <c r="K16" t="s">
        <v>105</v>
      </c>
      <c r="L16" s="76">
        <v>3.36</v>
      </c>
      <c r="M16" s="76">
        <v>0.49</v>
      </c>
      <c r="N16" s="76">
        <v>2000000</v>
      </c>
      <c r="O16" s="76">
        <v>100.725751256</v>
      </c>
      <c r="P16" s="76">
        <v>2014.51502512</v>
      </c>
      <c r="Q16" s="76">
        <v>0</v>
      </c>
      <c r="R16" s="76">
        <f t="shared" si="0"/>
        <v>7.5594251357821856</v>
      </c>
      <c r="S16" s="76">
        <f>+R16/'סכום נכסי הקרן'!$C$42*100</f>
        <v>8.886095610449085E-4</v>
      </c>
    </row>
    <row r="17" spans="2:21">
      <c r="B17" t="s">
        <v>1171</v>
      </c>
      <c r="C17" t="s">
        <v>1172</v>
      </c>
      <c r="D17" s="15"/>
      <c r="E17" t="s">
        <v>254</v>
      </c>
      <c r="F17" t="s">
        <v>255</v>
      </c>
      <c r="G17" t="s">
        <v>1169</v>
      </c>
      <c r="H17" t="s">
        <v>152</v>
      </c>
      <c r="I17" t="s">
        <v>1173</v>
      </c>
      <c r="J17" s="76">
        <v>4.7</v>
      </c>
      <c r="K17" t="s">
        <v>105</v>
      </c>
      <c r="L17" s="76">
        <v>5.75</v>
      </c>
      <c r="M17" s="76">
        <v>3.5</v>
      </c>
      <c r="N17" s="76">
        <v>8000000</v>
      </c>
      <c r="O17" s="76">
        <v>117.909789494375</v>
      </c>
      <c r="P17" s="76">
        <v>9432.7831595499993</v>
      </c>
      <c r="Q17" s="76">
        <v>0</v>
      </c>
      <c r="R17" s="76">
        <f t="shared" si="0"/>
        <v>35.396319822651904</v>
      </c>
      <c r="S17" s="76">
        <f>+R17/'סכום נכסי הקרן'!$C$42*100</f>
        <v>4.1608333511139878E-3</v>
      </c>
    </row>
    <row r="18" spans="2:21">
      <c r="B18" t="s">
        <v>1174</v>
      </c>
      <c r="C18" t="s">
        <v>1175</v>
      </c>
      <c r="D18" s="15"/>
      <c r="E18" t="s">
        <v>1176</v>
      </c>
      <c r="F18" t="s">
        <v>259</v>
      </c>
      <c r="G18" t="s">
        <v>1177</v>
      </c>
      <c r="H18" t="s">
        <v>152</v>
      </c>
      <c r="I18" t="s">
        <v>283</v>
      </c>
      <c r="J18" s="76">
        <v>0.77</v>
      </c>
      <c r="K18" t="s">
        <v>105</v>
      </c>
      <c r="L18" s="76">
        <v>5.6</v>
      </c>
      <c r="M18" s="76">
        <v>5.03</v>
      </c>
      <c r="N18" s="76">
        <v>1684210.94</v>
      </c>
      <c r="O18" s="76">
        <v>120.80360204129602</v>
      </c>
      <c r="P18" s="76">
        <v>2034.5874813099999</v>
      </c>
      <c r="Q18" s="76">
        <v>5.98</v>
      </c>
      <c r="R18" s="76">
        <f t="shared" si="0"/>
        <v>7.6347466042088277</v>
      </c>
      <c r="S18" s="76">
        <f>+R18/'סכום נכסי הקרן'!$C$42*100</f>
        <v>8.9746359105296301E-4</v>
      </c>
    </row>
    <row r="19" spans="2:21">
      <c r="B19" t="s">
        <v>1178</v>
      </c>
      <c r="C19" t="s">
        <v>1179</v>
      </c>
      <c r="D19" s="15"/>
      <c r="E19" t="s">
        <v>1180</v>
      </c>
      <c r="F19" t="s">
        <v>526</v>
      </c>
      <c r="G19" t="s">
        <v>1181</v>
      </c>
      <c r="H19" t="s">
        <v>154</v>
      </c>
      <c r="J19" s="76">
        <v>1.23</v>
      </c>
      <c r="K19" t="s">
        <v>105</v>
      </c>
      <c r="L19" s="76">
        <v>6.6</v>
      </c>
      <c r="M19" s="76">
        <v>3.14</v>
      </c>
      <c r="N19" s="76">
        <v>386321.4</v>
      </c>
      <c r="O19" s="76">
        <v>121.25500681815711</v>
      </c>
      <c r="P19" s="76">
        <v>468.43403991000002</v>
      </c>
      <c r="Q19" s="76">
        <v>0.79</v>
      </c>
      <c r="R19" s="76">
        <f t="shared" si="0"/>
        <v>1.7577888531959271</v>
      </c>
      <c r="S19" s="76">
        <f>+R19/'סכום נכסי הקרן'!$C$42*100</f>
        <v>2.0662787886534771E-4</v>
      </c>
    </row>
    <row r="20" spans="2:21">
      <c r="B20" t="s">
        <v>1182</v>
      </c>
      <c r="C20" t="s">
        <v>1179</v>
      </c>
      <c r="D20" s="15"/>
      <c r="E20" t="s">
        <v>1180</v>
      </c>
      <c r="F20" t="s">
        <v>526</v>
      </c>
      <c r="G20" t="s">
        <v>1181</v>
      </c>
      <c r="H20" t="s">
        <v>154</v>
      </c>
      <c r="I20" t="s">
        <v>1183</v>
      </c>
      <c r="K20" t="s">
        <v>105</v>
      </c>
      <c r="L20" s="76">
        <v>0</v>
      </c>
      <c r="M20" s="76">
        <v>0</v>
      </c>
      <c r="N20" s="76">
        <v>-234217.02</v>
      </c>
      <c r="O20" s="76">
        <v>100</v>
      </c>
      <c r="P20" s="76">
        <v>-234.21701999999999</v>
      </c>
      <c r="Q20" s="76">
        <v>0</v>
      </c>
      <c r="R20" s="76">
        <f t="shared" si="0"/>
        <v>-0.87889442676682517</v>
      </c>
      <c r="S20" s="76">
        <f>+R20/'סכום נכסי הקרן'!$C$42*100</f>
        <v>-1.0331393945252352E-4</v>
      </c>
    </row>
    <row r="21" spans="2:21">
      <c r="B21" t="s">
        <v>1184</v>
      </c>
      <c r="C21" t="s">
        <v>1185</v>
      </c>
      <c r="D21" s="15"/>
      <c r="E21" t="s">
        <v>448</v>
      </c>
      <c r="F21" t="s">
        <v>115</v>
      </c>
      <c r="G21" t="s">
        <v>1186</v>
      </c>
      <c r="H21" t="s">
        <v>154</v>
      </c>
      <c r="I21" t="s">
        <v>1187</v>
      </c>
      <c r="J21" s="76">
        <v>0.8</v>
      </c>
      <c r="K21" t="s">
        <v>105</v>
      </c>
      <c r="L21" s="76">
        <v>5.6</v>
      </c>
      <c r="M21" s="76">
        <v>5.67</v>
      </c>
      <c r="N21" s="76">
        <v>214060.04</v>
      </c>
      <c r="O21" s="76">
        <v>120.86133931863182</v>
      </c>
      <c r="P21" s="76">
        <v>258.71583128999902</v>
      </c>
      <c r="Q21" s="76">
        <v>0</v>
      </c>
      <c r="R21" s="76">
        <f t="shared" si="0"/>
        <v>0.97082569933272278</v>
      </c>
      <c r="S21" s="76">
        <f>+R21/'סכום נכסי הקרן'!$C$42*100</f>
        <v>1.1412045003947298E-4</v>
      </c>
    </row>
    <row r="22" spans="2:21">
      <c r="B22" t="s">
        <v>1188</v>
      </c>
      <c r="C22" t="s">
        <v>1185</v>
      </c>
      <c r="D22" s="15"/>
      <c r="E22" t="s">
        <v>448</v>
      </c>
      <c r="F22" t="s">
        <v>115</v>
      </c>
      <c r="G22" t="s">
        <v>1186</v>
      </c>
      <c r="H22" t="s">
        <v>154</v>
      </c>
      <c r="I22" t="s">
        <v>1187</v>
      </c>
      <c r="J22" s="76">
        <v>4.34</v>
      </c>
      <c r="K22" t="s">
        <v>105</v>
      </c>
      <c r="L22" s="76">
        <v>5.6</v>
      </c>
      <c r="M22" s="76">
        <v>2.37</v>
      </c>
      <c r="N22" s="76">
        <v>4612541.4000000004</v>
      </c>
      <c r="O22" s="76">
        <v>120.84298767117798</v>
      </c>
      <c r="P22" s="76">
        <v>5573.9328353299798</v>
      </c>
      <c r="Q22" s="76">
        <v>0</v>
      </c>
      <c r="R22" s="76">
        <f t="shared" si="0"/>
        <v>20.916065383054256</v>
      </c>
      <c r="S22" s="76">
        <f>+R22/'סכום נכסי הקרן'!$C$42*100</f>
        <v>2.4586810961121195E-3</v>
      </c>
    </row>
    <row r="23" spans="2:21">
      <c r="B23" t="s">
        <v>1189</v>
      </c>
      <c r="C23" t="s">
        <v>1190</v>
      </c>
      <c r="D23" s="15"/>
      <c r="E23" t="s">
        <v>448</v>
      </c>
      <c r="F23" t="s">
        <v>115</v>
      </c>
      <c r="G23" t="s">
        <v>1186</v>
      </c>
      <c r="H23" t="s">
        <v>154</v>
      </c>
      <c r="I23" t="s">
        <v>1183</v>
      </c>
      <c r="K23" t="s">
        <v>105</v>
      </c>
      <c r="L23" s="76">
        <v>0</v>
      </c>
      <c r="M23" s="76">
        <v>0</v>
      </c>
      <c r="N23" s="76">
        <v>-419225.17</v>
      </c>
      <c r="O23" s="76">
        <v>100</v>
      </c>
      <c r="P23" s="76">
        <v>-419.22516999999999</v>
      </c>
      <c r="Q23" s="76">
        <v>0</v>
      </c>
      <c r="R23" s="76">
        <f t="shared" si="0"/>
        <v>-1.5731336069145392</v>
      </c>
      <c r="S23" s="76">
        <f>+R23/'סכום נכסי הקרן'!$C$42*100</f>
        <v>-1.8492167576188045E-4</v>
      </c>
    </row>
    <row r="24" spans="2:21">
      <c r="B24" t="s">
        <v>279</v>
      </c>
      <c r="C24" t="s">
        <v>280</v>
      </c>
      <c r="D24" s="15"/>
      <c r="E24" t="s">
        <v>281</v>
      </c>
      <c r="F24" t="s">
        <v>259</v>
      </c>
      <c r="G24" t="s">
        <v>282</v>
      </c>
      <c r="H24" t="s">
        <v>154</v>
      </c>
      <c r="I24" t="s">
        <v>283</v>
      </c>
      <c r="J24" s="76">
        <v>0</v>
      </c>
      <c r="K24" t="s">
        <v>105</v>
      </c>
      <c r="L24" s="76">
        <v>5</v>
      </c>
      <c r="M24" s="76">
        <v>0</v>
      </c>
      <c r="N24" s="76">
        <v>46213.65</v>
      </c>
      <c r="O24" s="76">
        <v>17.100000000000001</v>
      </c>
      <c r="P24" s="76">
        <v>7.9025341500000001</v>
      </c>
      <c r="Q24" s="76">
        <v>0</v>
      </c>
      <c r="R24" s="76">
        <f t="shared" si="0"/>
        <v>2.9654092694755961E-2</v>
      </c>
      <c r="S24" s="76">
        <f>+R24/'סכום נכסי הקרן'!$C$42*100</f>
        <v>3.4858352082807622E-6</v>
      </c>
      <c r="T24" s="136"/>
      <c r="U24" s="137"/>
    </row>
    <row r="25" spans="2:21">
      <c r="B25" s="77" t="s">
        <v>1156</v>
      </c>
      <c r="C25" s="15"/>
      <c r="D25" s="15"/>
      <c r="E25" s="15"/>
      <c r="J25" s="78">
        <v>8.18</v>
      </c>
      <c r="M25" s="78">
        <v>-54.41</v>
      </c>
      <c r="N25" s="78">
        <v>4738352.3499999996</v>
      </c>
      <c r="P25" s="78">
        <v>4743.6263226000001</v>
      </c>
      <c r="R25" s="78">
        <f>SUM(R26:R27)</f>
        <v>17.800357709262759</v>
      </c>
      <c r="S25" s="78">
        <f>SUM(S26:S27)</f>
        <v>2.0924300150283407E-3</v>
      </c>
    </row>
    <row r="26" spans="2:21">
      <c r="B26" t="s">
        <v>1191</v>
      </c>
      <c r="C26" t="s">
        <v>1192</v>
      </c>
      <c r="D26" s="15"/>
      <c r="E26" t="s">
        <v>1193</v>
      </c>
      <c r="F26" t="s">
        <v>126</v>
      </c>
      <c r="G26" t="s">
        <v>295</v>
      </c>
      <c r="H26" t="s">
        <v>153</v>
      </c>
      <c r="I26" t="s">
        <v>1194</v>
      </c>
      <c r="J26" s="76">
        <v>7.75</v>
      </c>
      <c r="K26" t="s">
        <v>105</v>
      </c>
      <c r="L26" s="76">
        <v>3.85</v>
      </c>
      <c r="M26" s="76">
        <v>0.71</v>
      </c>
      <c r="N26" s="76">
        <v>5000000</v>
      </c>
      <c r="O26" s="76">
        <v>100.105479452</v>
      </c>
      <c r="P26" s="76">
        <v>5005.2739726</v>
      </c>
      <c r="Q26" s="76">
        <v>0</v>
      </c>
      <c r="R26" s="76">
        <f>+P26/$P$11*100</f>
        <v>18.782184996458355</v>
      </c>
      <c r="S26" s="76">
        <f>+R26/'סכום נכסי הקרן'!$C$42*100</f>
        <v>2.2078437004641603E-3</v>
      </c>
    </row>
    <row r="27" spans="2:21">
      <c r="B27" t="s">
        <v>1191</v>
      </c>
      <c r="C27" t="s">
        <v>1192</v>
      </c>
      <c r="D27" s="15"/>
      <c r="E27" t="s">
        <v>1193</v>
      </c>
      <c r="F27" t="s">
        <v>126</v>
      </c>
      <c r="G27" t="s">
        <v>295</v>
      </c>
      <c r="H27" t="s">
        <v>153</v>
      </c>
      <c r="I27" t="s">
        <v>328</v>
      </c>
      <c r="J27" s="76">
        <v>0</v>
      </c>
      <c r="K27" t="s">
        <v>105</v>
      </c>
      <c r="L27" s="76">
        <v>3.85</v>
      </c>
      <c r="M27" s="76">
        <v>1000</v>
      </c>
      <c r="N27" s="76">
        <v>-261647.65</v>
      </c>
      <c r="O27" s="76">
        <v>100</v>
      </c>
      <c r="P27" s="76">
        <v>-261.64765</v>
      </c>
      <c r="Q27" s="76">
        <v>0</v>
      </c>
      <c r="R27" s="76">
        <f>+P27/$P$11*100</f>
        <v>-0.98182728719559709</v>
      </c>
      <c r="S27" s="76">
        <f>+R27/'סכום נכסי הקרן'!$C$42*100</f>
        <v>-1.1541368543581958E-4</v>
      </c>
    </row>
    <row r="28" spans="2:21">
      <c r="B28" s="77" t="s">
        <v>249</v>
      </c>
      <c r="C28" s="15"/>
      <c r="D28" s="15"/>
      <c r="E28" s="15"/>
      <c r="J28" s="78">
        <v>0</v>
      </c>
      <c r="M28" s="78">
        <v>0</v>
      </c>
      <c r="N28" s="78">
        <v>0</v>
      </c>
      <c r="P28" s="78">
        <v>0</v>
      </c>
      <c r="R28" s="78">
        <v>0</v>
      </c>
      <c r="S28" s="78">
        <v>0</v>
      </c>
    </row>
    <row r="29" spans="2:21">
      <c r="B29" t="s">
        <v>208</v>
      </c>
      <c r="C29" t="s">
        <v>208</v>
      </c>
      <c r="D29" s="15"/>
      <c r="E29" s="15"/>
      <c r="F29" t="s">
        <v>208</v>
      </c>
      <c r="G29" t="s">
        <v>208</v>
      </c>
      <c r="J29" s="76">
        <v>0</v>
      </c>
      <c r="K29" t="s">
        <v>208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  <c r="R29" s="76">
        <v>0</v>
      </c>
      <c r="S29" s="76">
        <v>0</v>
      </c>
    </row>
    <row r="30" spans="2:21">
      <c r="B30" s="77" t="s">
        <v>323</v>
      </c>
      <c r="C30" s="15"/>
      <c r="D30" s="15"/>
      <c r="E30" s="15"/>
      <c r="J30" s="78">
        <v>0</v>
      </c>
      <c r="M30" s="78">
        <v>0</v>
      </c>
      <c r="N30" s="78">
        <v>0</v>
      </c>
      <c r="P30" s="78">
        <v>0</v>
      </c>
      <c r="R30" s="78">
        <v>0</v>
      </c>
      <c r="S30" s="78">
        <v>0</v>
      </c>
    </row>
    <row r="31" spans="2:21">
      <c r="B31" t="s">
        <v>208</v>
      </c>
      <c r="C31" t="s">
        <v>208</v>
      </c>
      <c r="D31" s="15"/>
      <c r="E31" s="15"/>
      <c r="F31" t="s">
        <v>208</v>
      </c>
      <c r="G31" t="s">
        <v>208</v>
      </c>
      <c r="J31" s="76">
        <v>0</v>
      </c>
      <c r="K31" t="s">
        <v>208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  <c r="R31" s="76">
        <v>0</v>
      </c>
      <c r="S31" s="76">
        <v>0</v>
      </c>
    </row>
    <row r="32" spans="2:21">
      <c r="B32" s="77" t="s">
        <v>237</v>
      </c>
      <c r="C32" s="15"/>
      <c r="D32" s="15"/>
      <c r="E32" s="15"/>
      <c r="J32" s="78">
        <v>0</v>
      </c>
      <c r="M32" s="78">
        <v>0</v>
      </c>
      <c r="N32" s="78">
        <v>0</v>
      </c>
      <c r="P32" s="78">
        <v>0</v>
      </c>
      <c r="R32" s="78">
        <v>0</v>
      </c>
      <c r="S32" s="78">
        <v>0</v>
      </c>
    </row>
    <row r="33" spans="2:19">
      <c r="B33" s="77" t="s">
        <v>250</v>
      </c>
      <c r="C33" s="15"/>
      <c r="D33" s="15"/>
      <c r="E33" s="15"/>
      <c r="J33" s="78">
        <v>0</v>
      </c>
      <c r="M33" s="78">
        <v>0</v>
      </c>
      <c r="N33" s="78">
        <v>0</v>
      </c>
      <c r="P33" s="78">
        <v>0</v>
      </c>
      <c r="R33" s="78">
        <v>0</v>
      </c>
      <c r="S33" s="78">
        <v>0</v>
      </c>
    </row>
    <row r="34" spans="2:19">
      <c r="B34" t="s">
        <v>208</v>
      </c>
      <c r="C34" t="s">
        <v>208</v>
      </c>
      <c r="D34" s="15"/>
      <c r="E34" s="15"/>
      <c r="F34" t="s">
        <v>208</v>
      </c>
      <c r="G34" t="s">
        <v>208</v>
      </c>
      <c r="J34" s="76">
        <v>0</v>
      </c>
      <c r="K34" t="s">
        <v>208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6">
        <v>0</v>
      </c>
      <c r="S34" s="76">
        <v>0</v>
      </c>
    </row>
    <row r="35" spans="2:19">
      <c r="B35" s="77" t="s">
        <v>251</v>
      </c>
      <c r="C35" s="15"/>
      <c r="D35" s="15"/>
      <c r="E35" s="15"/>
      <c r="J35" s="78">
        <v>0</v>
      </c>
      <c r="M35" s="78">
        <v>0</v>
      </c>
      <c r="N35" s="78">
        <v>0</v>
      </c>
      <c r="P35" s="78">
        <v>0</v>
      </c>
      <c r="R35" s="78">
        <v>0</v>
      </c>
      <c r="S35" s="78">
        <v>0</v>
      </c>
    </row>
    <row r="36" spans="2:19">
      <c r="B36" t="s">
        <v>208</v>
      </c>
      <c r="C36" t="s">
        <v>208</v>
      </c>
      <c r="D36" s="15"/>
      <c r="E36" s="15"/>
      <c r="F36" t="s">
        <v>208</v>
      </c>
      <c r="G36" t="s">
        <v>208</v>
      </c>
      <c r="J36" s="76">
        <v>0</v>
      </c>
      <c r="K36" t="s">
        <v>208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  <c r="R36" s="76">
        <v>0</v>
      </c>
      <c r="S36" s="76">
        <v>0</v>
      </c>
    </row>
    <row r="37" spans="2:19">
      <c r="B37" t="s">
        <v>239</v>
      </c>
      <c r="C37" s="15"/>
      <c r="D37" s="15"/>
      <c r="E37" s="15"/>
    </row>
    <row r="38" spans="2:19">
      <c r="B38" t="s">
        <v>245</v>
      </c>
      <c r="C38" s="15"/>
      <c r="D38" s="15"/>
      <c r="E38" s="15"/>
    </row>
    <row r="39" spans="2:19">
      <c r="B39" t="s">
        <v>246</v>
      </c>
      <c r="C39" s="15"/>
      <c r="D39" s="15"/>
      <c r="E39" s="15"/>
    </row>
    <row r="40" spans="2:19">
      <c r="B40" t="s">
        <v>247</v>
      </c>
      <c r="C40" s="15"/>
      <c r="D40" s="15"/>
      <c r="E40" s="15"/>
    </row>
    <row r="41" spans="2:19">
      <c r="C41" s="15"/>
      <c r="D41" s="15"/>
      <c r="E41" s="15"/>
    </row>
    <row r="42" spans="2:19">
      <c r="C42" s="15"/>
      <c r="D42" s="15"/>
      <c r="E42" s="15"/>
    </row>
    <row r="43" spans="2:19">
      <c r="C43" s="15"/>
      <c r="D43" s="15"/>
      <c r="E43" s="15"/>
    </row>
    <row r="44" spans="2:19">
      <c r="C44" s="15"/>
      <c r="D44" s="15"/>
      <c r="E44" s="15"/>
    </row>
    <row r="45" spans="2:19">
      <c r="C45" s="15"/>
      <c r="D45" s="15"/>
      <c r="E45" s="15"/>
    </row>
    <row r="46" spans="2:19">
      <c r="C46" s="15"/>
      <c r="D46" s="15"/>
      <c r="E46" s="15"/>
    </row>
    <row r="47" spans="2:19">
      <c r="C47" s="15"/>
      <c r="D47" s="15"/>
      <c r="E47" s="15"/>
    </row>
    <row r="48" spans="2:19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5" spans="2:2">
      <c r="B515" s="15"/>
    </row>
    <row r="516" spans="2:2">
      <c r="B516" s="15"/>
    </row>
    <row r="517" spans="2:2">
      <c r="B517" s="18"/>
    </row>
  </sheetData>
  <dataValidations count="4">
    <dataValidation allowBlank="1" showInputMessage="1" showErrorMessage="1" sqref="C2 C5:C23 A1:B23 A24 D24 D1:Q23 R1:XFD24 A25:XFD1048576"/>
    <dataValidation type="list" allowBlank="1" showInputMessage="1" showErrorMessage="1" sqref="K24">
      <formula1>$BN$8:$BN$12</formula1>
    </dataValidation>
    <dataValidation type="list" allowBlank="1" showInputMessage="1" showErrorMessage="1" sqref="H24">
      <formula1>$BM$8:$BM$11</formula1>
    </dataValidation>
    <dataValidation type="list" allowBlank="1" showInputMessage="1" showErrorMessage="1" sqref="F24">
      <formula1>$BK$8:$BK$12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75" zoomScaleNormal="75" workbookViewId="0">
      <selection activeCell="B6" sqref="B6:M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35" t="s">
        <v>1313</v>
      </c>
    </row>
    <row r="3" spans="2:98">
      <c r="B3" s="2" t="s">
        <v>2</v>
      </c>
      <c r="C3" t="s">
        <v>1314</v>
      </c>
    </row>
    <row r="4" spans="2:98">
      <c r="B4" s="2" t="s">
        <v>3</v>
      </c>
      <c r="C4" s="80" t="s">
        <v>197</v>
      </c>
    </row>
    <row r="5" spans="2:98">
      <c r="B5" s="74" t="s">
        <v>198</v>
      </c>
      <c r="C5" t="s">
        <v>199</v>
      </c>
    </row>
    <row r="6" spans="2:98" ht="26.25" customHeight="1">
      <c r="B6" s="148" t="s">
        <v>139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50"/>
    </row>
    <row r="7" spans="2:98" ht="26.25" customHeight="1">
      <c r="B7" s="148" t="s">
        <v>92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50"/>
    </row>
    <row r="8" spans="2:98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27" t="s">
        <v>5</v>
      </c>
      <c r="K8" s="27" t="s">
        <v>74</v>
      </c>
      <c r="L8" s="27" t="s">
        <v>58</v>
      </c>
      <c r="M8" s="35" t="s">
        <v>186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 t="s">
        <v>187</v>
      </c>
      <c r="I9" s="30"/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93</v>
      </c>
      <c r="C11" s="7"/>
      <c r="D11" s="7"/>
      <c r="E11" s="7"/>
      <c r="F11" s="7"/>
      <c r="G11" s="7"/>
      <c r="H11" s="75">
        <v>476.65</v>
      </c>
      <c r="I11" s="7"/>
      <c r="J11" s="75">
        <v>4.5022150887090003E-2</v>
      </c>
      <c r="K11" s="7"/>
      <c r="L11" s="75">
        <v>100</v>
      </c>
      <c r="M11" s="75">
        <v>0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77" t="s">
        <v>203</v>
      </c>
      <c r="C12" s="15"/>
      <c r="D12" s="15"/>
      <c r="E12" s="15"/>
      <c r="H12" s="78">
        <v>476.65</v>
      </c>
      <c r="J12" s="78">
        <v>4.5022150887090003E-2</v>
      </c>
      <c r="L12" s="78">
        <v>100</v>
      </c>
      <c r="M12" s="78">
        <v>0</v>
      </c>
    </row>
    <row r="13" spans="2:98">
      <c r="B13" t="s">
        <v>1195</v>
      </c>
      <c r="C13" t="s">
        <v>1196</v>
      </c>
      <c r="D13" s="15"/>
      <c r="E13" s="15"/>
      <c r="F13" t="s">
        <v>126</v>
      </c>
      <c r="G13" t="s">
        <v>105</v>
      </c>
      <c r="H13" s="76">
        <v>3.67</v>
      </c>
      <c r="I13" s="76">
        <v>9.9999999999999995E-7</v>
      </c>
      <c r="J13" s="76">
        <v>3.67E-11</v>
      </c>
      <c r="K13" s="76">
        <v>0</v>
      </c>
      <c r="L13" s="76">
        <v>0</v>
      </c>
      <c r="M13" s="76">
        <v>0</v>
      </c>
    </row>
    <row r="14" spans="2:98">
      <c r="B14" t="s">
        <v>1197</v>
      </c>
      <c r="C14" t="s">
        <v>1198</v>
      </c>
      <c r="D14" s="15"/>
      <c r="E14" t="s">
        <v>1199</v>
      </c>
      <c r="F14" t="s">
        <v>349</v>
      </c>
      <c r="G14" t="s">
        <v>105</v>
      </c>
      <c r="H14" s="76">
        <v>1.32</v>
      </c>
      <c r="I14" s="76">
        <v>9.9999999999999995E-7</v>
      </c>
      <c r="J14" s="76">
        <v>1.32E-11</v>
      </c>
      <c r="K14" s="76">
        <v>0</v>
      </c>
      <c r="L14" s="76">
        <v>0</v>
      </c>
      <c r="M14" s="76">
        <v>0</v>
      </c>
    </row>
    <row r="15" spans="2:98">
      <c r="B15" t="s">
        <v>1200</v>
      </c>
      <c r="C15" t="s">
        <v>1201</v>
      </c>
      <c r="D15" s="15"/>
      <c r="E15" s="15"/>
      <c r="F15" t="s">
        <v>356</v>
      </c>
      <c r="G15" t="s">
        <v>105</v>
      </c>
      <c r="H15" s="76">
        <v>0.99</v>
      </c>
      <c r="I15" s="76">
        <v>9.9999999999999995E-8</v>
      </c>
      <c r="J15" s="76">
        <v>9.9000000000000002E-13</v>
      </c>
      <c r="K15" s="76">
        <v>0</v>
      </c>
      <c r="L15" s="76">
        <v>0</v>
      </c>
      <c r="M15" s="76">
        <v>0</v>
      </c>
    </row>
    <row r="16" spans="2:98">
      <c r="B16" t="s">
        <v>1202</v>
      </c>
      <c r="C16" t="s">
        <v>1203</v>
      </c>
      <c r="D16" s="15"/>
      <c r="E16" t="s">
        <v>1204</v>
      </c>
      <c r="F16" t="s">
        <v>378</v>
      </c>
      <c r="G16" t="s">
        <v>105</v>
      </c>
      <c r="H16" s="76">
        <v>236.67</v>
      </c>
      <c r="I16" s="76">
        <v>18.3</v>
      </c>
      <c r="J16" s="76">
        <v>4.3310609999999999E-2</v>
      </c>
      <c r="K16" s="76">
        <v>0</v>
      </c>
      <c r="L16" s="76">
        <v>96.2</v>
      </c>
      <c r="M16" s="76">
        <v>0</v>
      </c>
    </row>
    <row r="17" spans="2:13">
      <c r="B17" t="s">
        <v>1205</v>
      </c>
      <c r="C17" t="s">
        <v>1206</v>
      </c>
      <c r="D17" s="15"/>
      <c r="E17" t="s">
        <v>1207</v>
      </c>
      <c r="F17" t="s">
        <v>115</v>
      </c>
      <c r="G17" t="s">
        <v>105</v>
      </c>
      <c r="H17" s="76">
        <v>134.4</v>
      </c>
      <c r="I17" s="76">
        <v>1</v>
      </c>
      <c r="J17" s="76">
        <v>1.3439999999999999E-3</v>
      </c>
      <c r="K17" s="76">
        <v>0</v>
      </c>
      <c r="L17" s="76">
        <v>2.99</v>
      </c>
      <c r="M17" s="76">
        <v>0</v>
      </c>
    </row>
    <row r="18" spans="2:13">
      <c r="B18" t="s">
        <v>1208</v>
      </c>
      <c r="C18" t="s">
        <v>1209</v>
      </c>
      <c r="D18" s="15"/>
      <c r="E18" s="15"/>
      <c r="F18" t="s">
        <v>382</v>
      </c>
      <c r="G18" t="s">
        <v>105</v>
      </c>
      <c r="H18" s="76">
        <v>4.29</v>
      </c>
      <c r="I18" s="76">
        <v>9.9999999999999995E-7</v>
      </c>
      <c r="J18" s="76">
        <v>4.2900000000000002E-11</v>
      </c>
      <c r="K18" s="76">
        <v>0</v>
      </c>
      <c r="L18" s="76">
        <v>0</v>
      </c>
      <c r="M18" s="76">
        <v>0</v>
      </c>
    </row>
    <row r="19" spans="2:13">
      <c r="B19" t="s">
        <v>1210</v>
      </c>
      <c r="C19" t="s">
        <v>1211</v>
      </c>
      <c r="D19" s="15"/>
      <c r="E19" t="s">
        <v>1212</v>
      </c>
      <c r="F19" t="s">
        <v>526</v>
      </c>
      <c r="G19" t="s">
        <v>105</v>
      </c>
      <c r="H19" s="76">
        <v>14.85</v>
      </c>
      <c r="I19" s="76">
        <v>9.9999999999999995E-7</v>
      </c>
      <c r="J19" s="76">
        <v>1.485E-10</v>
      </c>
      <c r="K19" s="76">
        <v>0</v>
      </c>
      <c r="L19" s="76">
        <v>0</v>
      </c>
      <c r="M19" s="76">
        <v>0</v>
      </c>
    </row>
    <row r="20" spans="2:13">
      <c r="B20" t="s">
        <v>1213</v>
      </c>
      <c r="C20" t="s">
        <v>1214</v>
      </c>
      <c r="D20" s="15"/>
      <c r="E20" s="15"/>
      <c r="F20" t="s">
        <v>550</v>
      </c>
      <c r="G20" t="s">
        <v>105</v>
      </c>
      <c r="H20" s="76">
        <v>1.43</v>
      </c>
      <c r="I20" s="76">
        <v>9.9999999999999995E-7</v>
      </c>
      <c r="J20" s="76">
        <v>1.43E-11</v>
      </c>
      <c r="K20" s="76">
        <v>0</v>
      </c>
      <c r="L20" s="76">
        <v>0</v>
      </c>
      <c r="M20" s="76">
        <v>0</v>
      </c>
    </row>
    <row r="21" spans="2:13">
      <c r="B21" t="s">
        <v>1215</v>
      </c>
      <c r="C21" t="s">
        <v>1216</v>
      </c>
      <c r="D21" s="15"/>
      <c r="E21" s="15"/>
      <c r="F21" t="s">
        <v>550</v>
      </c>
      <c r="G21" t="s">
        <v>105</v>
      </c>
      <c r="H21" s="76">
        <v>63.05</v>
      </c>
      <c r="I21" s="76">
        <v>9.9999999999999995E-7</v>
      </c>
      <c r="J21" s="76">
        <v>6.3050000000000005E-10</v>
      </c>
      <c r="K21" s="76">
        <v>0</v>
      </c>
      <c r="L21" s="76">
        <v>0</v>
      </c>
      <c r="M21" s="76">
        <v>0</v>
      </c>
    </row>
    <row r="22" spans="2:13">
      <c r="B22" t="s">
        <v>1217</v>
      </c>
      <c r="C22" t="s">
        <v>1218</v>
      </c>
      <c r="D22" s="15"/>
      <c r="E22" t="s">
        <v>1219</v>
      </c>
      <c r="F22" t="s">
        <v>259</v>
      </c>
      <c r="G22" t="s">
        <v>105</v>
      </c>
      <c r="H22" s="76">
        <v>15.98</v>
      </c>
      <c r="I22" s="76">
        <v>2.2999999999999998</v>
      </c>
      <c r="J22" s="76">
        <v>3.6754000000000002E-4</v>
      </c>
      <c r="K22" s="76">
        <v>0</v>
      </c>
      <c r="L22" s="76">
        <v>0.82</v>
      </c>
      <c r="M22" s="76">
        <v>0</v>
      </c>
    </row>
    <row r="23" spans="2:13">
      <c r="B23" s="77" t="s">
        <v>237</v>
      </c>
      <c r="C23" s="15"/>
      <c r="D23" s="15"/>
      <c r="E23" s="15"/>
      <c r="H23" s="78">
        <v>0</v>
      </c>
      <c r="J23" s="78">
        <v>0</v>
      </c>
      <c r="L23" s="78">
        <v>0</v>
      </c>
      <c r="M23" s="78">
        <v>0</v>
      </c>
    </row>
    <row r="24" spans="2:13">
      <c r="B24" s="77" t="s">
        <v>250</v>
      </c>
      <c r="C24" s="15"/>
      <c r="D24" s="15"/>
      <c r="E24" s="15"/>
      <c r="H24" s="78">
        <v>0</v>
      </c>
      <c r="J24" s="78">
        <v>0</v>
      </c>
      <c r="L24" s="78">
        <v>0</v>
      </c>
      <c r="M24" s="78">
        <v>0</v>
      </c>
    </row>
    <row r="25" spans="2:13">
      <c r="B25" t="s">
        <v>208</v>
      </c>
      <c r="C25" t="s">
        <v>208</v>
      </c>
      <c r="D25" s="15"/>
      <c r="E25" s="15"/>
      <c r="F25" t="s">
        <v>208</v>
      </c>
      <c r="G25" t="s">
        <v>208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</row>
    <row r="26" spans="2:13">
      <c r="B26" s="77" t="s">
        <v>251</v>
      </c>
      <c r="C26" s="15"/>
      <c r="D26" s="15"/>
      <c r="E26" s="15"/>
      <c r="H26" s="78">
        <v>0</v>
      </c>
      <c r="J26" s="78">
        <v>0</v>
      </c>
      <c r="L26" s="78">
        <v>0</v>
      </c>
      <c r="M26" s="78">
        <v>0</v>
      </c>
    </row>
    <row r="27" spans="2:13">
      <c r="B27" t="s">
        <v>208</v>
      </c>
      <c r="C27" t="s">
        <v>208</v>
      </c>
      <c r="D27" s="15"/>
      <c r="E27" s="15"/>
      <c r="F27" t="s">
        <v>208</v>
      </c>
      <c r="G27" t="s">
        <v>208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</row>
    <row r="28" spans="2:13">
      <c r="B28" t="s">
        <v>239</v>
      </c>
      <c r="C28" s="15"/>
      <c r="D28" s="15"/>
      <c r="E28" s="15"/>
    </row>
    <row r="29" spans="2:13">
      <c r="B29" t="s">
        <v>245</v>
      </c>
      <c r="C29" s="15"/>
      <c r="D29" s="15"/>
      <c r="E29" s="15"/>
    </row>
    <row r="30" spans="2:13">
      <c r="B30" t="s">
        <v>246</v>
      </c>
      <c r="C30" s="15"/>
      <c r="D30" s="15"/>
      <c r="E30" s="15"/>
    </row>
    <row r="31" spans="2:13">
      <c r="B31" t="s">
        <v>247</v>
      </c>
      <c r="C31" s="15"/>
      <c r="D31" s="15"/>
      <c r="E31" s="15"/>
    </row>
    <row r="32" spans="2:13">
      <c r="C32" s="15"/>
      <c r="D32" s="15"/>
      <c r="E32" s="15"/>
    </row>
    <row r="33" spans="3:5">
      <c r="C33" s="15"/>
      <c r="D33" s="15"/>
      <c r="E33" s="15"/>
    </row>
    <row r="34" spans="3:5">
      <c r="C34" s="15"/>
      <c r="D34" s="15"/>
      <c r="E34" s="15"/>
    </row>
    <row r="35" spans="3:5">
      <c r="C35" s="15"/>
      <c r="D35" s="15"/>
      <c r="E35" s="15"/>
    </row>
    <row r="36" spans="3:5">
      <c r="C36" s="15"/>
      <c r="D36" s="15"/>
      <c r="E36" s="15"/>
    </row>
    <row r="37" spans="3:5">
      <c r="C37" s="15"/>
      <c r="D37" s="15"/>
      <c r="E37" s="15"/>
    </row>
    <row r="38" spans="3:5">
      <c r="C38" s="15"/>
      <c r="D38" s="15"/>
      <c r="E38" s="15"/>
    </row>
    <row r="39" spans="3:5">
      <c r="C39" s="15"/>
      <c r="D39" s="15"/>
      <c r="E39" s="15"/>
    </row>
    <row r="40" spans="3:5">
      <c r="C40" s="15"/>
      <c r="D40" s="15"/>
      <c r="E40" s="15"/>
    </row>
    <row r="41" spans="3:5">
      <c r="C41" s="15"/>
      <c r="D41" s="15"/>
      <c r="E41" s="15"/>
    </row>
    <row r="42" spans="3:5">
      <c r="C42" s="15"/>
      <c r="D42" s="15"/>
      <c r="E42" s="15"/>
    </row>
    <row r="43" spans="3:5">
      <c r="C43" s="15"/>
      <c r="D43" s="15"/>
      <c r="E43" s="15"/>
    </row>
    <row r="44" spans="3:5">
      <c r="C44" s="15"/>
      <c r="D44" s="15"/>
      <c r="E44" s="15"/>
    </row>
    <row r="45" spans="3:5">
      <c r="C45" s="15"/>
      <c r="D45" s="15"/>
      <c r="E45" s="15"/>
    </row>
    <row r="46" spans="3:5">
      <c r="C46" s="15"/>
      <c r="D46" s="15"/>
      <c r="E46" s="15"/>
    </row>
    <row r="47" spans="3:5">
      <c r="C47" s="15"/>
      <c r="D47" s="15"/>
      <c r="E47" s="15"/>
    </row>
    <row r="48" spans="3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35" t="s">
        <v>1313</v>
      </c>
    </row>
    <row r="3" spans="2:55">
      <c r="B3" s="2" t="s">
        <v>2</v>
      </c>
      <c r="C3" t="s">
        <v>1314</v>
      </c>
    </row>
    <row r="4" spans="2:55">
      <c r="B4" s="2" t="s">
        <v>3</v>
      </c>
      <c r="C4" s="80" t="s">
        <v>197</v>
      </c>
    </row>
    <row r="5" spans="2:55">
      <c r="B5" s="74" t="s">
        <v>198</v>
      </c>
      <c r="C5" t="s">
        <v>199</v>
      </c>
    </row>
    <row r="6" spans="2:55" ht="26.25" customHeight="1">
      <c r="B6" s="148" t="s">
        <v>139</v>
      </c>
      <c r="C6" s="149"/>
      <c r="D6" s="149"/>
      <c r="E6" s="149"/>
      <c r="F6" s="149"/>
      <c r="G6" s="149"/>
      <c r="H6" s="149"/>
      <c r="I6" s="149"/>
      <c r="J6" s="149"/>
      <c r="K6" s="150"/>
    </row>
    <row r="7" spans="2:55" ht="26.25" customHeight="1">
      <c r="B7" s="148" t="s">
        <v>142</v>
      </c>
      <c r="C7" s="149"/>
      <c r="D7" s="149"/>
      <c r="E7" s="149"/>
      <c r="F7" s="149"/>
      <c r="G7" s="149"/>
      <c r="H7" s="149"/>
      <c r="I7" s="149"/>
      <c r="J7" s="149"/>
      <c r="K7" s="150"/>
    </row>
    <row r="8" spans="2:55" s="18" customFormat="1" ht="63">
      <c r="B8" s="4" t="s">
        <v>99</v>
      </c>
      <c r="C8" s="27" t="s">
        <v>50</v>
      </c>
      <c r="D8" s="27" t="s">
        <v>54</v>
      </c>
      <c r="E8" s="27" t="s">
        <v>72</v>
      </c>
      <c r="F8" s="27" t="s">
        <v>190</v>
      </c>
      <c r="G8" s="27" t="s">
        <v>191</v>
      </c>
      <c r="H8" s="27" t="s">
        <v>5</v>
      </c>
      <c r="I8" s="27" t="s">
        <v>74</v>
      </c>
      <c r="J8" s="27" t="s">
        <v>58</v>
      </c>
      <c r="K8" s="35" t="s">
        <v>186</v>
      </c>
      <c r="BC8" s="15"/>
    </row>
    <row r="9" spans="2:55" s="18" customFormat="1" ht="21" customHeight="1">
      <c r="B9" s="19"/>
      <c r="C9" s="20"/>
      <c r="D9" s="20"/>
      <c r="E9" s="30" t="s">
        <v>75</v>
      </c>
      <c r="F9" s="30" t="s">
        <v>187</v>
      </c>
      <c r="G9" s="30"/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143</v>
      </c>
      <c r="C11" s="7"/>
      <c r="D11" s="7"/>
      <c r="E11" s="7"/>
      <c r="F11" s="75">
        <v>6497889.7999999998</v>
      </c>
      <c r="G11" s="7"/>
      <c r="H11" s="75">
        <v>13302.356276189401</v>
      </c>
      <c r="I11" s="7"/>
      <c r="J11" s="75">
        <v>100</v>
      </c>
      <c r="K11" s="75">
        <v>1.6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77" t="s">
        <v>203</v>
      </c>
      <c r="C12" s="15"/>
      <c r="F12" s="78">
        <v>1390595</v>
      </c>
      <c r="H12" s="78">
        <v>1387.6065000973999</v>
      </c>
      <c r="J12" s="78">
        <v>10.43</v>
      </c>
      <c r="K12" s="78">
        <v>0.17</v>
      </c>
    </row>
    <row r="13" spans="2:55">
      <c r="B13" s="77" t="s">
        <v>1220</v>
      </c>
      <c r="C13" s="15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208</v>
      </c>
      <c r="C14" t="s">
        <v>208</v>
      </c>
      <c r="D14" t="s">
        <v>208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1221</v>
      </c>
      <c r="C15" s="15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208</v>
      </c>
      <c r="C16" t="s">
        <v>208</v>
      </c>
      <c r="D16" t="s">
        <v>208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1222</v>
      </c>
      <c r="C17" s="15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208</v>
      </c>
      <c r="C18" t="s">
        <v>208</v>
      </c>
      <c r="D18" t="s">
        <v>208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1223</v>
      </c>
      <c r="C19" s="15"/>
      <c r="F19" s="78">
        <v>1390595</v>
      </c>
      <c r="H19" s="78">
        <v>1387.6065000973999</v>
      </c>
      <c r="J19" s="78">
        <v>10.43</v>
      </c>
      <c r="K19" s="78">
        <v>0.17</v>
      </c>
    </row>
    <row r="20" spans="2:11">
      <c r="B20" t="s">
        <v>1224</v>
      </c>
      <c r="C20" t="s">
        <v>1225</v>
      </c>
      <c r="D20" t="s">
        <v>105</v>
      </c>
      <c r="E20" t="s">
        <v>1226</v>
      </c>
      <c r="F20" s="76">
        <v>1390595</v>
      </c>
      <c r="G20" s="76">
        <v>99.785092000000006</v>
      </c>
      <c r="H20" s="76">
        <v>1387.6065000973999</v>
      </c>
      <c r="I20" s="76">
        <v>0</v>
      </c>
      <c r="J20" s="76">
        <v>10.43</v>
      </c>
      <c r="K20" s="76">
        <v>0.17</v>
      </c>
    </row>
    <row r="21" spans="2:11">
      <c r="B21" s="77" t="s">
        <v>237</v>
      </c>
      <c r="C21" s="15"/>
      <c r="F21" s="78">
        <v>5107294.8</v>
      </c>
      <c r="H21" s="78">
        <v>11914.749776092</v>
      </c>
      <c r="J21" s="78">
        <v>89.57</v>
      </c>
      <c r="K21" s="78">
        <v>1.43</v>
      </c>
    </row>
    <row r="22" spans="2:11">
      <c r="B22" s="77" t="s">
        <v>1227</v>
      </c>
      <c r="C22" s="15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208</v>
      </c>
      <c r="C23" t="s">
        <v>208</v>
      </c>
      <c r="D23" t="s">
        <v>208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1228</v>
      </c>
      <c r="C24" s="15"/>
      <c r="F24" s="78">
        <v>5107284.8</v>
      </c>
      <c r="H24" s="78">
        <v>11914.749776092</v>
      </c>
      <c r="J24" s="78">
        <v>89.57</v>
      </c>
      <c r="K24" s="78">
        <v>1.43</v>
      </c>
    </row>
    <row r="25" spans="2:11">
      <c r="B25" t="s">
        <v>1229</v>
      </c>
      <c r="C25" t="s">
        <v>1230</v>
      </c>
      <c r="D25" t="s">
        <v>105</v>
      </c>
      <c r="E25" t="s">
        <v>283</v>
      </c>
      <c r="F25" s="76">
        <v>5107284.8</v>
      </c>
      <c r="G25" s="76">
        <v>233.28931600000064</v>
      </c>
      <c r="H25" s="76">
        <v>11914.749776092</v>
      </c>
      <c r="I25" s="76">
        <v>0</v>
      </c>
      <c r="J25" s="76">
        <v>89.57</v>
      </c>
      <c r="K25" s="76">
        <v>1.43</v>
      </c>
    </row>
    <row r="26" spans="2:11">
      <c r="B26" s="77" t="s">
        <v>1231</v>
      </c>
      <c r="C26" s="15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208</v>
      </c>
      <c r="C27" t="s">
        <v>208</v>
      </c>
      <c r="D27" t="s">
        <v>208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1232</v>
      </c>
      <c r="C28" s="15"/>
      <c r="F28" s="78">
        <v>10</v>
      </c>
      <c r="H28" s="78">
        <v>0</v>
      </c>
      <c r="J28" s="78">
        <v>0</v>
      </c>
      <c r="K28" s="78">
        <v>0</v>
      </c>
    </row>
    <row r="29" spans="2:11">
      <c r="B29" t="s">
        <v>1233</v>
      </c>
      <c r="C29" t="s">
        <v>1234</v>
      </c>
      <c r="D29" t="s">
        <v>109</v>
      </c>
      <c r="E29" t="s">
        <v>1235</v>
      </c>
      <c r="F29" s="76">
        <v>10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239</v>
      </c>
      <c r="C30" s="15"/>
    </row>
    <row r="31" spans="2:11">
      <c r="B31" t="s">
        <v>245</v>
      </c>
      <c r="C31" s="15"/>
    </row>
    <row r="32" spans="2:11">
      <c r="B32" t="s">
        <v>246</v>
      </c>
      <c r="C32" s="15"/>
    </row>
    <row r="33" spans="2:3">
      <c r="B33" t="s">
        <v>247</v>
      </c>
      <c r="C33" s="15"/>
    </row>
    <row r="34" spans="2:3">
      <c r="C34" s="15"/>
    </row>
    <row r="35" spans="2:3">
      <c r="C35" s="15"/>
    </row>
    <row r="36" spans="2:3">
      <c r="C36" s="15"/>
    </row>
    <row r="37" spans="2:3">
      <c r="C37" s="15"/>
    </row>
    <row r="38" spans="2:3">
      <c r="C38" s="15"/>
    </row>
    <row r="39" spans="2:3">
      <c r="C39" s="15"/>
    </row>
    <row r="40" spans="2:3">
      <c r="C40" s="15"/>
    </row>
    <row r="41" spans="2:3">
      <c r="C41" s="15"/>
    </row>
    <row r="42" spans="2:3">
      <c r="C42" s="15"/>
    </row>
    <row r="43" spans="2:3">
      <c r="C43" s="15"/>
    </row>
    <row r="44" spans="2:3">
      <c r="C44" s="15"/>
    </row>
    <row r="45" spans="2:3">
      <c r="C45" s="15"/>
    </row>
    <row r="46" spans="2:3">
      <c r="C46" s="15"/>
    </row>
    <row r="47" spans="2:3">
      <c r="C47" s="15"/>
    </row>
    <row r="48" spans="2:3">
      <c r="C48" s="15"/>
    </row>
    <row r="49" spans="3:3">
      <c r="C49" s="15"/>
    </row>
    <row r="50" spans="3:3">
      <c r="C50" s="15"/>
    </row>
    <row r="51" spans="3:3">
      <c r="C51" s="15"/>
    </row>
    <row r="52" spans="3:3">
      <c r="C52" s="15"/>
    </row>
    <row r="53" spans="3:3">
      <c r="C53" s="15"/>
    </row>
    <row r="54" spans="3:3">
      <c r="C54" s="15"/>
    </row>
    <row r="55" spans="3:3">
      <c r="C55" s="15"/>
    </row>
    <row r="56" spans="3:3">
      <c r="C56" s="15"/>
    </row>
    <row r="57" spans="3:3">
      <c r="C57" s="15"/>
    </row>
    <row r="58" spans="3:3">
      <c r="C58" s="15"/>
    </row>
    <row r="59" spans="3:3">
      <c r="C59" s="15"/>
    </row>
    <row r="60" spans="3:3">
      <c r="C60" s="15"/>
    </row>
    <row r="61" spans="3:3">
      <c r="C61" s="15"/>
    </row>
    <row r="62" spans="3:3">
      <c r="C62" s="15"/>
    </row>
    <row r="63" spans="3:3">
      <c r="C63" s="15"/>
    </row>
    <row r="64" spans="3:3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35" t="s">
        <v>1313</v>
      </c>
    </row>
    <row r="3" spans="2:59">
      <c r="B3" s="2" t="s">
        <v>2</v>
      </c>
      <c r="C3" t="s">
        <v>1314</v>
      </c>
    </row>
    <row r="4" spans="2:59">
      <c r="B4" s="2" t="s">
        <v>3</v>
      </c>
      <c r="C4" s="80" t="s">
        <v>197</v>
      </c>
    </row>
    <row r="5" spans="2:59">
      <c r="B5" s="74" t="s">
        <v>198</v>
      </c>
      <c r="C5" t="s">
        <v>199</v>
      </c>
    </row>
    <row r="6" spans="2:59" ht="26.25" customHeight="1">
      <c r="B6" s="148" t="s">
        <v>139</v>
      </c>
      <c r="C6" s="149"/>
      <c r="D6" s="149"/>
      <c r="E6" s="149"/>
      <c r="F6" s="149"/>
      <c r="G6" s="149"/>
      <c r="H6" s="149"/>
      <c r="I6" s="149"/>
      <c r="J6" s="149"/>
      <c r="K6" s="149"/>
      <c r="L6" s="150"/>
    </row>
    <row r="7" spans="2:59" ht="26.25" customHeight="1">
      <c r="B7" s="148" t="s">
        <v>144</v>
      </c>
      <c r="C7" s="149"/>
      <c r="D7" s="149"/>
      <c r="E7" s="149"/>
      <c r="F7" s="149"/>
      <c r="G7" s="149"/>
      <c r="H7" s="149"/>
      <c r="I7" s="149"/>
      <c r="J7" s="149"/>
      <c r="K7" s="149"/>
      <c r="L7" s="150"/>
    </row>
    <row r="8" spans="2:5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100</v>
      </c>
      <c r="C11" s="7"/>
      <c r="D11" s="7"/>
      <c r="E11" s="7"/>
      <c r="F11" s="7"/>
      <c r="G11" s="75">
        <v>615000</v>
      </c>
      <c r="H11" s="7"/>
      <c r="I11" s="75">
        <v>261.64765</v>
      </c>
      <c r="J11" s="7"/>
      <c r="K11" s="75">
        <v>100</v>
      </c>
      <c r="L11" s="75">
        <v>0.03</v>
      </c>
      <c r="M11" s="15"/>
      <c r="N11" s="15"/>
      <c r="O11" s="15"/>
      <c r="P11" s="15"/>
      <c r="BG11" s="15"/>
    </row>
    <row r="12" spans="2:59">
      <c r="B12" s="77" t="s">
        <v>1236</v>
      </c>
      <c r="C12" s="15"/>
      <c r="D12" s="15"/>
      <c r="G12" s="78">
        <v>615000</v>
      </c>
      <c r="I12" s="78">
        <v>261.64765</v>
      </c>
      <c r="K12" s="78">
        <v>100</v>
      </c>
      <c r="L12" s="78">
        <v>0.03</v>
      </c>
    </row>
    <row r="13" spans="2:59">
      <c r="B13" t="s">
        <v>1237</v>
      </c>
      <c r="C13" t="s">
        <v>1238</v>
      </c>
      <c r="D13" t="s">
        <v>356</v>
      </c>
      <c r="E13" t="s">
        <v>105</v>
      </c>
      <c r="F13" t="s">
        <v>328</v>
      </c>
      <c r="G13" s="76">
        <v>205000</v>
      </c>
      <c r="H13" s="76">
        <v>30.972200000000001</v>
      </c>
      <c r="I13" s="76">
        <v>63.493009999999998</v>
      </c>
      <c r="J13" s="76">
        <v>0</v>
      </c>
      <c r="K13" s="76">
        <v>24.27</v>
      </c>
      <c r="L13" s="76">
        <v>0.01</v>
      </c>
    </row>
    <row r="14" spans="2:59">
      <c r="B14" t="s">
        <v>1239</v>
      </c>
      <c r="C14" t="s">
        <v>1240</v>
      </c>
      <c r="D14" t="s">
        <v>356</v>
      </c>
      <c r="E14" t="s">
        <v>105</v>
      </c>
      <c r="F14" t="s">
        <v>328</v>
      </c>
      <c r="G14" s="76">
        <v>205000</v>
      </c>
      <c r="H14" s="76">
        <v>43.1066</v>
      </c>
      <c r="I14" s="76">
        <v>88.368530000000007</v>
      </c>
      <c r="J14" s="76">
        <v>0</v>
      </c>
      <c r="K14" s="76">
        <v>33.770000000000003</v>
      </c>
      <c r="L14" s="76">
        <v>0.01</v>
      </c>
    </row>
    <row r="15" spans="2:59">
      <c r="B15" t="s">
        <v>1241</v>
      </c>
      <c r="C15" t="s">
        <v>1242</v>
      </c>
      <c r="D15" t="s">
        <v>356</v>
      </c>
      <c r="E15" t="s">
        <v>105</v>
      </c>
      <c r="F15" t="s">
        <v>328</v>
      </c>
      <c r="G15" s="76">
        <v>205000</v>
      </c>
      <c r="H15" s="76">
        <v>53.554200000000002</v>
      </c>
      <c r="I15" s="76">
        <v>109.78610999999999</v>
      </c>
      <c r="J15" s="76">
        <v>0</v>
      </c>
      <c r="K15" s="76">
        <v>41.96</v>
      </c>
      <c r="L15" s="76">
        <v>0.01</v>
      </c>
    </row>
    <row r="16" spans="2:59">
      <c r="B16" s="77" t="s">
        <v>1002</v>
      </c>
      <c r="C16" s="15"/>
      <c r="D16" s="15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208</v>
      </c>
      <c r="C17" t="s">
        <v>208</v>
      </c>
      <c r="D17" t="s">
        <v>208</v>
      </c>
      <c r="E17" t="s">
        <v>208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239</v>
      </c>
      <c r="C18" s="15"/>
      <c r="D18" s="15"/>
    </row>
    <row r="19" spans="2:12">
      <c r="B19" t="s">
        <v>245</v>
      </c>
      <c r="C19" s="15"/>
      <c r="D19" s="15"/>
    </row>
    <row r="20" spans="2:12">
      <c r="B20" t="s">
        <v>246</v>
      </c>
      <c r="C20" s="15"/>
      <c r="D20" s="15"/>
    </row>
    <row r="21" spans="2:12">
      <c r="B21" t="s">
        <v>247</v>
      </c>
      <c r="C21" s="15"/>
      <c r="D21" s="15"/>
    </row>
    <row r="22" spans="2:12">
      <c r="C22" s="15"/>
      <c r="D22" s="15"/>
    </row>
    <row r="23" spans="2:12">
      <c r="C23" s="15"/>
      <c r="D23" s="15"/>
    </row>
    <row r="24" spans="2:12">
      <c r="C24" s="15"/>
      <c r="D24" s="15"/>
    </row>
    <row r="25" spans="2:12">
      <c r="C25" s="15"/>
      <c r="D25" s="15"/>
    </row>
    <row r="26" spans="2:12">
      <c r="C26" s="15"/>
      <c r="D26" s="15"/>
    </row>
    <row r="27" spans="2:12">
      <c r="C27" s="15"/>
      <c r="D27" s="15"/>
    </row>
    <row r="28" spans="2:12">
      <c r="C28" s="15"/>
      <c r="D28" s="15"/>
    </row>
    <row r="29" spans="2:12">
      <c r="C29" s="15"/>
      <c r="D29" s="15"/>
    </row>
    <row r="30" spans="2:12">
      <c r="C30" s="15"/>
      <c r="D30" s="15"/>
    </row>
    <row r="31" spans="2:12">
      <c r="C31" s="15"/>
      <c r="D31" s="15"/>
    </row>
    <row r="32" spans="2:12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35" t="s">
        <v>1313</v>
      </c>
    </row>
    <row r="3" spans="2:52">
      <c r="B3" s="2" t="s">
        <v>2</v>
      </c>
      <c r="C3" t="s">
        <v>1314</v>
      </c>
    </row>
    <row r="4" spans="2:52">
      <c r="B4" s="2" t="s">
        <v>3</v>
      </c>
      <c r="C4" s="80" t="s">
        <v>197</v>
      </c>
    </row>
    <row r="5" spans="2:52">
      <c r="B5" s="74" t="s">
        <v>198</v>
      </c>
      <c r="C5" t="s">
        <v>199</v>
      </c>
    </row>
    <row r="6" spans="2:52" ht="26.25" customHeight="1">
      <c r="B6" s="148" t="s">
        <v>139</v>
      </c>
      <c r="C6" s="149"/>
      <c r="D6" s="149"/>
      <c r="E6" s="149"/>
      <c r="F6" s="149"/>
      <c r="G6" s="149"/>
      <c r="H6" s="149"/>
      <c r="I6" s="149"/>
      <c r="J6" s="149"/>
      <c r="K6" s="149"/>
      <c r="L6" s="150"/>
    </row>
    <row r="7" spans="2:52" ht="26.25" customHeight="1">
      <c r="B7" s="148" t="s">
        <v>145</v>
      </c>
      <c r="C7" s="149"/>
      <c r="D7" s="149"/>
      <c r="E7" s="149"/>
      <c r="F7" s="149"/>
      <c r="G7" s="149"/>
      <c r="H7" s="149"/>
      <c r="I7" s="149"/>
      <c r="J7" s="149"/>
      <c r="K7" s="149"/>
      <c r="L7" s="150"/>
    </row>
    <row r="8" spans="2:52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5"/>
    </row>
    <row r="11" spans="2:52" s="22" customFormat="1" ht="18" customHeight="1">
      <c r="B11" s="23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5"/>
    </row>
    <row r="12" spans="2:52">
      <c r="B12" s="77" t="s">
        <v>203</v>
      </c>
      <c r="C12" s="15"/>
      <c r="D12" s="15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1003</v>
      </c>
      <c r="C13" s="15"/>
      <c r="D13" s="15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1020</v>
      </c>
      <c r="C15" s="15"/>
      <c r="D15" s="15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1243</v>
      </c>
      <c r="C17" s="15"/>
      <c r="D17" s="15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1021</v>
      </c>
      <c r="C19" s="15"/>
      <c r="D19" s="15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323</v>
      </c>
      <c r="C21" s="15"/>
      <c r="D21" s="15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237</v>
      </c>
      <c r="C23" s="15"/>
      <c r="D23" s="15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1003</v>
      </c>
      <c r="C24" s="15"/>
      <c r="D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1131</v>
      </c>
      <c r="C26" s="15"/>
      <c r="D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1021</v>
      </c>
      <c r="C28" s="15"/>
      <c r="D28" s="15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1132</v>
      </c>
      <c r="C30" s="15"/>
      <c r="D30" s="15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323</v>
      </c>
      <c r="C32" s="15"/>
      <c r="D32" s="15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239</v>
      </c>
      <c r="C34" s="15"/>
      <c r="D34" s="15"/>
    </row>
    <row r="35" spans="2:12">
      <c r="B35" t="s">
        <v>245</v>
      </c>
      <c r="C35" s="15"/>
      <c r="D35" s="15"/>
    </row>
    <row r="36" spans="2:12">
      <c r="B36" t="s">
        <v>246</v>
      </c>
      <c r="C36" s="15"/>
      <c r="D36" s="15"/>
    </row>
    <row r="37" spans="2:12">
      <c r="B37" t="s">
        <v>247</v>
      </c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75" zoomScaleNormal="75" workbookViewId="0">
      <selection activeCell="B7" sqref="B7:L7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4" width="10.7109375" style="14" customWidth="1"/>
    <col min="5" max="9" width="10.7109375" style="15" customWidth="1"/>
    <col min="10" max="10" width="14.7109375" style="15" customWidth="1"/>
    <col min="11" max="12" width="10.710937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35" t="s">
        <v>1313</v>
      </c>
    </row>
    <row r="3" spans="2:13">
      <c r="B3" s="2" t="s">
        <v>2</v>
      </c>
      <c r="C3" t="s">
        <v>1314</v>
      </c>
    </row>
    <row r="4" spans="2:13">
      <c r="B4" s="2" t="s">
        <v>3</v>
      </c>
      <c r="C4" s="80" t="s">
        <v>197</v>
      </c>
    </row>
    <row r="5" spans="2:13">
      <c r="B5" s="74" t="s">
        <v>198</v>
      </c>
      <c r="C5" t="s">
        <v>199</v>
      </c>
    </row>
    <row r="7" spans="2:13" ht="26.25" customHeight="1">
      <c r="B7" s="141" t="s">
        <v>48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</row>
    <row r="8" spans="2:13" s="18" customFormat="1" ht="63">
      <c r="B8" s="16" t="s">
        <v>49</v>
      </c>
      <c r="C8" s="17" t="s">
        <v>50</v>
      </c>
      <c r="D8" s="17" t="s">
        <v>51</v>
      </c>
      <c r="E8" s="17" t="s">
        <v>52</v>
      </c>
      <c r="F8" s="17" t="s">
        <v>53</v>
      </c>
      <c r="G8" s="17" t="s">
        <v>54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2" customFormat="1" ht="18" customHeight="1">
      <c r="B11" s="23" t="s">
        <v>68</v>
      </c>
      <c r="C11" s="7"/>
      <c r="D11" s="7"/>
      <c r="E11" s="7"/>
      <c r="F11" s="7"/>
      <c r="G11" s="7"/>
      <c r="H11" s="7"/>
      <c r="I11" s="75">
        <v>0</v>
      </c>
      <c r="J11" s="75">
        <v>10829.728364306</v>
      </c>
      <c r="K11" s="75">
        <v>100</v>
      </c>
      <c r="L11" s="75">
        <v>1.3</v>
      </c>
    </row>
    <row r="12" spans="2:13">
      <c r="B12" s="77" t="s">
        <v>203</v>
      </c>
      <c r="C12" s="25"/>
      <c r="D12" s="26"/>
      <c r="E12" s="26"/>
      <c r="F12" s="26"/>
      <c r="G12" s="26"/>
      <c r="H12" s="26"/>
      <c r="I12" s="78">
        <v>0</v>
      </c>
      <c r="J12" s="78">
        <v>10829.728364306</v>
      </c>
      <c r="K12" s="78">
        <v>100</v>
      </c>
      <c r="L12" s="78">
        <v>1.3</v>
      </c>
    </row>
    <row r="13" spans="2:13">
      <c r="B13" s="77" t="s">
        <v>204</v>
      </c>
      <c r="C13" s="25"/>
      <c r="D13" s="26"/>
      <c r="E13" s="26"/>
      <c r="F13" s="26"/>
      <c r="G13" s="26"/>
      <c r="H13" s="26"/>
      <c r="I13" s="78">
        <v>0</v>
      </c>
      <c r="J13" s="78">
        <v>7.6700400000000002</v>
      </c>
      <c r="K13" s="78">
        <v>7.0000000000000007E-2</v>
      </c>
      <c r="L13" s="78">
        <v>0</v>
      </c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13">
      <c r="B15" t="s">
        <v>210</v>
      </c>
      <c r="C15" t="s">
        <v>211</v>
      </c>
      <c r="D15" t="s">
        <v>212</v>
      </c>
      <c r="E15" t="s">
        <v>213</v>
      </c>
      <c r="F15" t="s">
        <v>152</v>
      </c>
      <c r="G15" t="s">
        <v>105</v>
      </c>
      <c r="H15" s="76">
        <v>0</v>
      </c>
      <c r="I15" s="76">
        <v>0</v>
      </c>
      <c r="J15" s="76">
        <v>7.6700400000000002</v>
      </c>
      <c r="K15" s="76">
        <v>7.0000000000000007E-2</v>
      </c>
      <c r="L15" s="76">
        <v>0</v>
      </c>
    </row>
    <row r="16" spans="2:13">
      <c r="B16" s="77" t="s">
        <v>214</v>
      </c>
      <c r="D16" s="15"/>
      <c r="I16" s="78">
        <v>0</v>
      </c>
      <c r="J16" s="78">
        <v>275.89868694</v>
      </c>
      <c r="K16" s="78">
        <v>2.5499999999999998</v>
      </c>
      <c r="L16" s="78">
        <v>0.03</v>
      </c>
    </row>
    <row r="17" spans="2:12">
      <c r="B17" t="s">
        <v>215</v>
      </c>
      <c r="C17" t="s">
        <v>216</v>
      </c>
      <c r="D17" t="s">
        <v>212</v>
      </c>
      <c r="E17" t="s">
        <v>213</v>
      </c>
      <c r="F17" t="s">
        <v>152</v>
      </c>
      <c r="G17" t="s">
        <v>109</v>
      </c>
      <c r="H17" s="76">
        <v>5.3</v>
      </c>
      <c r="I17" s="76">
        <v>0</v>
      </c>
      <c r="J17" s="76">
        <v>46.941734590000003</v>
      </c>
      <c r="K17" s="76">
        <v>0.43</v>
      </c>
      <c r="L17" s="76">
        <v>0.01</v>
      </c>
    </row>
    <row r="18" spans="2:12">
      <c r="B18" t="s">
        <v>217</v>
      </c>
      <c r="C18" t="s">
        <v>218</v>
      </c>
      <c r="D18" t="s">
        <v>212</v>
      </c>
      <c r="E18" t="s">
        <v>213</v>
      </c>
      <c r="F18" t="s">
        <v>152</v>
      </c>
      <c r="G18" t="s">
        <v>202</v>
      </c>
      <c r="H18" s="76">
        <v>0</v>
      </c>
      <c r="I18" s="76">
        <v>0</v>
      </c>
      <c r="J18" s="76">
        <v>228.95695234999999</v>
      </c>
      <c r="K18" s="76">
        <v>2.11</v>
      </c>
      <c r="L18" s="76">
        <v>0.03</v>
      </c>
    </row>
    <row r="19" spans="2:12">
      <c r="B19" s="77" t="s">
        <v>219</v>
      </c>
      <c r="D19" s="15"/>
      <c r="I19" s="78">
        <v>0</v>
      </c>
      <c r="J19" s="78">
        <v>10542.03656</v>
      </c>
      <c r="K19" s="78">
        <v>97.34</v>
      </c>
      <c r="L19" s="78">
        <v>1.27</v>
      </c>
    </row>
    <row r="20" spans="2:12">
      <c r="B20" t="s">
        <v>220</v>
      </c>
      <c r="C20" t="s">
        <v>221</v>
      </c>
      <c r="D20" t="s">
        <v>212</v>
      </c>
      <c r="E20" t="s">
        <v>213</v>
      </c>
      <c r="F20" t="s">
        <v>152</v>
      </c>
      <c r="G20" t="s">
        <v>105</v>
      </c>
      <c r="H20" s="76">
        <v>0</v>
      </c>
      <c r="I20" s="76">
        <v>0</v>
      </c>
      <c r="J20" s="76">
        <v>10309.71927</v>
      </c>
      <c r="K20" s="76">
        <v>95.2</v>
      </c>
      <c r="L20" s="76">
        <v>1.24</v>
      </c>
    </row>
    <row r="21" spans="2:12">
      <c r="B21" t="s">
        <v>220</v>
      </c>
      <c r="C21" t="s">
        <v>221</v>
      </c>
      <c r="D21" t="s">
        <v>212</v>
      </c>
      <c r="E21" t="s">
        <v>213</v>
      </c>
      <c r="F21" t="s">
        <v>152</v>
      </c>
      <c r="G21" t="s">
        <v>105</v>
      </c>
      <c r="H21" s="76">
        <v>0</v>
      </c>
      <c r="I21" s="76">
        <v>0</v>
      </c>
      <c r="J21" s="76">
        <v>48.35</v>
      </c>
      <c r="K21" s="76">
        <v>0.45</v>
      </c>
      <c r="L21" s="76">
        <v>0.01</v>
      </c>
    </row>
    <row r="22" spans="2:12">
      <c r="B22" t="s">
        <v>222</v>
      </c>
      <c r="C22" t="s">
        <v>223</v>
      </c>
      <c r="D22" t="s">
        <v>224</v>
      </c>
      <c r="E22" t="s">
        <v>208</v>
      </c>
      <c r="F22" t="s">
        <v>209</v>
      </c>
      <c r="G22" t="s">
        <v>105</v>
      </c>
      <c r="H22" s="76">
        <v>0</v>
      </c>
      <c r="I22" s="76">
        <v>0</v>
      </c>
      <c r="J22" s="76">
        <v>112.14413999999999</v>
      </c>
      <c r="K22" s="76">
        <v>1.04</v>
      </c>
      <c r="L22" s="76">
        <v>0.01</v>
      </c>
    </row>
    <row r="23" spans="2:12">
      <c r="B23" t="s">
        <v>225</v>
      </c>
      <c r="C23" t="s">
        <v>226</v>
      </c>
      <c r="D23" t="s">
        <v>224</v>
      </c>
      <c r="E23" t="s">
        <v>227</v>
      </c>
      <c r="F23" t="s">
        <v>154</v>
      </c>
      <c r="G23" t="s">
        <v>105</v>
      </c>
      <c r="H23" s="76">
        <v>0</v>
      </c>
      <c r="I23" s="76">
        <v>0</v>
      </c>
      <c r="J23" s="76">
        <v>71.823149999999998</v>
      </c>
      <c r="K23" s="76">
        <v>0.66</v>
      </c>
      <c r="L23" s="76">
        <v>0.01</v>
      </c>
    </row>
    <row r="24" spans="2:12">
      <c r="B24" s="77" t="s">
        <v>228</v>
      </c>
      <c r="D24" s="15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208</v>
      </c>
      <c r="C25" t="s">
        <v>208</v>
      </c>
      <c r="D25" s="15"/>
      <c r="E25" t="s">
        <v>208</v>
      </c>
      <c r="G25" t="s">
        <v>208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229</v>
      </c>
      <c r="D26" s="15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208</v>
      </c>
      <c r="C27" t="s">
        <v>208</v>
      </c>
      <c r="D27" s="15"/>
      <c r="E27" t="s">
        <v>208</v>
      </c>
      <c r="G27" t="s">
        <v>208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230</v>
      </c>
      <c r="D28" s="15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s="15"/>
      <c r="E29" t="s">
        <v>208</v>
      </c>
      <c r="G29" t="s">
        <v>208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231</v>
      </c>
      <c r="D30" s="15"/>
      <c r="I30" s="78">
        <v>0</v>
      </c>
      <c r="J30" s="78">
        <v>4.1230773660000004</v>
      </c>
      <c r="K30" s="78">
        <v>0.04</v>
      </c>
      <c r="L30" s="78">
        <v>0</v>
      </c>
    </row>
    <row r="31" spans="2:12">
      <c r="B31" t="s">
        <v>232</v>
      </c>
      <c r="C31" t="s">
        <v>233</v>
      </c>
      <c r="D31" t="s">
        <v>224</v>
      </c>
      <c r="E31" t="s">
        <v>208</v>
      </c>
      <c r="F31" t="s">
        <v>209</v>
      </c>
      <c r="G31" t="s">
        <v>201</v>
      </c>
      <c r="H31" s="76">
        <v>0</v>
      </c>
      <c r="I31" s="76">
        <v>0</v>
      </c>
      <c r="J31" s="76">
        <v>1.1607360000000001E-3</v>
      </c>
      <c r="K31" s="76">
        <v>0</v>
      </c>
      <c r="L31" s="76">
        <v>0</v>
      </c>
    </row>
    <row r="32" spans="2:12">
      <c r="B32" t="s">
        <v>234</v>
      </c>
      <c r="C32" t="s">
        <v>235</v>
      </c>
      <c r="D32" t="s">
        <v>224</v>
      </c>
      <c r="E32" t="s">
        <v>208</v>
      </c>
      <c r="F32" t="s">
        <v>209</v>
      </c>
      <c r="G32" t="s">
        <v>113</v>
      </c>
      <c r="H32" s="76">
        <v>0</v>
      </c>
      <c r="I32" s="76">
        <v>0</v>
      </c>
      <c r="J32" s="76">
        <v>1.22919533</v>
      </c>
      <c r="K32" s="76">
        <v>0.01</v>
      </c>
      <c r="L32" s="76">
        <v>0</v>
      </c>
    </row>
    <row r="33" spans="2:12">
      <c r="B33" t="s">
        <v>236</v>
      </c>
      <c r="C33" t="s">
        <v>216</v>
      </c>
      <c r="D33" t="s">
        <v>224</v>
      </c>
      <c r="E33" t="s">
        <v>227</v>
      </c>
      <c r="F33" t="s">
        <v>154</v>
      </c>
      <c r="G33" t="s">
        <v>109</v>
      </c>
      <c r="H33" s="76">
        <v>5.3</v>
      </c>
      <c r="I33" s="76">
        <v>0</v>
      </c>
      <c r="J33" s="76">
        <v>2.8927212999999998</v>
      </c>
      <c r="K33" s="76">
        <v>0.03</v>
      </c>
      <c r="L33" s="76">
        <v>0</v>
      </c>
    </row>
    <row r="34" spans="2:12">
      <c r="B34" s="77" t="s">
        <v>237</v>
      </c>
      <c r="D34" s="15"/>
      <c r="I34" s="78">
        <v>0</v>
      </c>
      <c r="J34" s="78">
        <v>0</v>
      </c>
      <c r="K34" s="78">
        <v>0</v>
      </c>
      <c r="L34" s="78">
        <v>0</v>
      </c>
    </row>
    <row r="35" spans="2:12">
      <c r="B35" s="77" t="s">
        <v>238</v>
      </c>
      <c r="D35" s="15"/>
      <c r="I35" s="78">
        <v>0</v>
      </c>
      <c r="J35" s="78">
        <v>0</v>
      </c>
      <c r="K35" s="78">
        <v>0</v>
      </c>
      <c r="L35" s="78">
        <v>0</v>
      </c>
    </row>
    <row r="36" spans="2:12">
      <c r="B36" t="s">
        <v>208</v>
      </c>
      <c r="C36" t="s">
        <v>208</v>
      </c>
      <c r="D36" s="15"/>
      <c r="E36" t="s">
        <v>208</v>
      </c>
      <c r="G36" t="s">
        <v>208</v>
      </c>
      <c r="H36" s="76">
        <v>0</v>
      </c>
      <c r="I36" s="76">
        <v>0</v>
      </c>
      <c r="J36" s="76">
        <v>0</v>
      </c>
      <c r="K36" s="76">
        <v>0</v>
      </c>
      <c r="L36" s="76">
        <v>0</v>
      </c>
    </row>
    <row r="37" spans="2:12">
      <c r="B37" s="77" t="s">
        <v>231</v>
      </c>
      <c r="D37" s="15"/>
      <c r="I37" s="78">
        <v>0</v>
      </c>
      <c r="J37" s="78">
        <v>0</v>
      </c>
      <c r="K37" s="78">
        <v>0</v>
      </c>
      <c r="L37" s="78">
        <v>0</v>
      </c>
    </row>
    <row r="38" spans="2:12">
      <c r="B38" t="s">
        <v>208</v>
      </c>
      <c r="C38" t="s">
        <v>208</v>
      </c>
      <c r="D38" s="15"/>
      <c r="E38" t="s">
        <v>208</v>
      </c>
      <c r="G38" t="s">
        <v>208</v>
      </c>
      <c r="H38" s="76">
        <v>0</v>
      </c>
      <c r="I38" s="76">
        <v>0</v>
      </c>
      <c r="J38" s="76">
        <v>0</v>
      </c>
      <c r="K38" s="76">
        <v>0</v>
      </c>
      <c r="L38" s="76">
        <v>0</v>
      </c>
    </row>
    <row r="39" spans="2:12">
      <c r="B39" t="s">
        <v>239</v>
      </c>
      <c r="D39" s="15"/>
    </row>
    <row r="40" spans="2:12">
      <c r="D40" s="15"/>
    </row>
    <row r="41" spans="2:12">
      <c r="D41" s="15"/>
    </row>
    <row r="42" spans="2:12">
      <c r="D42" s="15"/>
    </row>
    <row r="43" spans="2:12">
      <c r="D43" s="15"/>
    </row>
    <row r="44" spans="2:12">
      <c r="D44" s="15"/>
    </row>
    <row r="45" spans="2:12">
      <c r="D45" s="15"/>
    </row>
    <row r="46" spans="2:12">
      <c r="D46" s="15"/>
    </row>
    <row r="47" spans="2:12">
      <c r="D47" s="15"/>
    </row>
    <row r="48" spans="2:12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D485" s="15"/>
    </row>
    <row r="486" spans="4:5">
      <c r="D486" s="15"/>
    </row>
    <row r="487" spans="4:5">
      <c r="E487" s="14"/>
    </row>
  </sheetData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1" width="10.7109375" style="15" customWidth="1"/>
    <col min="12" max="12" width="7.570312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35" t="s">
        <v>1313</v>
      </c>
    </row>
    <row r="3" spans="2:49">
      <c r="B3" s="2" t="s">
        <v>2</v>
      </c>
      <c r="C3" t="s">
        <v>1314</v>
      </c>
    </row>
    <row r="4" spans="2:49">
      <c r="B4" s="2" t="s">
        <v>3</v>
      </c>
      <c r="C4" s="80" t="s">
        <v>197</v>
      </c>
    </row>
    <row r="5" spans="2:49">
      <c r="B5" s="74" t="s">
        <v>198</v>
      </c>
      <c r="C5" t="s">
        <v>199</v>
      </c>
    </row>
    <row r="6" spans="2:49" ht="26.25" customHeight="1">
      <c r="B6" s="148" t="s">
        <v>139</v>
      </c>
      <c r="C6" s="149"/>
      <c r="D6" s="149"/>
      <c r="E6" s="149"/>
      <c r="F6" s="149"/>
      <c r="G6" s="149"/>
      <c r="H6" s="149"/>
      <c r="I6" s="149"/>
      <c r="J6" s="149"/>
      <c r="K6" s="150"/>
    </row>
    <row r="7" spans="2:49" ht="26.25" customHeight="1">
      <c r="B7" s="148" t="s">
        <v>146</v>
      </c>
      <c r="C7" s="149"/>
      <c r="D7" s="149"/>
      <c r="E7" s="149"/>
      <c r="F7" s="149"/>
      <c r="G7" s="149"/>
      <c r="H7" s="149"/>
      <c r="I7" s="149"/>
      <c r="J7" s="149"/>
      <c r="K7" s="150"/>
    </row>
    <row r="8" spans="2:4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58</v>
      </c>
      <c r="K8" s="35" t="s">
        <v>186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5"/>
    </row>
    <row r="11" spans="2:49" s="22" customFormat="1" ht="18" customHeight="1">
      <c r="B11" s="23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5"/>
    </row>
    <row r="12" spans="2:49">
      <c r="B12" s="77" t="s">
        <v>203</v>
      </c>
      <c r="C12" s="15"/>
      <c r="D12" s="15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1003</v>
      </c>
      <c r="C13" s="15"/>
      <c r="D13" s="15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1020</v>
      </c>
      <c r="C15" s="15"/>
      <c r="D15" s="15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1243</v>
      </c>
      <c r="C17" s="15"/>
      <c r="D17" s="15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1021</v>
      </c>
      <c r="C19" s="15"/>
      <c r="D19" s="15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323</v>
      </c>
      <c r="C21" s="15"/>
      <c r="D21" s="15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237</v>
      </c>
      <c r="C23" s="15"/>
      <c r="D23" s="15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1003</v>
      </c>
      <c r="C24" s="15"/>
      <c r="D24" s="15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1131</v>
      </c>
      <c r="C26" s="15"/>
      <c r="D26" s="15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1021</v>
      </c>
      <c r="C28" s="15"/>
      <c r="D28" s="15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323</v>
      </c>
      <c r="C30" s="15"/>
      <c r="D30" s="15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239</v>
      </c>
      <c r="C32" s="15"/>
      <c r="D32" s="15"/>
    </row>
    <row r="33" spans="2:4">
      <c r="B33" t="s">
        <v>245</v>
      </c>
      <c r="C33" s="15"/>
      <c r="D33" s="15"/>
    </row>
    <row r="34" spans="2:4">
      <c r="B34" t="s">
        <v>246</v>
      </c>
      <c r="C34" s="15"/>
      <c r="D34" s="15"/>
    </row>
    <row r="35" spans="2:4">
      <c r="B35" t="s">
        <v>247</v>
      </c>
      <c r="C35" s="15"/>
      <c r="D35" s="15"/>
    </row>
    <row r="36" spans="2:4">
      <c r="C36" s="15"/>
      <c r="D36" s="15"/>
    </row>
    <row r="37" spans="2:4">
      <c r="C37" s="15"/>
      <c r="D37" s="15"/>
    </row>
    <row r="38" spans="2:4">
      <c r="C38" s="15"/>
      <c r="D38" s="15"/>
    </row>
    <row r="39" spans="2:4">
      <c r="C39" s="15"/>
      <c r="D39" s="15"/>
    </row>
    <row r="40" spans="2:4">
      <c r="C40" s="15"/>
      <c r="D40" s="15"/>
    </row>
    <row r="41" spans="2:4">
      <c r="C41" s="15"/>
      <c r="D41" s="15"/>
    </row>
    <row r="42" spans="2:4">
      <c r="C42" s="15"/>
      <c r="D42" s="15"/>
    </row>
    <row r="43" spans="2:4">
      <c r="C43" s="15"/>
      <c r="D43" s="15"/>
    </row>
    <row r="44" spans="2:4">
      <c r="C44" s="15"/>
      <c r="D44" s="15"/>
    </row>
    <row r="45" spans="2:4">
      <c r="C45" s="15"/>
      <c r="D45" s="15"/>
    </row>
    <row r="46" spans="2:4">
      <c r="C46" s="15"/>
      <c r="D46" s="15"/>
    </row>
    <row r="47" spans="2:4">
      <c r="C47" s="15"/>
      <c r="D47" s="15"/>
    </row>
    <row r="48" spans="2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35" t="s">
        <v>1313</v>
      </c>
    </row>
    <row r="3" spans="2:78">
      <c r="B3" s="2" t="s">
        <v>2</v>
      </c>
      <c r="C3" t="s">
        <v>1314</v>
      </c>
    </row>
    <row r="4" spans="2:78">
      <c r="B4" s="2" t="s">
        <v>3</v>
      </c>
      <c r="C4" s="80" t="s">
        <v>197</v>
      </c>
    </row>
    <row r="5" spans="2:78">
      <c r="B5" s="74" t="s">
        <v>198</v>
      </c>
      <c r="C5" t="s">
        <v>199</v>
      </c>
    </row>
    <row r="6" spans="2:78" ht="26.25" customHeight="1">
      <c r="B6" s="148" t="s">
        <v>139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50"/>
    </row>
    <row r="7" spans="2:78" ht="26.25" customHeight="1">
      <c r="B7" s="148" t="s">
        <v>148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50"/>
    </row>
    <row r="8" spans="2:78" s="18" customFormat="1" ht="63">
      <c r="B8" s="4" t="s">
        <v>99</v>
      </c>
      <c r="C8" s="27" t="s">
        <v>50</v>
      </c>
      <c r="D8" s="2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75</v>
      </c>
      <c r="H9" s="20" t="s">
        <v>76</v>
      </c>
      <c r="I9" s="20"/>
      <c r="J9" s="20" t="s">
        <v>7</v>
      </c>
      <c r="K9" s="20" t="s">
        <v>7</v>
      </c>
      <c r="L9" s="20" t="s">
        <v>187</v>
      </c>
      <c r="M9" s="20"/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3" t="s">
        <v>81</v>
      </c>
      <c r="R10" s="15"/>
      <c r="S10" s="15"/>
      <c r="T10" s="15"/>
      <c r="U10" s="15"/>
      <c r="V10" s="15"/>
    </row>
    <row r="11" spans="2:78" s="22" customFormat="1" ht="18" customHeight="1">
      <c r="B11" s="23" t="s">
        <v>138</v>
      </c>
      <c r="C11" s="7"/>
      <c r="D11" s="7"/>
      <c r="E11" s="7"/>
      <c r="F11" s="7"/>
      <c r="G11" s="7"/>
      <c r="H11" s="75">
        <v>0.05</v>
      </c>
      <c r="I11" s="7"/>
      <c r="J11" s="7"/>
      <c r="K11" s="75">
        <v>-4.8</v>
      </c>
      <c r="L11" s="75">
        <v>40376.5</v>
      </c>
      <c r="M11" s="7"/>
      <c r="N11" s="75">
        <v>211.70841394937531</v>
      </c>
      <c r="O11" s="7"/>
      <c r="P11" s="75">
        <v>100</v>
      </c>
      <c r="Q11" s="75">
        <v>0.03</v>
      </c>
      <c r="R11" s="15"/>
      <c r="S11" s="15"/>
      <c r="T11" s="15"/>
      <c r="U11" s="15"/>
      <c r="V11" s="15"/>
      <c r="BZ11" s="15"/>
    </row>
    <row r="12" spans="2:78">
      <c r="B12" s="77" t="s">
        <v>203</v>
      </c>
      <c r="D12" s="15"/>
      <c r="H12" s="78">
        <v>0.05</v>
      </c>
      <c r="K12" s="78">
        <v>-4.8</v>
      </c>
      <c r="L12" s="78">
        <v>40376.5</v>
      </c>
      <c r="N12" s="78">
        <v>211.70841394937531</v>
      </c>
      <c r="P12" s="78">
        <v>100</v>
      </c>
      <c r="Q12" s="78">
        <v>0.03</v>
      </c>
    </row>
    <row r="13" spans="2:78">
      <c r="B13" s="77" t="s">
        <v>1136</v>
      </c>
      <c r="D13" s="15"/>
      <c r="H13" s="78">
        <v>0.08</v>
      </c>
      <c r="K13" s="78">
        <v>-8.64</v>
      </c>
      <c r="L13" s="78">
        <v>33016.42</v>
      </c>
      <c r="N13" s="78">
        <v>117.50564168727932</v>
      </c>
      <c r="P13" s="78">
        <v>55.5</v>
      </c>
      <c r="Q13" s="78">
        <v>0.01</v>
      </c>
    </row>
    <row r="14" spans="2:78">
      <c r="B14" t="s">
        <v>1244</v>
      </c>
      <c r="C14" t="s">
        <v>1245</v>
      </c>
      <c r="D14" t="s">
        <v>1246</v>
      </c>
      <c r="E14" t="s">
        <v>208</v>
      </c>
      <c r="F14" t="s">
        <v>209</v>
      </c>
      <c r="G14" t="s">
        <v>283</v>
      </c>
      <c r="H14" s="76">
        <v>0.08</v>
      </c>
      <c r="I14" t="s">
        <v>109</v>
      </c>
      <c r="J14" s="76">
        <v>1.02</v>
      </c>
      <c r="K14" s="76">
        <v>-9.39</v>
      </c>
      <c r="L14" s="76">
        <v>15175.6</v>
      </c>
      <c r="M14" s="76">
        <v>100.85027332523396</v>
      </c>
      <c r="N14" s="76">
        <v>54.0100536638883</v>
      </c>
      <c r="O14" s="76">
        <v>0</v>
      </c>
      <c r="P14" s="76">
        <v>25.51</v>
      </c>
      <c r="Q14" s="76">
        <v>0.01</v>
      </c>
    </row>
    <row r="15" spans="2:78">
      <c r="B15" t="s">
        <v>1247</v>
      </c>
      <c r="C15" t="s">
        <v>1248</v>
      </c>
      <c r="D15" t="s">
        <v>1246</v>
      </c>
      <c r="E15" t="s">
        <v>208</v>
      </c>
      <c r="F15" t="s">
        <v>209</v>
      </c>
      <c r="G15" t="s">
        <v>283</v>
      </c>
      <c r="H15" s="76">
        <v>0.08</v>
      </c>
      <c r="I15" t="s">
        <v>109</v>
      </c>
      <c r="J15" s="76">
        <v>1.02</v>
      </c>
      <c r="K15" s="76">
        <v>-6.51</v>
      </c>
      <c r="L15" s="76">
        <v>3864.11</v>
      </c>
      <c r="M15" s="76">
        <v>100.85027332523406</v>
      </c>
      <c r="N15" s="76">
        <v>13.752391237457999</v>
      </c>
      <c r="O15" s="76">
        <v>0</v>
      </c>
      <c r="P15" s="76">
        <v>6.5</v>
      </c>
      <c r="Q15" s="76">
        <v>0</v>
      </c>
    </row>
    <row r="16" spans="2:78">
      <c r="B16" t="s">
        <v>1249</v>
      </c>
      <c r="C16" t="s">
        <v>1250</v>
      </c>
      <c r="D16" t="s">
        <v>1246</v>
      </c>
      <c r="E16" t="s">
        <v>208</v>
      </c>
      <c r="F16" t="s">
        <v>209</v>
      </c>
      <c r="G16" t="s">
        <v>283</v>
      </c>
      <c r="H16" s="76">
        <v>0.08</v>
      </c>
      <c r="I16" t="s">
        <v>109</v>
      </c>
      <c r="J16" s="76">
        <v>1.02</v>
      </c>
      <c r="K16" s="76">
        <v>-7.49</v>
      </c>
      <c r="L16" s="76">
        <v>7115.26</v>
      </c>
      <c r="M16" s="76">
        <v>100.85027332523406</v>
      </c>
      <c r="N16" s="76">
        <v>25.323254067879901</v>
      </c>
      <c r="O16" s="76">
        <v>0</v>
      </c>
      <c r="P16" s="76">
        <v>11.96</v>
      </c>
      <c r="Q16" s="76">
        <v>0</v>
      </c>
    </row>
    <row r="17" spans="2:17">
      <c r="B17" t="s">
        <v>1251</v>
      </c>
      <c r="C17" t="s">
        <v>1252</v>
      </c>
      <c r="D17" t="s">
        <v>1246</v>
      </c>
      <c r="E17" t="s">
        <v>208</v>
      </c>
      <c r="F17" t="s">
        <v>209</v>
      </c>
      <c r="G17" t="s">
        <v>283</v>
      </c>
      <c r="H17" s="76">
        <v>0.08</v>
      </c>
      <c r="I17" t="s">
        <v>109</v>
      </c>
      <c r="J17" s="76">
        <v>1.02</v>
      </c>
      <c r="K17" s="76">
        <v>-9.39</v>
      </c>
      <c r="L17" s="76">
        <v>2022.56</v>
      </c>
      <c r="M17" s="76">
        <v>100.85027332523396</v>
      </c>
      <c r="N17" s="76">
        <v>7.1983034699408197</v>
      </c>
      <c r="O17" s="76">
        <v>0</v>
      </c>
      <c r="P17" s="76">
        <v>3.4</v>
      </c>
      <c r="Q17" s="76">
        <v>0</v>
      </c>
    </row>
    <row r="18" spans="2:17">
      <c r="B18" t="s">
        <v>1253</v>
      </c>
      <c r="C18" t="s">
        <v>1254</v>
      </c>
      <c r="D18" t="s">
        <v>1246</v>
      </c>
      <c r="E18" t="s">
        <v>208</v>
      </c>
      <c r="F18" t="s">
        <v>209</v>
      </c>
      <c r="G18" t="s">
        <v>283</v>
      </c>
      <c r="H18" s="76">
        <v>0.08</v>
      </c>
      <c r="I18" t="s">
        <v>109</v>
      </c>
      <c r="J18" s="76">
        <v>1.02</v>
      </c>
      <c r="K18" s="76">
        <v>-9.39</v>
      </c>
      <c r="L18" s="76">
        <v>4838.8900000000003</v>
      </c>
      <c r="M18" s="76">
        <v>100.85027332523418</v>
      </c>
      <c r="N18" s="76">
        <v>17.2216392481123</v>
      </c>
      <c r="O18" s="76">
        <v>0</v>
      </c>
      <c r="P18" s="76">
        <v>8.1300000000000008</v>
      </c>
      <c r="Q18" s="76">
        <v>0</v>
      </c>
    </row>
    <row r="19" spans="2:17">
      <c r="B19" s="77" t="s">
        <v>1137</v>
      </c>
      <c r="D19" s="15"/>
      <c r="H19" s="78">
        <v>0</v>
      </c>
      <c r="K19" s="78">
        <v>0</v>
      </c>
      <c r="L19" s="78">
        <v>7360.08</v>
      </c>
      <c r="N19" s="78">
        <v>94.202772262096005</v>
      </c>
      <c r="P19" s="78">
        <v>44.5</v>
      </c>
      <c r="Q19" s="78">
        <v>0.01</v>
      </c>
    </row>
    <row r="20" spans="2:17">
      <c r="B20" t="s">
        <v>1255</v>
      </c>
      <c r="C20" t="s">
        <v>1256</v>
      </c>
      <c r="D20" t="s">
        <v>1135</v>
      </c>
      <c r="E20" t="s">
        <v>1169</v>
      </c>
      <c r="F20" t="s">
        <v>154</v>
      </c>
      <c r="G20" t="s">
        <v>1257</v>
      </c>
      <c r="I20" t="s">
        <v>105</v>
      </c>
      <c r="J20" s="76">
        <v>0</v>
      </c>
      <c r="K20" s="76">
        <v>0</v>
      </c>
      <c r="L20" s="76">
        <v>7359.76</v>
      </c>
      <c r="M20" s="76">
        <v>890.99746000000005</v>
      </c>
      <c r="N20" s="76">
        <v>65.575274662096007</v>
      </c>
      <c r="O20" s="76">
        <v>0</v>
      </c>
      <c r="P20" s="76">
        <v>30.97</v>
      </c>
      <c r="Q20" s="76">
        <v>0.01</v>
      </c>
    </row>
    <row r="21" spans="2:17">
      <c r="B21" t="s">
        <v>1258</v>
      </c>
      <c r="C21" t="s">
        <v>1259</v>
      </c>
      <c r="D21" t="s">
        <v>1135</v>
      </c>
      <c r="E21" t="s">
        <v>1169</v>
      </c>
      <c r="F21" t="s">
        <v>154</v>
      </c>
      <c r="G21" t="s">
        <v>1260</v>
      </c>
      <c r="I21" t="s">
        <v>105</v>
      </c>
      <c r="J21" s="76">
        <v>0</v>
      </c>
      <c r="K21" s="76">
        <v>0</v>
      </c>
      <c r="L21" s="76">
        <v>0.32</v>
      </c>
      <c r="M21" s="76">
        <v>8946093</v>
      </c>
      <c r="N21" s="76">
        <v>28.627497600000002</v>
      </c>
      <c r="O21" s="76">
        <v>0</v>
      </c>
      <c r="P21" s="76">
        <v>13.52</v>
      </c>
      <c r="Q21" s="76">
        <v>0</v>
      </c>
    </row>
    <row r="22" spans="2:17">
      <c r="B22" s="77" t="s">
        <v>1138</v>
      </c>
      <c r="D22" s="15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208</v>
      </c>
      <c r="C23" t="s">
        <v>208</v>
      </c>
      <c r="D23" s="15"/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t="s">
        <v>208</v>
      </c>
      <c r="C24" t="s">
        <v>208</v>
      </c>
      <c r="D24" s="15"/>
      <c r="E24" t="s">
        <v>208</v>
      </c>
      <c r="H24" s="76">
        <v>0</v>
      </c>
      <c r="I24" t="s">
        <v>208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t="s">
        <v>208</v>
      </c>
      <c r="C25" t="s">
        <v>208</v>
      </c>
      <c r="D25" s="15"/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t="s">
        <v>208</v>
      </c>
      <c r="C26" t="s">
        <v>208</v>
      </c>
      <c r="D26" s="15"/>
      <c r="E26" t="s">
        <v>208</v>
      </c>
      <c r="H26" s="76">
        <v>0</v>
      </c>
      <c r="I26" t="s">
        <v>208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</row>
    <row r="27" spans="2:17">
      <c r="B27" s="77" t="s">
        <v>237</v>
      </c>
      <c r="D27" s="15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s="77" t="s">
        <v>1136</v>
      </c>
      <c r="D28" s="15"/>
      <c r="H28" s="78">
        <v>0</v>
      </c>
      <c r="K28" s="78">
        <v>0</v>
      </c>
      <c r="L28" s="78">
        <v>0</v>
      </c>
      <c r="N28" s="78">
        <v>0</v>
      </c>
      <c r="P28" s="78">
        <v>0</v>
      </c>
      <c r="Q28" s="78">
        <v>0</v>
      </c>
    </row>
    <row r="29" spans="2:17">
      <c r="B29" t="s">
        <v>208</v>
      </c>
      <c r="C29" t="s">
        <v>208</v>
      </c>
      <c r="D29" s="15"/>
      <c r="E29" t="s">
        <v>208</v>
      </c>
      <c r="H29" s="76">
        <v>0</v>
      </c>
      <c r="I29" t="s">
        <v>208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1137</v>
      </c>
      <c r="D30" s="15"/>
      <c r="H30" s="78">
        <v>0</v>
      </c>
      <c r="K30" s="78">
        <v>0</v>
      </c>
      <c r="L30" s="78">
        <v>0</v>
      </c>
      <c r="N30" s="78">
        <v>0</v>
      </c>
      <c r="P30" s="78">
        <v>0</v>
      </c>
      <c r="Q30" s="78">
        <v>0</v>
      </c>
    </row>
    <row r="31" spans="2:17">
      <c r="B31" t="s">
        <v>208</v>
      </c>
      <c r="C31" t="s">
        <v>208</v>
      </c>
      <c r="D31" s="15"/>
      <c r="E31" t="s">
        <v>208</v>
      </c>
      <c r="H31" s="76">
        <v>0</v>
      </c>
      <c r="I31" t="s">
        <v>208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1138</v>
      </c>
      <c r="D32" s="15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208</v>
      </c>
      <c r="C33" t="s">
        <v>208</v>
      </c>
      <c r="D33" s="15"/>
      <c r="E33" t="s">
        <v>208</v>
      </c>
      <c r="H33" s="76">
        <v>0</v>
      </c>
      <c r="I33" t="s">
        <v>208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t="s">
        <v>208</v>
      </c>
      <c r="C34" t="s">
        <v>208</v>
      </c>
      <c r="D34" s="15"/>
      <c r="E34" t="s">
        <v>208</v>
      </c>
      <c r="H34" s="76">
        <v>0</v>
      </c>
      <c r="I34" t="s">
        <v>208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t="s">
        <v>208</v>
      </c>
      <c r="C35" t="s">
        <v>208</v>
      </c>
      <c r="D35" s="15"/>
      <c r="E35" t="s">
        <v>208</v>
      </c>
      <c r="H35" s="76">
        <v>0</v>
      </c>
      <c r="I35" t="s">
        <v>208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t="s">
        <v>208</v>
      </c>
      <c r="C36" t="s">
        <v>208</v>
      </c>
      <c r="D36" s="15"/>
      <c r="E36" t="s">
        <v>208</v>
      </c>
      <c r="H36" s="76">
        <v>0</v>
      </c>
      <c r="I36" t="s">
        <v>208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t="s">
        <v>239</v>
      </c>
      <c r="D37" s="15"/>
    </row>
    <row r="38" spans="2:17">
      <c r="B38" t="s">
        <v>245</v>
      </c>
      <c r="D38" s="15"/>
    </row>
    <row r="39" spans="2:17">
      <c r="B39" t="s">
        <v>246</v>
      </c>
      <c r="D39" s="15"/>
    </row>
    <row r="40" spans="2:17">
      <c r="B40" t="s">
        <v>247</v>
      </c>
      <c r="D40" s="15"/>
    </row>
    <row r="41" spans="2:17">
      <c r="D41" s="15"/>
    </row>
    <row r="42" spans="2:17">
      <c r="D42" s="15"/>
    </row>
    <row r="43" spans="2:17">
      <c r="D43" s="15"/>
    </row>
    <row r="44" spans="2:17">
      <c r="D44" s="15"/>
    </row>
    <row r="45" spans="2:17">
      <c r="D45" s="15"/>
    </row>
    <row r="46" spans="2:17">
      <c r="D46" s="15"/>
    </row>
    <row r="47" spans="2:17">
      <c r="D47" s="15"/>
    </row>
    <row r="48" spans="2:17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0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4" width="10.7109375" style="14" customWidth="1"/>
    <col min="5" max="7" width="10.7109375" style="15" customWidth="1"/>
    <col min="8" max="8" width="12.85546875" style="15" customWidth="1"/>
    <col min="9" max="9" width="10.7109375" style="15" customWidth="1"/>
    <col min="10" max="10" width="13.855468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4" width="10.7109375" style="15" customWidth="1"/>
    <col min="15" max="15" width="16.140625" style="15" customWidth="1"/>
    <col min="16" max="16" width="11.7109375" style="15" customWidth="1"/>
    <col min="17" max="17" width="13.14062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35" t="s">
        <v>1313</v>
      </c>
    </row>
    <row r="3" spans="2:59">
      <c r="B3" s="2" t="s">
        <v>2</v>
      </c>
      <c r="C3" t="s">
        <v>1314</v>
      </c>
    </row>
    <row r="4" spans="2:59">
      <c r="B4" s="2" t="s">
        <v>3</v>
      </c>
      <c r="C4" s="80" t="s">
        <v>197</v>
      </c>
    </row>
    <row r="5" spans="2:59">
      <c r="B5" s="74" t="s">
        <v>198</v>
      </c>
      <c r="C5" s="2" t="s">
        <v>199</v>
      </c>
    </row>
    <row r="6" spans="2:59">
      <c r="B6" s="2"/>
      <c r="C6" s="2"/>
    </row>
    <row r="7" spans="2:59" ht="26.25" customHeight="1">
      <c r="B7" s="148" t="s">
        <v>149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50"/>
    </row>
    <row r="8" spans="2:59" s="18" customFormat="1" ht="63">
      <c r="B8" s="4" t="s">
        <v>99</v>
      </c>
      <c r="C8" s="27" t="s">
        <v>150</v>
      </c>
      <c r="D8" s="27" t="s">
        <v>50</v>
      </c>
      <c r="E8" s="28" t="s">
        <v>51</v>
      </c>
      <c r="F8" s="28" t="s">
        <v>52</v>
      </c>
      <c r="G8" s="28" t="s">
        <v>72</v>
      </c>
      <c r="H8" s="28" t="s">
        <v>53</v>
      </c>
      <c r="I8" s="27" t="s">
        <v>73</v>
      </c>
      <c r="J8" s="27" t="s">
        <v>54</v>
      </c>
      <c r="K8" s="17" t="s">
        <v>151</v>
      </c>
      <c r="L8" s="28" t="s">
        <v>56</v>
      </c>
      <c r="M8" s="27" t="s">
        <v>190</v>
      </c>
      <c r="N8" s="27" t="s">
        <v>191</v>
      </c>
      <c r="O8" s="27" t="s">
        <v>5</v>
      </c>
      <c r="P8" s="27" t="s">
        <v>58</v>
      </c>
      <c r="Q8" s="35" t="s">
        <v>186</v>
      </c>
      <c r="R8" s="15"/>
      <c r="S8" s="15"/>
      <c r="T8" s="15"/>
      <c r="U8" s="15"/>
      <c r="BF8" s="18" t="s">
        <v>152</v>
      </c>
      <c r="BG8" s="18" t="s">
        <v>105</v>
      </c>
    </row>
    <row r="9" spans="2:59" s="18" customFormat="1" ht="24" customHeight="1">
      <c r="B9" s="19"/>
      <c r="C9" s="48"/>
      <c r="D9" s="20"/>
      <c r="E9" s="20"/>
      <c r="F9" s="20"/>
      <c r="G9" s="20" t="s">
        <v>75</v>
      </c>
      <c r="H9" s="20"/>
      <c r="I9" s="20" t="s">
        <v>76</v>
      </c>
      <c r="J9" s="20"/>
      <c r="K9" s="20" t="s">
        <v>7</v>
      </c>
      <c r="L9" s="20" t="s">
        <v>7</v>
      </c>
      <c r="M9" s="20" t="s">
        <v>187</v>
      </c>
      <c r="N9" s="20"/>
      <c r="O9" s="20" t="s">
        <v>188</v>
      </c>
      <c r="P9" s="30" t="s">
        <v>7</v>
      </c>
      <c r="Q9" s="44" t="s">
        <v>7</v>
      </c>
      <c r="R9" s="15"/>
      <c r="S9" s="15"/>
      <c r="T9" s="15"/>
      <c r="U9" s="15"/>
      <c r="BF9" s="18" t="s">
        <v>153</v>
      </c>
      <c r="BG9" s="18" t="s">
        <v>109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77</v>
      </c>
      <c r="N10" s="33" t="s">
        <v>78</v>
      </c>
      <c r="O10" s="33" t="s">
        <v>79</v>
      </c>
      <c r="P10" s="33" t="s">
        <v>80</v>
      </c>
      <c r="Q10" s="33" t="s">
        <v>81</v>
      </c>
      <c r="R10" s="15"/>
      <c r="S10" s="15"/>
      <c r="T10" s="15"/>
      <c r="U10" s="15"/>
      <c r="BF10" s="22" t="s">
        <v>154</v>
      </c>
      <c r="BG10" s="22" t="s">
        <v>113</v>
      </c>
    </row>
    <row r="11" spans="2:59" s="22" customFormat="1" ht="18" customHeight="1">
      <c r="B11" s="23" t="s">
        <v>155</v>
      </c>
      <c r="C11" s="17"/>
      <c r="D11" s="17"/>
      <c r="E11" s="17"/>
      <c r="F11" s="17"/>
      <c r="G11" s="17"/>
      <c r="H11" s="17"/>
      <c r="I11" s="75">
        <v>3</v>
      </c>
      <c r="J11" s="17"/>
      <c r="K11" s="17"/>
      <c r="L11" s="75">
        <v>2.4500000000000002</v>
      </c>
      <c r="M11" s="75">
        <v>31503713.379999999</v>
      </c>
      <c r="N11" s="7"/>
      <c r="O11" s="75">
        <v>35011.260060500652</v>
      </c>
      <c r="P11" s="75">
        <v>100</v>
      </c>
      <c r="Q11" s="75">
        <v>4.2</v>
      </c>
      <c r="R11" s="15"/>
      <c r="S11" s="15"/>
      <c r="T11" s="15"/>
      <c r="U11" s="15"/>
      <c r="BF11" s="15" t="s">
        <v>126</v>
      </c>
      <c r="BG11" s="22" t="s">
        <v>116</v>
      </c>
    </row>
    <row r="12" spans="2:59">
      <c r="B12" s="77" t="s">
        <v>203</v>
      </c>
      <c r="I12" s="78">
        <v>2.98</v>
      </c>
      <c r="L12" s="78">
        <v>2.59</v>
      </c>
      <c r="M12" s="78">
        <v>30909963.379999999</v>
      </c>
      <c r="O12" s="78">
        <v>32830.443746639743</v>
      </c>
      <c r="P12" s="78">
        <v>93.77</v>
      </c>
      <c r="Q12" s="78">
        <v>3.94</v>
      </c>
    </row>
    <row r="13" spans="2:59">
      <c r="B13" s="77" t="s">
        <v>1261</v>
      </c>
      <c r="I13" s="78">
        <v>0</v>
      </c>
      <c r="L13" s="78">
        <v>0</v>
      </c>
      <c r="M13" s="78">
        <v>5175171.71</v>
      </c>
      <c r="O13" s="78">
        <v>5188.6685578196802</v>
      </c>
      <c r="P13" s="78">
        <v>14.82</v>
      </c>
      <c r="Q13" s="78">
        <v>0.62</v>
      </c>
    </row>
    <row r="14" spans="2:59">
      <c r="B14" t="s">
        <v>1262</v>
      </c>
      <c r="C14" t="s">
        <v>1263</v>
      </c>
      <c r="D14" t="s">
        <v>1264</v>
      </c>
      <c r="F14" t="s">
        <v>227</v>
      </c>
      <c r="G14" t="s">
        <v>283</v>
      </c>
      <c r="H14" t="s">
        <v>154</v>
      </c>
      <c r="J14" t="s">
        <v>105</v>
      </c>
      <c r="K14" s="76">
        <v>0</v>
      </c>
      <c r="L14" s="76">
        <v>0</v>
      </c>
      <c r="M14" s="76">
        <v>5175171.71</v>
      </c>
      <c r="N14" s="76">
        <v>100.2608</v>
      </c>
      <c r="O14" s="76">
        <v>5188.6685578196802</v>
      </c>
      <c r="P14" s="76">
        <v>14.82</v>
      </c>
      <c r="Q14" s="76">
        <v>0.62</v>
      </c>
    </row>
    <row r="15" spans="2:59">
      <c r="B15" s="77" t="s">
        <v>1265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208</v>
      </c>
      <c r="D16" t="s">
        <v>208</v>
      </c>
      <c r="F16" t="s">
        <v>208</v>
      </c>
      <c r="I16" s="76">
        <v>0</v>
      </c>
      <c r="J16" t="s">
        <v>208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1266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208</v>
      </c>
      <c r="D18" t="s">
        <v>208</v>
      </c>
      <c r="F18" t="s">
        <v>208</v>
      </c>
      <c r="I18" s="76">
        <v>0</v>
      </c>
      <c r="J18" t="s">
        <v>208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1267</v>
      </c>
      <c r="I19" s="78">
        <v>3.67</v>
      </c>
      <c r="L19" s="78">
        <v>3.09</v>
      </c>
      <c r="M19" s="78">
        <v>23334791.670000002</v>
      </c>
      <c r="O19" s="78">
        <v>25229.002586120052</v>
      </c>
      <c r="P19" s="78">
        <v>72.06</v>
      </c>
      <c r="Q19" s="78">
        <v>3.03</v>
      </c>
    </row>
    <row r="20" spans="2:17">
      <c r="B20" t="s">
        <v>1268</v>
      </c>
      <c r="C20" t="s">
        <v>1263</v>
      </c>
      <c r="D20" t="s">
        <v>1269</v>
      </c>
      <c r="E20" t="s">
        <v>667</v>
      </c>
      <c r="F20" t="s">
        <v>1270</v>
      </c>
      <c r="G20" t="s">
        <v>283</v>
      </c>
      <c r="H20" t="s">
        <v>153</v>
      </c>
      <c r="I20" s="76">
        <v>4.3600000000000003</v>
      </c>
      <c r="J20" t="s">
        <v>105</v>
      </c>
      <c r="K20" s="76">
        <v>4.9000000000000004</v>
      </c>
      <c r="L20" s="76">
        <v>1.67</v>
      </c>
      <c r="M20" s="76">
        <v>10000000</v>
      </c>
      <c r="N20" s="76">
        <v>102.44328767099999</v>
      </c>
      <c r="O20" s="76">
        <v>10244.3287671</v>
      </c>
      <c r="P20" s="76">
        <v>29.26</v>
      </c>
      <c r="Q20" s="76">
        <v>1.23</v>
      </c>
    </row>
    <row r="21" spans="2:17">
      <c r="B21" t="s">
        <v>1271</v>
      </c>
      <c r="C21" t="s">
        <v>1263</v>
      </c>
      <c r="D21" t="s">
        <v>1272</v>
      </c>
      <c r="E21" t="s">
        <v>1273</v>
      </c>
      <c r="F21" t="s">
        <v>282</v>
      </c>
      <c r="G21" t="s">
        <v>283</v>
      </c>
      <c r="H21" t="s">
        <v>154</v>
      </c>
      <c r="I21" s="76">
        <v>1.5</v>
      </c>
      <c r="J21" t="s">
        <v>105</v>
      </c>
      <c r="K21" s="76">
        <v>4.75</v>
      </c>
      <c r="L21" s="76">
        <v>4.8099999999999996</v>
      </c>
      <c r="M21" s="76">
        <v>1237500</v>
      </c>
      <c r="N21" s="76">
        <v>101.55694444444363</v>
      </c>
      <c r="O21" s="76">
        <v>1256.7671874999901</v>
      </c>
      <c r="P21" s="76">
        <v>3.59</v>
      </c>
      <c r="Q21" s="76">
        <v>0.15</v>
      </c>
    </row>
    <row r="22" spans="2:17">
      <c r="B22" t="s">
        <v>1274</v>
      </c>
      <c r="C22" t="s">
        <v>1263</v>
      </c>
      <c r="D22" t="s">
        <v>1275</v>
      </c>
      <c r="E22" t="s">
        <v>1276</v>
      </c>
      <c r="F22" t="s">
        <v>282</v>
      </c>
      <c r="G22" t="s">
        <v>283</v>
      </c>
      <c r="H22" t="s">
        <v>152</v>
      </c>
      <c r="I22" s="76">
        <v>3.32</v>
      </c>
      <c r="J22" t="s">
        <v>105</v>
      </c>
      <c r="K22" s="76">
        <v>5.75</v>
      </c>
      <c r="L22" s="76">
        <v>4.5599999999999996</v>
      </c>
      <c r="M22" s="76">
        <v>9000000</v>
      </c>
      <c r="N22" s="76">
        <v>100.223611111111</v>
      </c>
      <c r="O22" s="76">
        <v>9020.1249999999909</v>
      </c>
      <c r="P22" s="76">
        <v>25.76</v>
      </c>
      <c r="Q22" s="76">
        <v>1.08</v>
      </c>
    </row>
    <row r="23" spans="2:17">
      <c r="B23" t="s">
        <v>1277</v>
      </c>
      <c r="C23" t="s">
        <v>1263</v>
      </c>
      <c r="D23" t="s">
        <v>1278</v>
      </c>
      <c r="E23" t="s">
        <v>1279</v>
      </c>
      <c r="F23" t="s">
        <v>208</v>
      </c>
      <c r="G23" t="s">
        <v>1280</v>
      </c>
      <c r="H23" t="s">
        <v>209</v>
      </c>
      <c r="I23" s="76">
        <v>1.72</v>
      </c>
      <c r="J23" t="s">
        <v>109</v>
      </c>
      <c r="K23" s="76">
        <v>5</v>
      </c>
      <c r="L23" s="76">
        <v>3.28</v>
      </c>
      <c r="M23" s="76">
        <v>430000</v>
      </c>
      <c r="N23" s="76">
        <v>101.20547944185981</v>
      </c>
      <c r="O23" s="76">
        <v>1535.7627888863899</v>
      </c>
      <c r="P23" s="76">
        <v>4.3899999999999997</v>
      </c>
      <c r="Q23" s="76">
        <v>0.18</v>
      </c>
    </row>
    <row r="24" spans="2:17">
      <c r="B24" t="s">
        <v>1281</v>
      </c>
      <c r="C24" t="s">
        <v>1263</v>
      </c>
      <c r="D24" t="s">
        <v>1282</v>
      </c>
      <c r="E24" t="s">
        <v>1279</v>
      </c>
      <c r="F24" t="s">
        <v>208</v>
      </c>
      <c r="G24" t="s">
        <v>1283</v>
      </c>
      <c r="H24" t="s">
        <v>209</v>
      </c>
      <c r="I24" s="76">
        <v>2.15</v>
      </c>
      <c r="J24" t="s">
        <v>109</v>
      </c>
      <c r="K24" s="76">
        <v>5</v>
      </c>
      <c r="L24" s="76">
        <v>1.8</v>
      </c>
      <c r="M24" s="76">
        <v>188125</v>
      </c>
      <c r="N24" s="76">
        <v>101.23287670431894</v>
      </c>
      <c r="O24" s="76">
        <v>672.07810867969999</v>
      </c>
      <c r="P24" s="76">
        <v>1.92</v>
      </c>
      <c r="Q24" s="76">
        <v>0.08</v>
      </c>
    </row>
    <row r="25" spans="2:17">
      <c r="B25" t="s">
        <v>1284</v>
      </c>
      <c r="C25" t="s">
        <v>1263</v>
      </c>
      <c r="D25" t="s">
        <v>1285</v>
      </c>
      <c r="F25" t="s">
        <v>208</v>
      </c>
      <c r="G25" t="s">
        <v>1257</v>
      </c>
      <c r="H25" t="s">
        <v>209</v>
      </c>
      <c r="I25" s="76">
        <v>4.79</v>
      </c>
      <c r="J25" t="s">
        <v>105</v>
      </c>
      <c r="K25" s="76">
        <v>3.7</v>
      </c>
      <c r="L25" s="76">
        <v>4.7699999999999996</v>
      </c>
      <c r="M25" s="76">
        <v>550000</v>
      </c>
      <c r="N25" s="76">
        <v>100.93260273972599</v>
      </c>
      <c r="O25" s="76">
        <v>555.12931506849304</v>
      </c>
      <c r="P25" s="76">
        <v>1.59</v>
      </c>
      <c r="Q25" s="76">
        <v>7.0000000000000007E-2</v>
      </c>
    </row>
    <row r="26" spans="2:17">
      <c r="B26" t="s">
        <v>1286</v>
      </c>
      <c r="C26" t="s">
        <v>1263</v>
      </c>
      <c r="D26" t="s">
        <v>1287</v>
      </c>
      <c r="E26" t="s">
        <v>1288</v>
      </c>
      <c r="F26" t="s">
        <v>208</v>
      </c>
      <c r="G26" t="s">
        <v>1289</v>
      </c>
      <c r="H26" t="s">
        <v>209</v>
      </c>
      <c r="I26" s="76">
        <v>4.76</v>
      </c>
      <c r="J26" t="s">
        <v>105</v>
      </c>
      <c r="K26" s="76">
        <v>3.7</v>
      </c>
      <c r="L26" s="76">
        <v>2.44</v>
      </c>
      <c r="M26" s="76">
        <v>1929166.67</v>
      </c>
      <c r="N26" s="76">
        <v>100.81095890411014</v>
      </c>
      <c r="O26" s="76">
        <v>1944.81141888549</v>
      </c>
      <c r="P26" s="76">
        <v>5.55</v>
      </c>
      <c r="Q26" s="76">
        <v>0.23</v>
      </c>
    </row>
    <row r="27" spans="2:17">
      <c r="B27" s="77" t="s">
        <v>1290</v>
      </c>
      <c r="I27" s="78">
        <v>0</v>
      </c>
      <c r="L27" s="78">
        <v>0</v>
      </c>
      <c r="M27" s="78">
        <v>0</v>
      </c>
      <c r="O27" s="78">
        <v>0</v>
      </c>
      <c r="P27" s="78">
        <v>0</v>
      </c>
      <c r="Q27" s="78">
        <v>0</v>
      </c>
    </row>
    <row r="28" spans="2:17">
      <c r="B28" t="s">
        <v>208</v>
      </c>
      <c r="D28" t="s">
        <v>208</v>
      </c>
      <c r="F28" t="s">
        <v>208</v>
      </c>
      <c r="I28" s="76">
        <v>0</v>
      </c>
      <c r="J28" t="s">
        <v>208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1291</v>
      </c>
      <c r="I29" s="78">
        <v>0</v>
      </c>
      <c r="L29" s="78">
        <v>0</v>
      </c>
      <c r="M29" s="78">
        <v>0</v>
      </c>
      <c r="O29" s="78">
        <v>0</v>
      </c>
      <c r="P29" s="78">
        <v>0</v>
      </c>
      <c r="Q29" s="78">
        <v>0</v>
      </c>
    </row>
    <row r="30" spans="2:17">
      <c r="B30" s="77" t="s">
        <v>1292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208</v>
      </c>
      <c r="D31" t="s">
        <v>208</v>
      </c>
      <c r="F31" t="s">
        <v>208</v>
      </c>
      <c r="I31" s="76">
        <v>0</v>
      </c>
      <c r="J31" t="s">
        <v>208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1293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t="s">
        <v>208</v>
      </c>
      <c r="D33" t="s">
        <v>208</v>
      </c>
      <c r="F33" t="s">
        <v>208</v>
      </c>
      <c r="I33" s="76">
        <v>0</v>
      </c>
      <c r="J33" t="s">
        <v>208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1294</v>
      </c>
      <c r="I34" s="78">
        <v>0</v>
      </c>
      <c r="L34" s="78">
        <v>0</v>
      </c>
      <c r="M34" s="78">
        <v>0</v>
      </c>
      <c r="O34" s="78">
        <v>0</v>
      </c>
      <c r="P34" s="78">
        <v>0</v>
      </c>
      <c r="Q34" s="78">
        <v>0</v>
      </c>
    </row>
    <row r="35" spans="2:17">
      <c r="B35" t="s">
        <v>208</v>
      </c>
      <c r="D35" t="s">
        <v>208</v>
      </c>
      <c r="F35" t="s">
        <v>208</v>
      </c>
      <c r="I35" s="76">
        <v>0</v>
      </c>
      <c r="J35" t="s">
        <v>208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1295</v>
      </c>
      <c r="I36" s="78">
        <v>2.14</v>
      </c>
      <c r="L36" s="78">
        <v>2.93</v>
      </c>
      <c r="M36" s="78">
        <v>2400000</v>
      </c>
      <c r="O36" s="78">
        <v>2412.7726027000099</v>
      </c>
      <c r="P36" s="78">
        <v>6.89</v>
      </c>
      <c r="Q36" s="78">
        <v>0.28999999999999998</v>
      </c>
    </row>
    <row r="37" spans="2:17">
      <c r="B37" t="s">
        <v>1296</v>
      </c>
      <c r="C37" t="s">
        <v>1263</v>
      </c>
      <c r="D37" t="s">
        <v>1297</v>
      </c>
      <c r="E37" t="s">
        <v>1298</v>
      </c>
      <c r="F37" t="s">
        <v>275</v>
      </c>
      <c r="G37" t="s">
        <v>283</v>
      </c>
      <c r="H37" t="s">
        <v>152</v>
      </c>
      <c r="I37" s="76">
        <v>2.14</v>
      </c>
      <c r="J37" t="s">
        <v>105</v>
      </c>
      <c r="K37" s="76">
        <v>5.25</v>
      </c>
      <c r="L37" s="76">
        <v>2.93</v>
      </c>
      <c r="M37" s="76">
        <v>2400000</v>
      </c>
      <c r="N37" s="76">
        <v>100.53219177916708</v>
      </c>
      <c r="O37" s="76">
        <v>2412.7726027000099</v>
      </c>
      <c r="P37" s="76">
        <v>6.89</v>
      </c>
      <c r="Q37" s="76">
        <v>0.28999999999999998</v>
      </c>
    </row>
    <row r="38" spans="2:17">
      <c r="B38" s="77" t="s">
        <v>237</v>
      </c>
      <c r="I38" s="78">
        <v>3.27</v>
      </c>
      <c r="L38" s="78">
        <v>0.42</v>
      </c>
      <c r="M38" s="78">
        <v>593750</v>
      </c>
      <c r="O38" s="78">
        <v>2180.8163138609102</v>
      </c>
      <c r="P38" s="78">
        <v>6.23</v>
      </c>
      <c r="Q38" s="78">
        <v>0.26</v>
      </c>
    </row>
    <row r="39" spans="2:17">
      <c r="B39" s="77" t="s">
        <v>1299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  <c r="D40" t="s">
        <v>208</v>
      </c>
      <c r="F40" t="s">
        <v>208</v>
      </c>
      <c r="I40" s="76">
        <v>0</v>
      </c>
      <c r="J40" t="s">
        <v>208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s="77" t="s">
        <v>1266</v>
      </c>
      <c r="I41" s="78">
        <v>0</v>
      </c>
      <c r="L41" s="78">
        <v>0</v>
      </c>
      <c r="M41" s="78">
        <v>0</v>
      </c>
      <c r="O41" s="78">
        <v>0</v>
      </c>
      <c r="P41" s="78">
        <v>0</v>
      </c>
      <c r="Q41" s="78">
        <v>0</v>
      </c>
    </row>
    <row r="42" spans="2:17">
      <c r="B42" t="s">
        <v>208</v>
      </c>
      <c r="D42" t="s">
        <v>208</v>
      </c>
      <c r="F42" t="s">
        <v>208</v>
      </c>
      <c r="I42" s="76">
        <v>0</v>
      </c>
      <c r="J42" t="s">
        <v>208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s="77" t="s">
        <v>1267</v>
      </c>
      <c r="I43" s="78">
        <v>3.27</v>
      </c>
      <c r="L43" s="78">
        <v>0.42</v>
      </c>
      <c r="M43" s="78">
        <v>593750</v>
      </c>
      <c r="O43" s="78">
        <v>2180.8163138609102</v>
      </c>
      <c r="P43" s="78">
        <v>6.23</v>
      </c>
      <c r="Q43" s="78">
        <v>0.26</v>
      </c>
    </row>
    <row r="44" spans="2:17">
      <c r="B44" t="s">
        <v>1300</v>
      </c>
      <c r="C44" t="s">
        <v>1263</v>
      </c>
      <c r="D44" t="s">
        <v>1301</v>
      </c>
      <c r="F44" t="s">
        <v>264</v>
      </c>
      <c r="G44" t="s">
        <v>283</v>
      </c>
      <c r="H44" t="s">
        <v>152</v>
      </c>
      <c r="I44" s="76">
        <v>3.27</v>
      </c>
      <c r="J44" t="s">
        <v>109</v>
      </c>
      <c r="K44" s="76">
        <v>5.5</v>
      </c>
      <c r="L44" s="76">
        <v>0.42</v>
      </c>
      <c r="M44" s="76">
        <v>593750</v>
      </c>
      <c r="N44" s="76">
        <v>104.07916666947416</v>
      </c>
      <c r="O44" s="76">
        <v>2180.8163138609102</v>
      </c>
      <c r="P44" s="76">
        <v>6.23</v>
      </c>
      <c r="Q44" s="76">
        <v>0.26</v>
      </c>
    </row>
    <row r="45" spans="2:17">
      <c r="B45" s="77" t="s">
        <v>1295</v>
      </c>
      <c r="I45" s="78">
        <v>0</v>
      </c>
      <c r="L45" s="78">
        <v>0</v>
      </c>
      <c r="M45" s="78">
        <v>0</v>
      </c>
      <c r="O45" s="78">
        <v>0</v>
      </c>
      <c r="P45" s="78">
        <v>0</v>
      </c>
      <c r="Q45" s="78">
        <v>0</v>
      </c>
    </row>
    <row r="46" spans="2:17">
      <c r="B46" t="s">
        <v>208</v>
      </c>
      <c r="D46" t="s">
        <v>208</v>
      </c>
      <c r="F46" t="s">
        <v>208</v>
      </c>
      <c r="I46" s="76">
        <v>0</v>
      </c>
      <c r="J46" t="s">
        <v>208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</row>
    <row r="47" spans="2:17">
      <c r="B47" t="s">
        <v>239</v>
      </c>
    </row>
    <row r="48" spans="2:17">
      <c r="B48" t="s">
        <v>245</v>
      </c>
    </row>
    <row r="49" spans="2:2">
      <c r="B49" t="s">
        <v>246</v>
      </c>
    </row>
    <row r="50" spans="2:2">
      <c r="B50" t="s">
        <v>247</v>
      </c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35" t="s">
        <v>1313</v>
      </c>
    </row>
    <row r="3" spans="2:64">
      <c r="B3" s="2" t="s">
        <v>2</v>
      </c>
      <c r="C3" t="s">
        <v>1314</v>
      </c>
    </row>
    <row r="4" spans="2:64">
      <c r="B4" s="2" t="s">
        <v>3</v>
      </c>
      <c r="C4" s="80" t="s">
        <v>197</v>
      </c>
    </row>
    <row r="5" spans="2:64">
      <c r="B5" s="74" t="s">
        <v>198</v>
      </c>
      <c r="C5" t="s">
        <v>199</v>
      </c>
    </row>
    <row r="7" spans="2:64" ht="26.25" customHeight="1">
      <c r="B7" s="148" t="s">
        <v>156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50"/>
    </row>
    <row r="8" spans="2:64" s="18" customFormat="1" ht="63">
      <c r="B8" s="49" t="s">
        <v>99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157</v>
      </c>
      <c r="J8" s="50" t="s">
        <v>56</v>
      </c>
      <c r="K8" s="50" t="s">
        <v>190</v>
      </c>
      <c r="L8" s="50" t="s">
        <v>191</v>
      </c>
      <c r="M8" s="50" t="s">
        <v>5</v>
      </c>
      <c r="N8" s="50" t="s">
        <v>58</v>
      </c>
      <c r="O8" s="51" t="s">
        <v>186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5"/>
      <c r="Q11" s="15"/>
      <c r="R11" s="15"/>
      <c r="S11" s="15"/>
      <c r="T11" s="15"/>
      <c r="U11" s="15"/>
      <c r="BL11" s="15"/>
    </row>
    <row r="12" spans="2:64">
      <c r="B12" s="77" t="s">
        <v>203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1155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208</v>
      </c>
      <c r="C14" t="s">
        <v>208</v>
      </c>
      <c r="E14" t="s">
        <v>208</v>
      </c>
      <c r="G14" s="76">
        <v>0</v>
      </c>
      <c r="H14" t="s">
        <v>208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1156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208</v>
      </c>
      <c r="C16" t="s">
        <v>208</v>
      </c>
      <c r="E16" t="s">
        <v>208</v>
      </c>
      <c r="G16" s="76">
        <v>0</v>
      </c>
      <c r="H16" t="s">
        <v>208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1302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208</v>
      </c>
      <c r="C18" t="s">
        <v>208</v>
      </c>
      <c r="E18" t="s">
        <v>208</v>
      </c>
      <c r="G18" s="76">
        <v>0</v>
      </c>
      <c r="H18" t="s">
        <v>208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1303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208</v>
      </c>
      <c r="C20" t="s">
        <v>208</v>
      </c>
      <c r="E20" t="s">
        <v>208</v>
      </c>
      <c r="G20" s="76">
        <v>0</v>
      </c>
      <c r="H20" t="s">
        <v>208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323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208</v>
      </c>
      <c r="C22" t="s">
        <v>208</v>
      </c>
      <c r="E22" t="s">
        <v>208</v>
      </c>
      <c r="G22" s="76">
        <v>0</v>
      </c>
      <c r="H22" t="s">
        <v>208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237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208</v>
      </c>
      <c r="C24" t="s">
        <v>208</v>
      </c>
      <c r="E24" t="s">
        <v>208</v>
      </c>
      <c r="G24" s="76">
        <v>0</v>
      </c>
      <c r="H24" t="s">
        <v>208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239</v>
      </c>
    </row>
    <row r="26" spans="2:15">
      <c r="B26" t="s">
        <v>245</v>
      </c>
    </row>
    <row r="27" spans="2:15">
      <c r="B27" t="s">
        <v>246</v>
      </c>
    </row>
    <row r="28" spans="2:15">
      <c r="B28" t="s">
        <v>247</v>
      </c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6" width="10.7109375" style="15" customWidth="1"/>
    <col min="7" max="7" width="12.7109375" style="15" customWidth="1"/>
    <col min="8" max="9" width="10.7109375" style="15" customWidth="1"/>
    <col min="10" max="10" width="29.1406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35" t="s">
        <v>1313</v>
      </c>
    </row>
    <row r="3" spans="2:55">
      <c r="B3" s="2" t="s">
        <v>2</v>
      </c>
      <c r="C3" t="s">
        <v>1314</v>
      </c>
    </row>
    <row r="4" spans="2:55">
      <c r="B4" s="2" t="s">
        <v>3</v>
      </c>
      <c r="C4" s="80" t="s">
        <v>197</v>
      </c>
    </row>
    <row r="5" spans="2:55">
      <c r="B5" s="74" t="s">
        <v>198</v>
      </c>
      <c r="C5" t="s">
        <v>199</v>
      </c>
    </row>
    <row r="7" spans="2:55" ht="26.25" customHeight="1">
      <c r="B7" s="148" t="s">
        <v>159</v>
      </c>
      <c r="C7" s="149"/>
      <c r="D7" s="149"/>
      <c r="E7" s="149"/>
      <c r="F7" s="149"/>
      <c r="G7" s="149"/>
      <c r="H7" s="149"/>
      <c r="I7" s="149"/>
      <c r="J7" s="150"/>
    </row>
    <row r="8" spans="2:55" s="18" customFormat="1" ht="63">
      <c r="B8" s="49" t="s">
        <v>99</v>
      </c>
      <c r="C8" s="52" t="s">
        <v>160</v>
      </c>
      <c r="D8" s="52" t="s">
        <v>161</v>
      </c>
      <c r="E8" s="52" t="s">
        <v>162</v>
      </c>
      <c r="F8" s="52" t="s">
        <v>54</v>
      </c>
      <c r="G8" s="52" t="s">
        <v>163</v>
      </c>
      <c r="H8" s="52" t="s">
        <v>58</v>
      </c>
      <c r="I8" s="53" t="s">
        <v>59</v>
      </c>
      <c r="J8" s="73" t="s">
        <v>184</v>
      </c>
    </row>
    <row r="9" spans="2:55" s="18" customFormat="1" ht="22.5" customHeight="1">
      <c r="B9" s="19"/>
      <c r="C9" s="20" t="s">
        <v>75</v>
      </c>
      <c r="D9" s="20"/>
      <c r="E9" s="20" t="s">
        <v>7</v>
      </c>
      <c r="F9" s="20"/>
      <c r="G9" s="20" t="s">
        <v>185</v>
      </c>
      <c r="H9" s="30" t="s">
        <v>7</v>
      </c>
      <c r="I9" s="44" t="s">
        <v>7</v>
      </c>
      <c r="J9" s="44"/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33" t="s">
        <v>65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3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7" t="s">
        <v>203</v>
      </c>
      <c r="E12" s="78">
        <v>0</v>
      </c>
      <c r="F12" s="18"/>
      <c r="G12" s="78">
        <v>0</v>
      </c>
      <c r="H12" s="78">
        <v>0</v>
      </c>
      <c r="I12" s="78">
        <v>0</v>
      </c>
    </row>
    <row r="13" spans="2:55">
      <c r="B13" s="77" t="s">
        <v>1304</v>
      </c>
      <c r="E13" s="78">
        <v>0</v>
      </c>
      <c r="F13" s="18"/>
      <c r="G13" s="78">
        <v>0</v>
      </c>
      <c r="H13" s="78">
        <v>0</v>
      </c>
      <c r="I13" s="78">
        <v>0</v>
      </c>
    </row>
    <row r="14" spans="2:55">
      <c r="B14" t="s">
        <v>208</v>
      </c>
      <c r="E14" s="76">
        <v>0</v>
      </c>
      <c r="F14" t="s">
        <v>208</v>
      </c>
      <c r="G14" s="76">
        <v>0</v>
      </c>
      <c r="H14" s="76">
        <v>0</v>
      </c>
      <c r="I14" s="76">
        <v>0</v>
      </c>
    </row>
    <row r="15" spans="2:55">
      <c r="B15" s="77" t="s">
        <v>1305</v>
      </c>
      <c r="E15" s="78">
        <v>0</v>
      </c>
      <c r="F15" s="18"/>
      <c r="G15" s="78">
        <v>0</v>
      </c>
      <c r="H15" s="78">
        <v>0</v>
      </c>
      <c r="I15" s="78">
        <v>0</v>
      </c>
    </row>
    <row r="16" spans="2:55">
      <c r="B16" t="s">
        <v>208</v>
      </c>
      <c r="E16" s="76">
        <v>0</v>
      </c>
      <c r="F16" t="s">
        <v>208</v>
      </c>
      <c r="G16" s="76">
        <v>0</v>
      </c>
      <c r="H16" s="76">
        <v>0</v>
      </c>
      <c r="I16" s="76">
        <v>0</v>
      </c>
    </row>
    <row r="17" spans="2:9">
      <c r="B17" s="77" t="s">
        <v>237</v>
      </c>
      <c r="E17" s="78">
        <v>0</v>
      </c>
      <c r="F17" s="18"/>
      <c r="G17" s="78">
        <v>0</v>
      </c>
      <c r="H17" s="78">
        <v>0</v>
      </c>
      <c r="I17" s="78">
        <v>0</v>
      </c>
    </row>
    <row r="18" spans="2:9">
      <c r="B18" s="77" t="s">
        <v>1304</v>
      </c>
      <c r="E18" s="78">
        <v>0</v>
      </c>
      <c r="F18" s="18"/>
      <c r="G18" s="78">
        <v>0</v>
      </c>
      <c r="H18" s="78">
        <v>0</v>
      </c>
      <c r="I18" s="78">
        <v>0</v>
      </c>
    </row>
    <row r="19" spans="2:9">
      <c r="B19" t="s">
        <v>208</v>
      </c>
      <c r="E19" s="76">
        <v>0</v>
      </c>
      <c r="F19" t="s">
        <v>208</v>
      </c>
      <c r="G19" s="76">
        <v>0</v>
      </c>
      <c r="H19" s="76">
        <v>0</v>
      </c>
      <c r="I19" s="76">
        <v>0</v>
      </c>
    </row>
    <row r="20" spans="2:9">
      <c r="B20" s="77" t="s">
        <v>1305</v>
      </c>
      <c r="E20" s="78">
        <v>0</v>
      </c>
      <c r="F20" s="18"/>
      <c r="G20" s="78">
        <v>0</v>
      </c>
      <c r="H20" s="78">
        <v>0</v>
      </c>
      <c r="I20" s="78">
        <v>0</v>
      </c>
    </row>
    <row r="21" spans="2:9">
      <c r="B21" t="s">
        <v>208</v>
      </c>
      <c r="E21" s="76">
        <v>0</v>
      </c>
      <c r="F21" t="s">
        <v>208</v>
      </c>
      <c r="G21" s="76">
        <v>0</v>
      </c>
      <c r="H21" s="76">
        <v>0</v>
      </c>
      <c r="I21" s="7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35" t="s">
        <v>1313</v>
      </c>
    </row>
    <row r="3" spans="2:60">
      <c r="B3" s="2" t="s">
        <v>2</v>
      </c>
      <c r="C3" t="s">
        <v>1314</v>
      </c>
    </row>
    <row r="4" spans="2:60">
      <c r="B4" s="2" t="s">
        <v>3</v>
      </c>
      <c r="C4" s="80" t="s">
        <v>197</v>
      </c>
    </row>
    <row r="5" spans="2:60">
      <c r="B5" s="74" t="s">
        <v>198</v>
      </c>
      <c r="C5" s="2" t="s">
        <v>199</v>
      </c>
    </row>
    <row r="7" spans="2:60" ht="26.25" customHeight="1">
      <c r="B7" s="148" t="s">
        <v>165</v>
      </c>
      <c r="C7" s="149"/>
      <c r="D7" s="149"/>
      <c r="E7" s="149"/>
      <c r="F7" s="149"/>
      <c r="G7" s="149"/>
      <c r="H7" s="149"/>
      <c r="I7" s="149"/>
      <c r="J7" s="149"/>
      <c r="K7" s="150"/>
    </row>
    <row r="8" spans="2:60" s="18" customFormat="1" ht="66">
      <c r="B8" s="94" t="s">
        <v>99</v>
      </c>
      <c r="C8" s="94" t="s">
        <v>51</v>
      </c>
      <c r="D8" s="94" t="s">
        <v>52</v>
      </c>
      <c r="E8" s="94" t="s">
        <v>166</v>
      </c>
      <c r="F8" s="94" t="s">
        <v>167</v>
      </c>
      <c r="G8" s="94" t="s">
        <v>54</v>
      </c>
      <c r="H8" s="94" t="s">
        <v>168</v>
      </c>
      <c r="I8" s="94" t="s">
        <v>5</v>
      </c>
      <c r="J8" s="94" t="s">
        <v>58</v>
      </c>
      <c r="K8" s="94" t="s">
        <v>59</v>
      </c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</row>
    <row r="9" spans="2:60" s="18" customFormat="1" ht="21.75" customHeight="1">
      <c r="B9" s="85"/>
      <c r="C9" s="93"/>
      <c r="D9" s="86"/>
      <c r="E9" s="86"/>
      <c r="F9" s="86" t="s">
        <v>7</v>
      </c>
      <c r="G9" s="86"/>
      <c r="H9" s="86" t="s">
        <v>7</v>
      </c>
      <c r="I9" s="86" t="s">
        <v>6</v>
      </c>
      <c r="J9" s="90" t="s">
        <v>7</v>
      </c>
      <c r="K9" s="92" t="s">
        <v>7</v>
      </c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</row>
    <row r="10" spans="2:60" s="22" customFormat="1" ht="18" customHeight="1">
      <c r="B10" s="87"/>
      <c r="C10" s="82" t="s">
        <v>9</v>
      </c>
      <c r="D10" s="82" t="s">
        <v>10</v>
      </c>
      <c r="E10" s="82" t="s">
        <v>60</v>
      </c>
      <c r="F10" s="82" t="s">
        <v>61</v>
      </c>
      <c r="G10" s="82" t="s">
        <v>62</v>
      </c>
      <c r="H10" s="82" t="s">
        <v>63</v>
      </c>
      <c r="I10" s="91" t="s">
        <v>64</v>
      </c>
      <c r="J10" s="91" t="s">
        <v>65</v>
      </c>
      <c r="K10" s="91" t="s">
        <v>65</v>
      </c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</row>
    <row r="11" spans="2:60" s="22" customFormat="1" ht="18" customHeight="1">
      <c r="B11" s="89" t="s">
        <v>169</v>
      </c>
      <c r="C11" s="82"/>
      <c r="D11" s="82"/>
      <c r="E11" s="82"/>
      <c r="F11" s="82"/>
      <c r="G11" s="82"/>
      <c r="H11" s="82"/>
      <c r="I11" s="95">
        <v>0</v>
      </c>
      <c r="J11" s="95">
        <v>0</v>
      </c>
      <c r="K11" s="95">
        <v>0</v>
      </c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3"/>
    </row>
    <row r="12" spans="2:60">
      <c r="B12" s="97" t="s">
        <v>203</v>
      </c>
      <c r="C12" s="81"/>
      <c r="D12" s="84"/>
      <c r="E12" s="84"/>
      <c r="F12" s="84"/>
      <c r="G12" s="84"/>
      <c r="H12" s="98">
        <v>0</v>
      </c>
      <c r="I12" s="98">
        <v>0</v>
      </c>
      <c r="J12" s="98">
        <v>0</v>
      </c>
      <c r="K12" s="98">
        <v>0</v>
      </c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</row>
    <row r="13" spans="2:60">
      <c r="B13" s="81" t="s">
        <v>208</v>
      </c>
      <c r="C13" s="81"/>
      <c r="D13" s="81" t="s">
        <v>208</v>
      </c>
      <c r="E13" s="84"/>
      <c r="F13" s="96">
        <v>0</v>
      </c>
      <c r="G13" s="81" t="s">
        <v>208</v>
      </c>
      <c r="H13" s="96">
        <v>0</v>
      </c>
      <c r="I13" s="96">
        <v>0</v>
      </c>
      <c r="J13" s="96">
        <v>0</v>
      </c>
      <c r="K13" s="96">
        <v>0</v>
      </c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</row>
    <row r="14" spans="2:60">
      <c r="B14" s="97" t="s">
        <v>237</v>
      </c>
      <c r="C14" s="81"/>
      <c r="D14" s="84"/>
      <c r="E14" s="84"/>
      <c r="F14" s="84"/>
      <c r="G14" s="84"/>
      <c r="H14" s="98">
        <v>0</v>
      </c>
      <c r="I14" s="98">
        <v>0</v>
      </c>
      <c r="J14" s="98">
        <v>0</v>
      </c>
      <c r="K14" s="98">
        <v>0</v>
      </c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</row>
    <row r="15" spans="2:60">
      <c r="B15"/>
      <c r="D15"/>
      <c r="E15" s="18"/>
      <c r="F15" s="76"/>
      <c r="G15"/>
      <c r="H15" s="76"/>
      <c r="I15" s="76"/>
      <c r="J15" s="76"/>
      <c r="K15" s="76"/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4"/>
      <c r="G601" s="54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35" t="s">
        <v>1313</v>
      </c>
    </row>
    <row r="3" spans="2:60">
      <c r="B3" s="2" t="s">
        <v>2</v>
      </c>
      <c r="C3" t="s">
        <v>1314</v>
      </c>
    </row>
    <row r="4" spans="2:60">
      <c r="B4" s="2" t="s">
        <v>3</v>
      </c>
      <c r="C4" s="80" t="s">
        <v>197</v>
      </c>
    </row>
    <row r="5" spans="2:60">
      <c r="B5" s="2"/>
    </row>
    <row r="7" spans="2:60" ht="26.25" customHeight="1">
      <c r="B7" s="151" t="s">
        <v>170</v>
      </c>
      <c r="C7" s="152"/>
      <c r="D7" s="152"/>
      <c r="E7" s="152"/>
      <c r="F7" s="152"/>
      <c r="G7" s="152"/>
      <c r="H7" s="152"/>
      <c r="I7" s="152"/>
      <c r="J7" s="152"/>
      <c r="K7" s="153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</row>
    <row r="8" spans="2:60" s="18" customFormat="1" ht="63">
      <c r="B8" s="113" t="s">
        <v>99</v>
      </c>
      <c r="C8" s="114" t="s">
        <v>50</v>
      </c>
      <c r="D8" s="114" t="s">
        <v>52</v>
      </c>
      <c r="E8" s="114" t="s">
        <v>166</v>
      </c>
      <c r="F8" s="114" t="s">
        <v>167</v>
      </c>
      <c r="G8" s="114" t="s">
        <v>54</v>
      </c>
      <c r="H8" s="114" t="s">
        <v>168</v>
      </c>
      <c r="I8" s="114" t="s">
        <v>5</v>
      </c>
      <c r="J8" s="114" t="s">
        <v>58</v>
      </c>
      <c r="K8" s="115" t="s">
        <v>59</v>
      </c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</row>
    <row r="9" spans="2:60" s="18" customFormat="1" ht="21.75" customHeight="1">
      <c r="B9" s="104"/>
      <c r="C9" s="105"/>
      <c r="D9" s="105"/>
      <c r="E9" s="105"/>
      <c r="F9" s="105" t="s">
        <v>7</v>
      </c>
      <c r="G9" s="105"/>
      <c r="H9" s="105" t="s">
        <v>7</v>
      </c>
      <c r="I9" s="105" t="s">
        <v>6</v>
      </c>
      <c r="J9" s="110" t="s">
        <v>7</v>
      </c>
      <c r="K9" s="112" t="s">
        <v>7</v>
      </c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</row>
    <row r="10" spans="2:60" s="22" customFormat="1" ht="18" customHeight="1">
      <c r="B10" s="106"/>
      <c r="C10" s="111" t="s">
        <v>9</v>
      </c>
      <c r="D10" s="100" t="s">
        <v>10</v>
      </c>
      <c r="E10" s="100" t="s">
        <v>60</v>
      </c>
      <c r="F10" s="100" t="s">
        <v>61</v>
      </c>
      <c r="G10" s="100" t="s">
        <v>62</v>
      </c>
      <c r="H10" s="100" t="s">
        <v>63</v>
      </c>
      <c r="I10" s="100" t="s">
        <v>64</v>
      </c>
      <c r="J10" s="111" t="s">
        <v>65</v>
      </c>
      <c r="K10" s="111" t="s">
        <v>66</v>
      </c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</row>
    <row r="11" spans="2:60" s="22" customFormat="1" ht="18" customHeight="1">
      <c r="B11" s="108" t="s">
        <v>171</v>
      </c>
      <c r="C11" s="109"/>
      <c r="D11" s="100"/>
      <c r="E11" s="100"/>
      <c r="F11" s="100"/>
      <c r="G11" s="100"/>
      <c r="H11" s="100"/>
      <c r="I11" s="109">
        <v>5838.32</v>
      </c>
      <c r="J11" s="109" t="s">
        <v>1311</v>
      </c>
      <c r="K11" s="134">
        <v>0.686293848970422</v>
      </c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2"/>
    </row>
    <row r="12" spans="2:60">
      <c r="B12" s="117" t="s">
        <v>203</v>
      </c>
      <c r="C12" s="101"/>
      <c r="D12" s="101"/>
      <c r="E12" s="101"/>
      <c r="F12" s="101"/>
      <c r="G12" s="101"/>
      <c r="H12" s="118">
        <v>0</v>
      </c>
      <c r="I12" s="118">
        <v>5838.32</v>
      </c>
      <c r="J12" s="118">
        <v>100</v>
      </c>
      <c r="K12" s="118">
        <v>0.686293848970422</v>
      </c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 spans="2:60">
      <c r="B13" s="99" t="s">
        <v>1312</v>
      </c>
      <c r="C13" s="99">
        <v>30000</v>
      </c>
      <c r="D13" s="99" t="s">
        <v>208</v>
      </c>
      <c r="E13" s="99" t="s">
        <v>209</v>
      </c>
      <c r="F13" s="116">
        <v>0</v>
      </c>
      <c r="G13" s="99" t="s">
        <v>105</v>
      </c>
      <c r="H13" s="116">
        <v>0</v>
      </c>
      <c r="I13" s="116">
        <v>5838.32</v>
      </c>
      <c r="J13" s="116">
        <v>100</v>
      </c>
      <c r="K13" s="116">
        <v>0.686293848970422</v>
      </c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 spans="2:60">
      <c r="B14" s="99"/>
      <c r="C14" s="99"/>
      <c r="D14" s="103"/>
      <c r="E14" s="103"/>
      <c r="F14" s="103"/>
      <c r="G14" s="103"/>
      <c r="H14" s="103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 spans="2:60">
      <c r="B15" s="99"/>
      <c r="C15" s="99"/>
      <c r="D15" s="103"/>
      <c r="E15" s="103"/>
      <c r="F15" s="103"/>
      <c r="G15" s="103"/>
      <c r="H15" s="103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</row>
    <row r="16" spans="2:60">
      <c r="B16" s="99"/>
      <c r="C16" s="99"/>
      <c r="D16" s="103"/>
      <c r="E16" s="103"/>
      <c r="F16" s="103"/>
      <c r="G16" s="103"/>
      <c r="H16" s="103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</row>
    <row r="17" spans="4:8">
      <c r="D17" s="103"/>
      <c r="E17" s="103"/>
      <c r="F17" s="103"/>
      <c r="G17" s="103"/>
      <c r="H17" s="103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  <row r="607" spans="4:8">
      <c r="E607" s="54"/>
      <c r="G607" s="54"/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2.7109375" style="15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35" t="s">
        <v>1313</v>
      </c>
    </row>
    <row r="3" spans="2:17">
      <c r="B3" s="2" t="s">
        <v>2</v>
      </c>
      <c r="C3" t="s">
        <v>1314</v>
      </c>
    </row>
    <row r="4" spans="2:17">
      <c r="B4" s="2" t="s">
        <v>3</v>
      </c>
      <c r="C4" s="80" t="s">
        <v>197</v>
      </c>
    </row>
    <row r="5" spans="2:17">
      <c r="B5" s="74" t="s">
        <v>198</v>
      </c>
      <c r="C5" t="s">
        <v>199</v>
      </c>
    </row>
    <row r="7" spans="2:17" ht="26.25" customHeight="1">
      <c r="B7" s="148" t="s">
        <v>172</v>
      </c>
      <c r="C7" s="149"/>
      <c r="D7" s="149"/>
    </row>
    <row r="8" spans="2:17" s="18" customFormat="1" ht="47.25">
      <c r="B8" s="49" t="s">
        <v>99</v>
      </c>
      <c r="C8" s="55" t="s">
        <v>173</v>
      </c>
      <c r="D8" s="56" t="s">
        <v>174</v>
      </c>
    </row>
    <row r="9" spans="2:17" s="18" customFormat="1">
      <c r="B9" s="19"/>
      <c r="C9" s="30" t="s">
        <v>188</v>
      </c>
      <c r="D9" s="44" t="s">
        <v>75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175</v>
      </c>
      <c r="C11" s="75">
        <v>12138.37046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7" t="s">
        <v>203</v>
      </c>
      <c r="C12" s="78">
        <v>12138.37046</v>
      </c>
    </row>
    <row r="13" spans="2:17">
      <c r="B13" t="s">
        <v>1306</v>
      </c>
      <c r="C13" s="76">
        <v>3528.9647100000002</v>
      </c>
      <c r="D13" s="79">
        <v>45658</v>
      </c>
    </row>
    <row r="14" spans="2:17">
      <c r="B14" t="s">
        <v>1307</v>
      </c>
      <c r="C14" s="76">
        <v>8609.4057499999999</v>
      </c>
      <c r="D14" s="79">
        <v>44578</v>
      </c>
    </row>
    <row r="15" spans="2:17">
      <c r="B15" s="77" t="s">
        <v>237</v>
      </c>
      <c r="C15" s="78">
        <v>0</v>
      </c>
    </row>
    <row r="16" spans="2:17">
      <c r="B16" t="s">
        <v>208</v>
      </c>
      <c r="C16" s="76">
        <v>0</v>
      </c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35" t="s">
        <v>1313</v>
      </c>
    </row>
    <row r="3" spans="2:18">
      <c r="B3" s="2" t="s">
        <v>2</v>
      </c>
      <c r="C3" t="s">
        <v>1314</v>
      </c>
    </row>
    <row r="4" spans="2:18">
      <c r="B4" s="2" t="s">
        <v>3</v>
      </c>
      <c r="C4" s="80" t="s">
        <v>197</v>
      </c>
    </row>
    <row r="5" spans="2:18">
      <c r="B5" s="74" t="s">
        <v>198</v>
      </c>
      <c r="C5" t="s">
        <v>199</v>
      </c>
    </row>
    <row r="7" spans="2:18" ht="26.25" customHeight="1">
      <c r="B7" s="148" t="s">
        <v>176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50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194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34"/>
    </row>
    <row r="11" spans="2:18" s="22" customFormat="1" ht="18" customHeight="1">
      <c r="B11" s="23" t="s">
        <v>179</v>
      </c>
      <c r="C11" s="7"/>
      <c r="D11" s="7"/>
      <c r="E11" s="7"/>
      <c r="F11" s="7"/>
      <c r="G11" s="7"/>
      <c r="H11" s="75">
        <v>3.93</v>
      </c>
      <c r="I11" s="7"/>
      <c r="J11" s="7"/>
      <c r="K11" s="7"/>
      <c r="L11" s="75">
        <v>899567</v>
      </c>
      <c r="M11" s="75">
        <v>1054.2125077273799</v>
      </c>
      <c r="N11" s="7"/>
      <c r="O11" s="75">
        <v>100</v>
      </c>
      <c r="P11" s="75">
        <v>0.13</v>
      </c>
      <c r="Q11" s="34"/>
    </row>
    <row r="12" spans="2:18">
      <c r="B12" s="77" t="s">
        <v>203</v>
      </c>
      <c r="D12" s="15"/>
      <c r="H12" s="78">
        <v>3.93</v>
      </c>
      <c r="L12" s="78">
        <v>899567</v>
      </c>
      <c r="M12" s="78">
        <v>1054.2125077273799</v>
      </c>
      <c r="O12" s="78">
        <v>100</v>
      </c>
      <c r="P12" s="78">
        <v>0.13</v>
      </c>
    </row>
    <row r="13" spans="2:18">
      <c r="B13" s="77" t="s">
        <v>248</v>
      </c>
      <c r="D13" s="15"/>
      <c r="H13" s="78">
        <v>3.93</v>
      </c>
      <c r="L13" s="78">
        <v>899567</v>
      </c>
      <c r="M13" s="78">
        <v>1054.2125077273799</v>
      </c>
      <c r="O13" s="78">
        <v>100</v>
      </c>
      <c r="P13" s="78">
        <v>0.13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t="s">
        <v>1308</v>
      </c>
      <c r="C15" t="s">
        <v>1309</v>
      </c>
      <c r="D15" t="s">
        <v>255</v>
      </c>
      <c r="E15" t="s">
        <v>1169</v>
      </c>
      <c r="F15" t="s">
        <v>152</v>
      </c>
      <c r="G15" t="s">
        <v>1310</v>
      </c>
      <c r="H15" s="76">
        <v>3.93</v>
      </c>
      <c r="I15" t="s">
        <v>105</v>
      </c>
      <c r="J15" s="76">
        <v>4.5</v>
      </c>
      <c r="K15" s="76">
        <v>0</v>
      </c>
      <c r="L15" s="76">
        <v>899567</v>
      </c>
      <c r="M15" s="76">
        <v>1054.2125077273799</v>
      </c>
      <c r="N15" s="76">
        <v>0.05</v>
      </c>
      <c r="O15" s="76">
        <v>100</v>
      </c>
      <c r="P15" s="76">
        <v>0.13</v>
      </c>
    </row>
    <row r="16" spans="2:18">
      <c r="B16" s="77" t="s">
        <v>241</v>
      </c>
      <c r="D16" s="15"/>
      <c r="H16" s="78">
        <v>0</v>
      </c>
      <c r="L16" s="78">
        <v>0</v>
      </c>
      <c r="M16" s="78">
        <v>0</v>
      </c>
      <c r="O16" s="78">
        <v>0</v>
      </c>
      <c r="P16" s="78">
        <v>0</v>
      </c>
    </row>
    <row r="17" spans="2:16">
      <c r="B17" t="s">
        <v>208</v>
      </c>
      <c r="C17" t="s">
        <v>208</v>
      </c>
      <c r="D17" t="s">
        <v>208</v>
      </c>
      <c r="E17" t="s">
        <v>208</v>
      </c>
      <c r="H17" s="76">
        <v>0</v>
      </c>
      <c r="I17" t="s">
        <v>208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</row>
    <row r="18" spans="2:16">
      <c r="B18" s="77" t="s">
        <v>249</v>
      </c>
      <c r="D18" s="15"/>
      <c r="H18" s="78">
        <v>0</v>
      </c>
      <c r="L18" s="78">
        <v>0</v>
      </c>
      <c r="M18" s="78">
        <v>0</v>
      </c>
      <c r="O18" s="78">
        <v>0</v>
      </c>
      <c r="P18" s="78">
        <v>0</v>
      </c>
    </row>
    <row r="19" spans="2:16">
      <c r="B19" t="s">
        <v>208</v>
      </c>
      <c r="C19" t="s">
        <v>208</v>
      </c>
      <c r="D19" t="s">
        <v>208</v>
      </c>
      <c r="E19" t="s">
        <v>208</v>
      </c>
      <c r="H19" s="76">
        <v>0</v>
      </c>
      <c r="I19" t="s">
        <v>208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</row>
    <row r="20" spans="2:16">
      <c r="B20" s="77" t="s">
        <v>323</v>
      </c>
      <c r="D20" s="15"/>
      <c r="H20" s="78">
        <v>0</v>
      </c>
      <c r="L20" s="78">
        <v>0</v>
      </c>
      <c r="M20" s="78">
        <v>0</v>
      </c>
      <c r="O20" s="78">
        <v>0</v>
      </c>
      <c r="P20" s="78">
        <v>0</v>
      </c>
    </row>
    <row r="21" spans="2:16">
      <c r="B21" t="s">
        <v>208</v>
      </c>
      <c r="C21" t="s">
        <v>208</v>
      </c>
      <c r="D21" t="s">
        <v>208</v>
      </c>
      <c r="E21" t="s">
        <v>208</v>
      </c>
      <c r="H21" s="76">
        <v>0</v>
      </c>
      <c r="I21" t="s">
        <v>208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</row>
    <row r="22" spans="2:16">
      <c r="B22" s="77" t="s">
        <v>237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s="77" t="s">
        <v>250</v>
      </c>
      <c r="D23" s="15"/>
      <c r="H23" s="78">
        <v>0</v>
      </c>
      <c r="L23" s="78">
        <v>0</v>
      </c>
      <c r="M23" s="78">
        <v>0</v>
      </c>
      <c r="O23" s="78">
        <v>0</v>
      </c>
      <c r="P23" s="78">
        <v>0</v>
      </c>
    </row>
    <row r="24" spans="2:16">
      <c r="B24" t="s">
        <v>208</v>
      </c>
      <c r="C24" t="s">
        <v>208</v>
      </c>
      <c r="D24" t="s">
        <v>208</v>
      </c>
      <c r="E24" t="s">
        <v>208</v>
      </c>
      <c r="H24" s="76">
        <v>0</v>
      </c>
      <c r="I24" t="s">
        <v>208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</row>
    <row r="25" spans="2:16">
      <c r="B25" s="77" t="s">
        <v>251</v>
      </c>
      <c r="D25" s="15"/>
      <c r="H25" s="78">
        <v>0</v>
      </c>
      <c r="L25" s="78">
        <v>0</v>
      </c>
      <c r="M25" s="78">
        <v>0</v>
      </c>
      <c r="O25" s="78">
        <v>0</v>
      </c>
      <c r="P25" s="78">
        <v>0</v>
      </c>
    </row>
    <row r="26" spans="2:16">
      <c r="B26" t="s">
        <v>208</v>
      </c>
      <c r="C26" t="s">
        <v>208</v>
      </c>
      <c r="D26" t="s">
        <v>208</v>
      </c>
      <c r="E26" t="s">
        <v>208</v>
      </c>
      <c r="H26" s="76">
        <v>0</v>
      </c>
      <c r="I26" t="s">
        <v>208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</row>
    <row r="27" spans="2:16">
      <c r="B27" t="s">
        <v>239</v>
      </c>
      <c r="D27" s="15"/>
    </row>
    <row r="28" spans="2:16">
      <c r="B28" t="s">
        <v>245</v>
      </c>
      <c r="D28" s="15"/>
    </row>
    <row r="29" spans="2:16">
      <c r="B29" t="s">
        <v>247</v>
      </c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35" t="s">
        <v>1313</v>
      </c>
    </row>
    <row r="3" spans="2:18">
      <c r="B3" s="2" t="s">
        <v>2</v>
      </c>
      <c r="C3" t="s">
        <v>1314</v>
      </c>
    </row>
    <row r="4" spans="2:18">
      <c r="B4" s="2" t="s">
        <v>3</v>
      </c>
      <c r="C4" s="80" t="s">
        <v>197</v>
      </c>
    </row>
    <row r="5" spans="2:18">
      <c r="B5" s="74" t="s">
        <v>198</v>
      </c>
      <c r="C5" t="s">
        <v>199</v>
      </c>
    </row>
    <row r="7" spans="2:18" ht="26.25" customHeight="1">
      <c r="B7" s="148" t="s">
        <v>180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50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18" s="22" customFormat="1" ht="18" customHeight="1">
      <c r="B11" s="23" t="s">
        <v>181</v>
      </c>
      <c r="C11" s="7"/>
      <c r="D11" s="7"/>
      <c r="E11" s="7"/>
      <c r="F11" s="7"/>
      <c r="G11" s="7"/>
      <c r="H11" s="7"/>
      <c r="I11" s="33"/>
      <c r="J11" s="33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203</v>
      </c>
      <c r="C12" s="15"/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1155</v>
      </c>
      <c r="C13" s="15"/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1156</v>
      </c>
      <c r="C15" s="15"/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249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323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237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250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251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239</v>
      </c>
      <c r="D26" s="15"/>
    </row>
    <row r="27" spans="2:16">
      <c r="B27" t="s">
        <v>245</v>
      </c>
      <c r="D27" s="15"/>
    </row>
    <row r="28" spans="2:16">
      <c r="B28" t="s">
        <v>247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AZ860"/>
  <sheetViews>
    <sheetView rightToLeft="1" zoomScale="75" zoomScaleNormal="75" workbookViewId="0">
      <selection activeCell="B6" sqref="B6:Q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35" t="s">
        <v>1313</v>
      </c>
    </row>
    <row r="3" spans="2:52">
      <c r="B3" s="2" t="s">
        <v>2</v>
      </c>
      <c r="C3" t="s">
        <v>1314</v>
      </c>
    </row>
    <row r="4" spans="2:52">
      <c r="B4" s="2" t="s">
        <v>3</v>
      </c>
      <c r="C4" s="80" t="s">
        <v>197</v>
      </c>
    </row>
    <row r="5" spans="2:52">
      <c r="B5" s="74" t="s">
        <v>198</v>
      </c>
      <c r="C5" t="s">
        <v>199</v>
      </c>
    </row>
    <row r="6" spans="2:52" ht="21.75" customHeight="1">
      <c r="B6" s="143" t="s">
        <v>69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52" ht="27.75" customHeight="1">
      <c r="B7" s="143" t="s">
        <v>70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  <c r="AT7" s="18"/>
      <c r="AU7" s="18"/>
    </row>
    <row r="8" spans="2:52" s="18" customFormat="1" ht="76.5" customHeight="1">
      <c r="B8" s="4" t="s">
        <v>49</v>
      </c>
      <c r="C8" s="27" t="s">
        <v>50</v>
      </c>
      <c r="D8" s="27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192</v>
      </c>
      <c r="P8" s="27" t="s">
        <v>58</v>
      </c>
      <c r="Q8" s="29" t="s">
        <v>186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82</v>
      </c>
      <c r="C11" s="32"/>
      <c r="D11" s="32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77" t="s">
        <v>203</v>
      </c>
      <c r="C12" s="15"/>
      <c r="D12" s="15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52">
      <c r="B13" s="77" t="s">
        <v>240</v>
      </c>
      <c r="C13" s="15"/>
      <c r="D13" s="15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52">
      <c r="B14" t="s">
        <v>208</v>
      </c>
      <c r="C14" t="s">
        <v>208</v>
      </c>
      <c r="D14" s="15"/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2">
      <c r="B15" s="77" t="s">
        <v>241</v>
      </c>
      <c r="C15" s="15"/>
      <c r="D15" s="15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52">
      <c r="B16" t="s">
        <v>208</v>
      </c>
      <c r="C16" t="s">
        <v>208</v>
      </c>
      <c r="D16" s="15"/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t="s">
        <v>208</v>
      </c>
      <c r="C17" t="s">
        <v>208</v>
      </c>
      <c r="D17" s="15"/>
      <c r="E17" t="s">
        <v>208</v>
      </c>
      <c r="H17" s="76">
        <v>0</v>
      </c>
      <c r="I17" t="s">
        <v>208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  <c r="P17" s="76">
        <v>0</v>
      </c>
      <c r="Q17" s="76">
        <v>0</v>
      </c>
    </row>
    <row r="18" spans="2:17">
      <c r="B18" t="s">
        <v>208</v>
      </c>
      <c r="C18" t="s">
        <v>208</v>
      </c>
      <c r="D18" s="15"/>
      <c r="E18" t="s">
        <v>208</v>
      </c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242</v>
      </c>
      <c r="C19" s="15"/>
      <c r="D19" s="15"/>
      <c r="H19" s="78">
        <v>0</v>
      </c>
      <c r="K19" s="78">
        <v>0</v>
      </c>
      <c r="L19" s="78">
        <v>0</v>
      </c>
      <c r="N19" s="78">
        <v>0</v>
      </c>
      <c r="P19" s="78">
        <v>0</v>
      </c>
      <c r="Q19" s="78">
        <v>0</v>
      </c>
    </row>
    <row r="20" spans="2:17">
      <c r="B20" t="s">
        <v>208</v>
      </c>
      <c r="C20" t="s">
        <v>208</v>
      </c>
      <c r="D20" s="15"/>
      <c r="E20" t="s">
        <v>208</v>
      </c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237</v>
      </c>
      <c r="C21" s="15"/>
      <c r="D21" s="15"/>
      <c r="H21" s="78">
        <v>0</v>
      </c>
      <c r="K21" s="78">
        <v>0</v>
      </c>
      <c r="L21" s="78">
        <v>0</v>
      </c>
      <c r="N21" s="78">
        <v>0</v>
      </c>
      <c r="P21" s="78">
        <v>0</v>
      </c>
      <c r="Q21" s="78">
        <v>0</v>
      </c>
    </row>
    <row r="22" spans="2:17">
      <c r="B22" s="77" t="s">
        <v>243</v>
      </c>
      <c r="C22" s="15"/>
      <c r="D22" s="15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208</v>
      </c>
      <c r="C23" t="s">
        <v>208</v>
      </c>
      <c r="D23" s="15"/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244</v>
      </c>
      <c r="C24" s="15"/>
      <c r="D24" s="15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208</v>
      </c>
      <c r="C25" t="s">
        <v>208</v>
      </c>
      <c r="D25" s="15"/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t="s">
        <v>245</v>
      </c>
      <c r="C26" s="15"/>
      <c r="D26" s="15"/>
    </row>
    <row r="27" spans="2:17">
      <c r="B27" t="s">
        <v>246</v>
      </c>
      <c r="C27" s="15"/>
      <c r="D27" s="15"/>
    </row>
    <row r="28" spans="2:17">
      <c r="B28" t="s">
        <v>247</v>
      </c>
      <c r="C28" s="15"/>
      <c r="D28" s="15"/>
    </row>
    <row r="29" spans="2:17">
      <c r="C29" s="15"/>
      <c r="D29" s="15"/>
    </row>
    <row r="30" spans="2:17">
      <c r="C30" s="15"/>
      <c r="D30" s="15"/>
    </row>
    <row r="31" spans="2:17">
      <c r="C31" s="15"/>
      <c r="D31" s="15"/>
    </row>
    <row r="32" spans="2:17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35" t="s">
        <v>1313</v>
      </c>
    </row>
    <row r="3" spans="2:23">
      <c r="B3" s="2" t="s">
        <v>2</v>
      </c>
      <c r="C3" t="s">
        <v>1314</v>
      </c>
    </row>
    <row r="4" spans="2:23">
      <c r="B4" s="2" t="s">
        <v>3</v>
      </c>
      <c r="C4" s="80" t="s">
        <v>197</v>
      </c>
    </row>
    <row r="5" spans="2:23">
      <c r="B5" s="74" t="s">
        <v>198</v>
      </c>
      <c r="C5" t="s">
        <v>199</v>
      </c>
    </row>
    <row r="7" spans="2:23" ht="26.25" customHeight="1">
      <c r="B7" s="148" t="s">
        <v>182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50"/>
    </row>
    <row r="8" spans="2:23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23" s="22" customFormat="1" ht="18" customHeight="1">
      <c r="B11" s="23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23">
      <c r="B12" s="77" t="s">
        <v>203</v>
      </c>
      <c r="E12" s="14"/>
      <c r="F12" s="14"/>
      <c r="G12" s="14"/>
      <c r="H12" s="78">
        <v>0</v>
      </c>
      <c r="I12" s="14"/>
      <c r="J12" s="14"/>
      <c r="K12" s="14"/>
      <c r="L12" s="78">
        <v>0</v>
      </c>
      <c r="M12" s="78">
        <v>0</v>
      </c>
      <c r="N12" s="14"/>
      <c r="O12" s="78">
        <v>0</v>
      </c>
      <c r="P12" s="78">
        <v>0</v>
      </c>
      <c r="Q12" s="14"/>
      <c r="R12" s="14"/>
      <c r="S12" s="14"/>
      <c r="T12" s="14"/>
      <c r="U12" s="14"/>
      <c r="V12" s="14"/>
      <c r="W12" s="14"/>
    </row>
    <row r="13" spans="2:23">
      <c r="B13" s="77" t="s">
        <v>1155</v>
      </c>
      <c r="E13" s="14"/>
      <c r="F13" s="14"/>
      <c r="G13" s="14"/>
      <c r="H13" s="78">
        <v>0</v>
      </c>
      <c r="I13" s="14"/>
      <c r="J13" s="14"/>
      <c r="K13" s="14"/>
      <c r="L13" s="78">
        <v>0</v>
      </c>
      <c r="M13" s="78">
        <v>0</v>
      </c>
      <c r="N13" s="14"/>
      <c r="O13" s="78">
        <v>0</v>
      </c>
      <c r="P13" s="78">
        <v>0</v>
      </c>
      <c r="Q13" s="14"/>
      <c r="R13" s="14"/>
      <c r="S13" s="14"/>
      <c r="T13" s="14"/>
      <c r="U13" s="14"/>
      <c r="V13" s="14"/>
      <c r="W13" s="14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4"/>
      <c r="G14" s="14"/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4"/>
      <c r="R14" s="14"/>
      <c r="S14" s="14"/>
      <c r="T14" s="14"/>
      <c r="U14" s="14"/>
      <c r="V14" s="14"/>
      <c r="W14" s="14"/>
    </row>
    <row r="15" spans="2:23">
      <c r="B15" s="77" t="s">
        <v>1156</v>
      </c>
      <c r="E15" s="14"/>
      <c r="F15" s="14"/>
      <c r="G15" s="14"/>
      <c r="H15" s="78">
        <v>0</v>
      </c>
      <c r="I15" s="14"/>
      <c r="J15" s="14"/>
      <c r="K15" s="14"/>
      <c r="L15" s="78">
        <v>0</v>
      </c>
      <c r="M15" s="78">
        <v>0</v>
      </c>
      <c r="N15" s="14"/>
      <c r="O15" s="78">
        <v>0</v>
      </c>
      <c r="P15" s="78">
        <v>0</v>
      </c>
      <c r="Q15" s="14"/>
      <c r="R15" s="14"/>
      <c r="S15" s="14"/>
      <c r="T15" s="14"/>
      <c r="U15" s="14"/>
      <c r="V15" s="14"/>
      <c r="W15" s="14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4"/>
      <c r="G16" s="14"/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4"/>
      <c r="R16" s="14"/>
      <c r="S16" s="14"/>
      <c r="T16" s="14"/>
      <c r="U16" s="14"/>
      <c r="V16" s="14"/>
      <c r="W16" s="14"/>
    </row>
    <row r="17" spans="2:23">
      <c r="B17" s="77" t="s">
        <v>249</v>
      </c>
      <c r="E17" s="14"/>
      <c r="F17" s="14"/>
      <c r="G17" s="14"/>
      <c r="H17" s="78">
        <v>0</v>
      </c>
      <c r="I17" s="14"/>
      <c r="J17" s="14"/>
      <c r="K17" s="14"/>
      <c r="L17" s="78">
        <v>0</v>
      </c>
      <c r="M17" s="78">
        <v>0</v>
      </c>
      <c r="N17" s="14"/>
      <c r="O17" s="78">
        <v>0</v>
      </c>
      <c r="P17" s="78">
        <v>0</v>
      </c>
      <c r="Q17" s="14"/>
      <c r="R17" s="14"/>
      <c r="S17" s="14"/>
      <c r="T17" s="14"/>
      <c r="U17" s="14"/>
      <c r="V17" s="14"/>
      <c r="W17" s="14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4"/>
      <c r="G18" s="14"/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4"/>
      <c r="R18" s="14"/>
      <c r="S18" s="14"/>
      <c r="T18" s="14"/>
      <c r="U18" s="14"/>
      <c r="V18" s="14"/>
      <c r="W18" s="14"/>
    </row>
    <row r="19" spans="2:23">
      <c r="B19" s="77" t="s">
        <v>323</v>
      </c>
      <c r="E19" s="14"/>
      <c r="F19" s="14"/>
      <c r="G19" s="14"/>
      <c r="H19" s="78">
        <v>0</v>
      </c>
      <c r="I19" s="14"/>
      <c r="J19" s="14"/>
      <c r="K19" s="14"/>
      <c r="L19" s="78">
        <v>0</v>
      </c>
      <c r="M19" s="78">
        <v>0</v>
      </c>
      <c r="N19" s="14"/>
      <c r="O19" s="78">
        <v>0</v>
      </c>
      <c r="P19" s="78">
        <v>0</v>
      </c>
      <c r="Q19" s="14"/>
      <c r="R19" s="14"/>
      <c r="S19" s="14"/>
      <c r="T19" s="14"/>
      <c r="U19" s="14"/>
      <c r="V19" s="14"/>
      <c r="W19" s="14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4"/>
      <c r="G20" s="14"/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4"/>
      <c r="R20" s="14"/>
      <c r="S20" s="14"/>
      <c r="T20" s="14"/>
      <c r="U20" s="14"/>
      <c r="V20" s="14"/>
      <c r="W20" s="14"/>
    </row>
    <row r="21" spans="2:23">
      <c r="B21" s="77" t="s">
        <v>237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250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251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239</v>
      </c>
      <c r="D26" s="15"/>
    </row>
    <row r="27" spans="2:23">
      <c r="B27" t="s">
        <v>245</v>
      </c>
      <c r="D27" s="15"/>
    </row>
    <row r="28" spans="2:23">
      <c r="B28" t="s">
        <v>246</v>
      </c>
      <c r="D28" s="15"/>
    </row>
    <row r="29" spans="2:23">
      <c r="B29" t="s">
        <v>247</v>
      </c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dataValidations count="1">
    <dataValidation allowBlank="1" showInputMessage="1" showErrorMessage="1" sqref="A1:B1048576 D1:XFD1048576 C5:C1048576 C2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75" zoomScaleNormal="75" workbookViewId="0">
      <selection activeCell="B6" sqref="B6:T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35" t="s">
        <v>1313</v>
      </c>
    </row>
    <row r="3" spans="2:67">
      <c r="B3" s="2" t="s">
        <v>2</v>
      </c>
      <c r="C3" t="s">
        <v>1314</v>
      </c>
    </row>
    <row r="4" spans="2:67">
      <c r="B4" s="2" t="s">
        <v>3</v>
      </c>
      <c r="C4" s="80" t="s">
        <v>197</v>
      </c>
    </row>
    <row r="5" spans="2:67">
      <c r="B5" s="74" t="s">
        <v>198</v>
      </c>
      <c r="C5" t="s">
        <v>199</v>
      </c>
    </row>
    <row r="6" spans="2:67" ht="26.25" customHeight="1">
      <c r="B6" s="143" t="s">
        <v>69</v>
      </c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7"/>
      <c r="BO6" s="18"/>
    </row>
    <row r="7" spans="2:67" ht="26.25" customHeight="1">
      <c r="B7" s="143" t="s">
        <v>83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7"/>
      <c r="BJ7" s="18"/>
      <c r="BO7" s="18"/>
    </row>
    <row r="8" spans="2:67" s="18" customFormat="1" ht="63">
      <c r="B8" s="36" t="s">
        <v>49</v>
      </c>
      <c r="C8" s="17" t="s">
        <v>50</v>
      </c>
      <c r="D8" s="17" t="s">
        <v>71</v>
      </c>
      <c r="E8" s="17" t="s">
        <v>84</v>
      </c>
      <c r="F8" s="17" t="s">
        <v>51</v>
      </c>
      <c r="G8" s="17" t="s">
        <v>85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190</v>
      </c>
      <c r="P8" s="17" t="s">
        <v>191</v>
      </c>
      <c r="Q8" s="17" t="s">
        <v>57</v>
      </c>
      <c r="R8" s="17" t="s">
        <v>74</v>
      </c>
      <c r="S8" s="17" t="s">
        <v>58</v>
      </c>
      <c r="T8" s="38" t="s">
        <v>186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75</v>
      </c>
      <c r="K9" s="20" t="s">
        <v>76</v>
      </c>
      <c r="L9" s="20"/>
      <c r="M9" s="20" t="s">
        <v>7</v>
      </c>
      <c r="N9" s="20" t="s">
        <v>7</v>
      </c>
      <c r="O9" s="20" t="s">
        <v>187</v>
      </c>
      <c r="P9" s="20"/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4" t="s">
        <v>87</v>
      </c>
      <c r="T10" s="42" t="s">
        <v>88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2"/>
      <c r="Q11" s="75">
        <v>0</v>
      </c>
      <c r="R11" s="7"/>
      <c r="S11" s="75">
        <v>0</v>
      </c>
      <c r="T11" s="75">
        <v>0</v>
      </c>
      <c r="U11" s="34"/>
      <c r="BJ11" s="15"/>
      <c r="BK11" s="18"/>
      <c r="BL11" s="15"/>
      <c r="BO11" s="15"/>
    </row>
    <row r="12" spans="2:67">
      <c r="B12" s="77" t="s">
        <v>203</v>
      </c>
      <c r="C12" s="15"/>
      <c r="D12" s="15"/>
      <c r="E12" s="15"/>
      <c r="F12" s="15"/>
      <c r="G12" s="15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248</v>
      </c>
      <c r="C13" s="15"/>
      <c r="D13" s="15"/>
      <c r="E13" s="15"/>
      <c r="F13" s="15"/>
      <c r="G13" s="15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208</v>
      </c>
      <c r="C14" t="s">
        <v>208</v>
      </c>
      <c r="D14" s="15"/>
      <c r="E14" s="15"/>
      <c r="F14" s="15"/>
      <c r="G14" t="s">
        <v>208</v>
      </c>
      <c r="H14" t="s">
        <v>208</v>
      </c>
      <c r="K14" s="76">
        <v>0</v>
      </c>
      <c r="L14" t="s">
        <v>208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241</v>
      </c>
      <c r="C15" s="15"/>
      <c r="D15" s="15"/>
      <c r="E15" s="15"/>
      <c r="F15" s="15"/>
      <c r="G15" s="15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208</v>
      </c>
      <c r="C16" t="s">
        <v>208</v>
      </c>
      <c r="D16" s="15"/>
      <c r="E16" s="15"/>
      <c r="F16" s="15"/>
      <c r="G16" t="s">
        <v>208</v>
      </c>
      <c r="H16" t="s">
        <v>208</v>
      </c>
      <c r="K16" s="76">
        <v>0</v>
      </c>
      <c r="L16" t="s">
        <v>208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249</v>
      </c>
      <c r="C17" s="15"/>
      <c r="D17" s="15"/>
      <c r="E17" s="15"/>
      <c r="F17" s="15"/>
      <c r="G17" s="15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208</v>
      </c>
      <c r="C18" t="s">
        <v>208</v>
      </c>
      <c r="D18" s="15"/>
      <c r="E18" s="15"/>
      <c r="F18" s="15"/>
      <c r="G18" t="s">
        <v>208</v>
      </c>
      <c r="H18" t="s">
        <v>208</v>
      </c>
      <c r="K18" s="76">
        <v>0</v>
      </c>
      <c r="L18" t="s">
        <v>208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237</v>
      </c>
      <c r="C19" s="15"/>
      <c r="D19" s="15"/>
      <c r="E19" s="15"/>
      <c r="F19" s="15"/>
      <c r="G19" s="15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250</v>
      </c>
      <c r="C20" s="15"/>
      <c r="D20" s="15"/>
      <c r="E20" s="15"/>
      <c r="F20" s="15"/>
      <c r="G20" s="15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208</v>
      </c>
      <c r="C21" t="s">
        <v>208</v>
      </c>
      <c r="D21" s="15"/>
      <c r="E21" s="15"/>
      <c r="F21" s="15"/>
      <c r="G21" t="s">
        <v>208</v>
      </c>
      <c r="H21" t="s">
        <v>208</v>
      </c>
      <c r="K21" s="76">
        <v>0</v>
      </c>
      <c r="L21" t="s">
        <v>208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251</v>
      </c>
      <c r="C22" s="15"/>
      <c r="D22" s="15"/>
      <c r="E22" s="15"/>
      <c r="F22" s="15"/>
      <c r="G22" s="15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208</v>
      </c>
      <c r="C23" t="s">
        <v>208</v>
      </c>
      <c r="D23" s="15"/>
      <c r="E23" s="15"/>
      <c r="F23" s="15"/>
      <c r="G23" t="s">
        <v>208</v>
      </c>
      <c r="H23" t="s">
        <v>208</v>
      </c>
      <c r="K23" s="76">
        <v>0</v>
      </c>
      <c r="L23" t="s">
        <v>208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239</v>
      </c>
      <c r="C24" s="15"/>
      <c r="D24" s="15"/>
      <c r="E24" s="15"/>
      <c r="F24" s="15"/>
      <c r="G24" s="15"/>
    </row>
    <row r="25" spans="2:20">
      <c r="B25" t="s">
        <v>245</v>
      </c>
      <c r="C25" s="15"/>
      <c r="D25" s="15"/>
      <c r="E25" s="15"/>
      <c r="F25" s="15"/>
      <c r="G25" s="15"/>
    </row>
    <row r="26" spans="2:20">
      <c r="B26" t="s">
        <v>246</v>
      </c>
      <c r="C26" s="15"/>
      <c r="D26" s="15"/>
      <c r="E26" s="15"/>
      <c r="F26" s="15"/>
      <c r="G26" s="15"/>
    </row>
    <row r="27" spans="2:20">
      <c r="B27" t="s">
        <v>247</v>
      </c>
      <c r="C27" s="15"/>
      <c r="D27" s="15"/>
      <c r="E27" s="15"/>
      <c r="F27" s="15"/>
      <c r="G27" s="15"/>
    </row>
    <row r="28" spans="2:20">
      <c r="C28" s="15"/>
      <c r="D28" s="15"/>
      <c r="E28" s="15"/>
      <c r="F28" s="15"/>
      <c r="G28" s="15"/>
    </row>
    <row r="29" spans="2:20">
      <c r="C29" s="15"/>
      <c r="D29" s="15"/>
      <c r="E29" s="15"/>
      <c r="F29" s="15"/>
      <c r="G29" s="15"/>
    </row>
    <row r="30" spans="2:20">
      <c r="C30" s="15"/>
      <c r="D30" s="15"/>
      <c r="E30" s="15"/>
      <c r="F30" s="15"/>
      <c r="G30" s="15"/>
    </row>
    <row r="31" spans="2:20">
      <c r="C31" s="15"/>
      <c r="D31" s="15"/>
      <c r="E31" s="15"/>
      <c r="F31" s="15"/>
      <c r="G31" s="15"/>
    </row>
    <row r="32" spans="2:20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zoomScale="75" zoomScaleNormal="75" workbookViewId="0">
      <selection activeCell="B6" sqref="B6:U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6" width="10.7109375" style="14" customWidth="1"/>
    <col min="7" max="14" width="10.7109375" style="15" customWidth="1"/>
    <col min="15" max="15" width="14.7109375" style="15" customWidth="1"/>
    <col min="16" max="17" width="11.7109375" style="15" customWidth="1"/>
    <col min="18" max="18" width="14.7109375" style="15" customWidth="1"/>
    <col min="19" max="21" width="10.7109375" style="15" customWidth="1"/>
    <col min="22" max="22" width="7.5703125" style="15" customWidth="1"/>
    <col min="23" max="23" width="6.7109375" style="15" customWidth="1"/>
    <col min="24" max="24" width="7.7109375" style="15" customWidth="1"/>
    <col min="25" max="25" width="7.140625" style="15" customWidth="1"/>
    <col min="26" max="26" width="6" style="15" customWidth="1"/>
    <col min="27" max="27" width="7.85546875" style="15" customWidth="1"/>
    <col min="28" max="28" width="8.140625" style="15" customWidth="1"/>
    <col min="29" max="29" width="6.28515625" style="15" customWidth="1"/>
    <col min="30" max="30" width="8" style="15" customWidth="1"/>
    <col min="31" max="31" width="8.7109375" style="15" customWidth="1"/>
    <col min="32" max="32" width="10" style="15" customWidth="1"/>
    <col min="33" max="33" width="9.5703125" style="15" customWidth="1"/>
    <col min="34" max="34" width="6.140625" style="15" customWidth="1"/>
    <col min="35" max="36" width="5.7109375" style="15" customWidth="1"/>
    <col min="37" max="37" width="6.85546875" style="15" customWidth="1"/>
    <col min="38" max="38" width="6.42578125" style="15" customWidth="1"/>
    <col min="39" max="39" width="6.7109375" style="15" customWidth="1"/>
    <col min="40" max="40" width="7.28515625" style="15" customWidth="1"/>
    <col min="41" max="52" width="5.7109375" style="15" customWidth="1"/>
    <col min="53" max="16384" width="9.140625" style="15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35" t="s">
        <v>1313</v>
      </c>
    </row>
    <row r="3" spans="2:66">
      <c r="B3" s="2" t="s">
        <v>2</v>
      </c>
      <c r="C3" t="s">
        <v>1314</v>
      </c>
    </row>
    <row r="4" spans="2:66">
      <c r="B4" s="2" t="s">
        <v>3</v>
      </c>
      <c r="C4" s="80" t="s">
        <v>197</v>
      </c>
    </row>
    <row r="5" spans="2:66">
      <c r="B5" s="74" t="s">
        <v>198</v>
      </c>
      <c r="C5" t="s">
        <v>199</v>
      </c>
    </row>
    <row r="6" spans="2:66" ht="26.25" customHeight="1">
      <c r="B6" s="148" t="s">
        <v>69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50"/>
    </row>
    <row r="7" spans="2:66" ht="26.25" customHeight="1">
      <c r="B7" s="148" t="s">
        <v>90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50"/>
      <c r="BN7" s="18"/>
    </row>
    <row r="8" spans="2:66" s="18" customFormat="1" ht="63">
      <c r="B8" s="4" t="s">
        <v>49</v>
      </c>
      <c r="C8" s="27" t="s">
        <v>50</v>
      </c>
      <c r="D8" s="27" t="s">
        <v>71</v>
      </c>
      <c r="E8" s="27" t="s">
        <v>84</v>
      </c>
      <c r="F8" s="27" t="s">
        <v>51</v>
      </c>
      <c r="G8" s="27" t="s">
        <v>85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17" t="s">
        <v>190</v>
      </c>
      <c r="P8" s="27" t="s">
        <v>191</v>
      </c>
      <c r="Q8" s="37" t="s">
        <v>193</v>
      </c>
      <c r="R8" s="27" t="s">
        <v>57</v>
      </c>
      <c r="S8" s="17" t="s">
        <v>74</v>
      </c>
      <c r="T8" s="27" t="s">
        <v>58</v>
      </c>
      <c r="U8" s="27" t="s">
        <v>186</v>
      </c>
      <c r="W8" s="15"/>
      <c r="BJ8" s="15"/>
      <c r="BK8" s="15"/>
    </row>
    <row r="9" spans="2:66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75</v>
      </c>
      <c r="K9" s="30" t="s">
        <v>76</v>
      </c>
      <c r="L9" s="30"/>
      <c r="M9" s="30" t="s">
        <v>7</v>
      </c>
      <c r="N9" s="30" t="s">
        <v>7</v>
      </c>
      <c r="O9" s="30" t="s">
        <v>187</v>
      </c>
      <c r="P9" s="30"/>
      <c r="Q9" s="20" t="s">
        <v>188</v>
      </c>
      <c r="R9" s="30" t="s">
        <v>6</v>
      </c>
      <c r="S9" s="20" t="s">
        <v>7</v>
      </c>
      <c r="T9" s="44" t="s">
        <v>7</v>
      </c>
      <c r="U9" s="44" t="s">
        <v>7</v>
      </c>
      <c r="BI9" s="15"/>
      <c r="BJ9" s="15"/>
      <c r="BK9" s="15"/>
      <c r="BN9" s="22"/>
    </row>
    <row r="10" spans="2:66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2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3" t="s">
        <v>189</v>
      </c>
      <c r="V10" s="34"/>
      <c r="BI10" s="15"/>
      <c r="BJ10" s="18"/>
      <c r="BK10" s="15"/>
    </row>
    <row r="11" spans="2:66" s="22" customFormat="1" ht="18" customHeight="1">
      <c r="B11" s="23" t="s">
        <v>91</v>
      </c>
      <c r="C11" s="7"/>
      <c r="D11" s="7"/>
      <c r="E11" s="7"/>
      <c r="F11" s="7"/>
      <c r="G11" s="7"/>
      <c r="H11" s="7"/>
      <c r="I11" s="7"/>
      <c r="J11" s="7"/>
      <c r="K11" s="75">
        <v>2.79</v>
      </c>
      <c r="L11" s="7"/>
      <c r="M11" s="7"/>
      <c r="N11" s="75">
        <v>4.28</v>
      </c>
      <c r="O11" s="75">
        <f>+O12+O36</f>
        <v>22033145.120000001</v>
      </c>
      <c r="P11" s="32"/>
      <c r="Q11" s="75">
        <f>+Q12+Q36</f>
        <v>32.233930000000001</v>
      </c>
      <c r="R11" s="75">
        <f>+R12+R36</f>
        <v>16710.16459506</v>
      </c>
      <c r="S11" s="7"/>
      <c r="T11" s="75">
        <f>+T12+T36</f>
        <v>100</v>
      </c>
      <c r="U11" s="75">
        <f>+U12+U36</f>
        <v>1.9642779390086531</v>
      </c>
      <c r="V11" s="34"/>
      <c r="BI11" s="15"/>
      <c r="BJ11" s="18"/>
      <c r="BK11" s="15"/>
      <c r="BN11" s="15"/>
    </row>
    <row r="12" spans="2:66">
      <c r="B12" s="77" t="s">
        <v>203</v>
      </c>
      <c r="C12" s="15"/>
      <c r="D12" s="15"/>
      <c r="E12" s="15"/>
      <c r="F12" s="15"/>
      <c r="K12" s="78">
        <v>3.79</v>
      </c>
      <c r="N12" s="78">
        <v>5.8</v>
      </c>
      <c r="O12" s="78">
        <f>+O13+O23+O31</f>
        <v>12033145.120000001</v>
      </c>
      <c r="Q12" s="78">
        <f>+Q13+Q23+Q31</f>
        <v>32.233930000000001</v>
      </c>
      <c r="R12" s="78">
        <f>+R13+R23+R31</f>
        <v>12329.794595060001</v>
      </c>
      <c r="T12" s="78">
        <f>+T13+T23+T31</f>
        <v>73.78619477335991</v>
      </c>
      <c r="U12" s="78">
        <f>+U13+U23+U31</f>
        <v>1.4493659459670645</v>
      </c>
    </row>
    <row r="13" spans="2:66">
      <c r="B13" s="77" t="s">
        <v>248</v>
      </c>
      <c r="C13" s="15"/>
      <c r="D13" s="15"/>
      <c r="E13" s="15"/>
      <c r="F13" s="15"/>
      <c r="K13" s="78">
        <v>4.0599999999999996</v>
      </c>
      <c r="N13" s="78">
        <v>6.09</v>
      </c>
      <c r="O13" s="78">
        <f>SUM(O14:O22)</f>
        <v>2284498.75</v>
      </c>
      <c r="Q13" s="78">
        <f>SUM(Q14:Q22)</f>
        <v>2.64493</v>
      </c>
      <c r="R13" s="78">
        <f>SUM(R14:R22)</f>
        <v>2333.11065801</v>
      </c>
      <c r="T13" s="78">
        <f>SUM(T14:T22)</f>
        <v>13.962224278148247</v>
      </c>
      <c r="U13" s="78">
        <f>SUM(U14:U22)</f>
        <v>0.27425689129057618</v>
      </c>
    </row>
    <row r="14" spans="2:66">
      <c r="B14" t="s">
        <v>252</v>
      </c>
      <c r="C14" t="s">
        <v>253</v>
      </c>
      <c r="D14" t="s">
        <v>103</v>
      </c>
      <c r="E14" s="15"/>
      <c r="F14" t="s">
        <v>254</v>
      </c>
      <c r="G14" t="s">
        <v>255</v>
      </c>
      <c r="H14" t="s">
        <v>213</v>
      </c>
      <c r="I14" t="s">
        <v>152</v>
      </c>
      <c r="K14" s="76">
        <v>1.94</v>
      </c>
      <c r="L14" t="s">
        <v>105</v>
      </c>
      <c r="M14" s="76">
        <v>4.0999999999999996</v>
      </c>
      <c r="N14" s="76">
        <v>0.63</v>
      </c>
      <c r="O14" s="76">
        <v>1772</v>
      </c>
      <c r="P14" s="76">
        <v>130.86000000000001</v>
      </c>
      <c r="Q14" s="76">
        <v>0</v>
      </c>
      <c r="R14" s="76">
        <v>2.3188392000000002</v>
      </c>
      <c r="S14" s="76">
        <v>0</v>
      </c>
      <c r="T14" s="76">
        <f>+R14/$R$11*100</f>
        <v>1.3876818428739564E-2</v>
      </c>
      <c r="U14" s="76">
        <f>+R14/'סכום נכסי הקרן'!$C$42*100</f>
        <v>2.7257928303201851E-4</v>
      </c>
    </row>
    <row r="15" spans="2:66">
      <c r="B15" t="s">
        <v>256</v>
      </c>
      <c r="C15" t="s">
        <v>257</v>
      </c>
      <c r="D15" t="s">
        <v>103</v>
      </c>
      <c r="E15" s="15"/>
      <c r="F15" t="s">
        <v>258</v>
      </c>
      <c r="G15" t="s">
        <v>259</v>
      </c>
      <c r="H15" t="s">
        <v>260</v>
      </c>
      <c r="I15" t="s">
        <v>152</v>
      </c>
      <c r="K15" s="76">
        <v>3.34</v>
      </c>
      <c r="L15" t="s">
        <v>105</v>
      </c>
      <c r="M15" s="76">
        <v>4.9000000000000004</v>
      </c>
      <c r="N15" s="76">
        <v>1.04</v>
      </c>
      <c r="O15" s="76">
        <v>0.15</v>
      </c>
      <c r="P15" s="76">
        <v>115.49</v>
      </c>
      <c r="Q15" s="76">
        <v>2.0000000000000002E-5</v>
      </c>
      <c r="R15" s="76">
        <v>1.9323499999999999E-4</v>
      </c>
      <c r="S15" s="76">
        <v>0</v>
      </c>
      <c r="T15" s="76">
        <f t="shared" ref="T15:T22" si="0">+R15/$R$11*100</f>
        <v>1.156391960717884E-6</v>
      </c>
      <c r="U15" s="76">
        <f>+R15/'סכום נכסי הקרן'!$C$42*100</f>
        <v>2.2714752172851005E-8</v>
      </c>
    </row>
    <row r="16" spans="2:66">
      <c r="B16" t="s">
        <v>261</v>
      </c>
      <c r="C16" t="s">
        <v>262</v>
      </c>
      <c r="D16" t="s">
        <v>103</v>
      </c>
      <c r="E16" s="15"/>
      <c r="F16" t="s">
        <v>263</v>
      </c>
      <c r="G16" t="s">
        <v>259</v>
      </c>
      <c r="H16" t="s">
        <v>264</v>
      </c>
      <c r="I16" t="s">
        <v>152</v>
      </c>
      <c r="K16" s="76">
        <v>1.93</v>
      </c>
      <c r="L16" t="s">
        <v>105</v>
      </c>
      <c r="M16" s="76">
        <v>4.25</v>
      </c>
      <c r="N16" s="76">
        <v>1.18</v>
      </c>
      <c r="O16" s="76">
        <v>0.39</v>
      </c>
      <c r="P16" s="76">
        <v>114.09</v>
      </c>
      <c r="Q16" s="76">
        <v>0</v>
      </c>
      <c r="R16" s="76">
        <v>4.4495100000000002E-4</v>
      </c>
      <c r="S16" s="76">
        <v>0</v>
      </c>
      <c r="T16" s="76">
        <f t="shared" si="0"/>
        <v>2.662756536411019E-6</v>
      </c>
      <c r="U16" s="76">
        <f>+R16/'סכום נכסי הקרן'!$C$42*100</f>
        <v>5.2303939214232559E-8</v>
      </c>
    </row>
    <row r="17" spans="2:21">
      <c r="B17" t="s">
        <v>265</v>
      </c>
      <c r="C17" t="s">
        <v>266</v>
      </c>
      <c r="D17" t="s">
        <v>103</v>
      </c>
      <c r="E17" s="15"/>
      <c r="F17" t="s">
        <v>267</v>
      </c>
      <c r="G17" t="s">
        <v>130</v>
      </c>
      <c r="H17" t="s">
        <v>268</v>
      </c>
      <c r="I17" t="s">
        <v>153</v>
      </c>
      <c r="K17" s="76">
        <v>0.25</v>
      </c>
      <c r="L17" t="s">
        <v>105</v>
      </c>
      <c r="M17" s="76">
        <v>2.2999999999999998</v>
      </c>
      <c r="N17" s="76">
        <v>2.78</v>
      </c>
      <c r="O17" s="76">
        <v>2530.9699999999998</v>
      </c>
      <c r="P17" s="76">
        <v>104.35</v>
      </c>
      <c r="Q17" s="76">
        <v>2.6449099999999999</v>
      </c>
      <c r="R17" s="76">
        <v>5.2859771950000001</v>
      </c>
      <c r="S17" s="76">
        <v>0.01</v>
      </c>
      <c r="T17" s="76">
        <f t="shared" si="0"/>
        <v>3.1633304178001247E-2</v>
      </c>
      <c r="U17" s="76">
        <f>+R17/'סכום נכסי הקרן'!$C$42*100</f>
        <v>6.2136601534798106E-4</v>
      </c>
    </row>
    <row r="18" spans="2:21">
      <c r="B18" t="s">
        <v>269</v>
      </c>
      <c r="C18" t="s">
        <v>270</v>
      </c>
      <c r="D18" t="s">
        <v>103</v>
      </c>
      <c r="E18" s="15"/>
      <c r="F18" t="s">
        <v>271</v>
      </c>
      <c r="G18" t="s">
        <v>259</v>
      </c>
      <c r="H18" t="s">
        <v>272</v>
      </c>
      <c r="I18" t="s">
        <v>153</v>
      </c>
      <c r="K18" s="76">
        <v>1.69</v>
      </c>
      <c r="L18" t="s">
        <v>105</v>
      </c>
      <c r="M18" s="76">
        <v>5.5</v>
      </c>
      <c r="N18" s="76">
        <v>1.72</v>
      </c>
      <c r="O18" s="76">
        <v>280194.2</v>
      </c>
      <c r="P18" s="76">
        <v>111.21</v>
      </c>
      <c r="Q18" s="76">
        <v>0</v>
      </c>
      <c r="R18" s="76">
        <v>311.60396981999997</v>
      </c>
      <c r="S18" s="76">
        <v>0.63</v>
      </c>
      <c r="T18" s="76">
        <f t="shared" si="0"/>
        <v>1.8647570348416496</v>
      </c>
      <c r="U18" s="76">
        <f>+R18/'סכום נכסי הקרן'!$C$42*100</f>
        <v>3.6629011051506427E-2</v>
      </c>
    </row>
    <row r="19" spans="2:21">
      <c r="B19" t="s">
        <v>273</v>
      </c>
      <c r="C19" t="s">
        <v>274</v>
      </c>
      <c r="D19" t="s">
        <v>103</v>
      </c>
      <c r="E19" s="15"/>
      <c r="F19" t="s">
        <v>271</v>
      </c>
      <c r="G19" t="s">
        <v>259</v>
      </c>
      <c r="H19" t="s">
        <v>275</v>
      </c>
      <c r="I19" t="s">
        <v>152</v>
      </c>
      <c r="K19" s="76">
        <v>1.6</v>
      </c>
      <c r="L19" t="s">
        <v>105</v>
      </c>
      <c r="M19" s="76">
        <v>4.8499999999999996</v>
      </c>
      <c r="N19" s="76">
        <v>1.5</v>
      </c>
      <c r="O19" s="76">
        <v>0.39</v>
      </c>
      <c r="P19" s="76">
        <v>128.41</v>
      </c>
      <c r="Q19" s="76">
        <v>0</v>
      </c>
      <c r="R19" s="76">
        <v>5.0079900000000001E-4</v>
      </c>
      <c r="S19" s="76">
        <v>0</v>
      </c>
      <c r="T19" s="76">
        <f t="shared" si="0"/>
        <v>2.9969722748754402E-6</v>
      </c>
      <c r="U19" s="76">
        <f>+R19/'סכום נכסי הקרן'!$C$42*100</f>
        <v>5.8868865233584042E-8</v>
      </c>
    </row>
    <row r="20" spans="2:21">
      <c r="B20" t="s">
        <v>276</v>
      </c>
      <c r="C20" t="s">
        <v>277</v>
      </c>
      <c r="D20" t="s">
        <v>103</v>
      </c>
      <c r="E20" s="15"/>
      <c r="F20" t="s">
        <v>278</v>
      </c>
      <c r="G20" t="s">
        <v>259</v>
      </c>
      <c r="H20" t="s">
        <v>272</v>
      </c>
      <c r="I20" t="s">
        <v>153</v>
      </c>
      <c r="K20" s="76">
        <v>1.73</v>
      </c>
      <c r="L20" t="s">
        <v>105</v>
      </c>
      <c r="M20" s="76">
        <v>4.8</v>
      </c>
      <c r="N20" s="76">
        <v>0.78</v>
      </c>
      <c r="O20" s="76">
        <v>0.65</v>
      </c>
      <c r="P20" s="76">
        <v>112.74</v>
      </c>
      <c r="Q20" s="76">
        <v>0</v>
      </c>
      <c r="R20" s="76">
        <v>7.3280999999999997E-4</v>
      </c>
      <c r="S20" s="76">
        <v>0</v>
      </c>
      <c r="T20" s="76">
        <f t="shared" si="0"/>
        <v>4.3854146129514455E-6</v>
      </c>
      <c r="U20" s="76">
        <f>+R20/'סכום נכסי הקרן'!$C$42*100</f>
        <v>8.6141731776266953E-8</v>
      </c>
    </row>
    <row r="21" spans="2:21">
      <c r="B21" t="s">
        <v>284</v>
      </c>
      <c r="C21" t="s">
        <v>285</v>
      </c>
      <c r="D21" t="s">
        <v>103</v>
      </c>
      <c r="E21" s="15"/>
      <c r="F21" t="s">
        <v>286</v>
      </c>
      <c r="G21" t="s">
        <v>259</v>
      </c>
      <c r="H21" t="s">
        <v>282</v>
      </c>
      <c r="I21" t="s">
        <v>152</v>
      </c>
      <c r="J21" t="s">
        <v>287</v>
      </c>
      <c r="K21" s="76">
        <v>4.97</v>
      </c>
      <c r="L21" t="s">
        <v>105</v>
      </c>
      <c r="M21" s="76">
        <v>6.75</v>
      </c>
      <c r="N21" s="76">
        <v>6.61</v>
      </c>
      <c r="O21" s="76">
        <v>1000000</v>
      </c>
      <c r="P21" s="76">
        <v>101.6</v>
      </c>
      <c r="Q21" s="76">
        <v>0</v>
      </c>
      <c r="R21" s="76">
        <v>1016</v>
      </c>
      <c r="S21" s="76">
        <v>0.28000000000000003</v>
      </c>
      <c r="T21" s="76">
        <f t="shared" si="0"/>
        <v>6.0801316122305495</v>
      </c>
      <c r="U21" s="76">
        <f>+R21/'סכום נכסי הקרן'!$C$42*100</f>
        <v>0.11943068392173584</v>
      </c>
    </row>
    <row r="22" spans="2:21">
      <c r="B22" t="s">
        <v>288</v>
      </c>
      <c r="C22" t="s">
        <v>289</v>
      </c>
      <c r="D22" t="s">
        <v>103</v>
      </c>
      <c r="E22" s="15"/>
      <c r="F22" t="s">
        <v>290</v>
      </c>
      <c r="G22" t="s">
        <v>259</v>
      </c>
      <c r="H22" t="s">
        <v>282</v>
      </c>
      <c r="I22" t="s">
        <v>152</v>
      </c>
      <c r="J22" t="s">
        <v>291</v>
      </c>
      <c r="K22" s="76">
        <v>3.92</v>
      </c>
      <c r="L22" t="s">
        <v>105</v>
      </c>
      <c r="M22" s="76">
        <v>6.75</v>
      </c>
      <c r="N22" s="76">
        <v>7.01</v>
      </c>
      <c r="O22" s="76">
        <v>1000000</v>
      </c>
      <c r="P22" s="76">
        <v>99.79</v>
      </c>
      <c r="Q22" s="76">
        <v>0</v>
      </c>
      <c r="R22" s="76">
        <v>997.9</v>
      </c>
      <c r="S22" s="76">
        <v>0.28999999999999998</v>
      </c>
      <c r="T22" s="76">
        <f t="shared" si="0"/>
        <v>5.971814306933922</v>
      </c>
      <c r="U22" s="76">
        <f>+R22/'סכום נכסי הקרן'!$C$42*100</f>
        <v>0.11730303098966552</v>
      </c>
    </row>
    <row r="23" spans="2:21">
      <c r="B23" s="77" t="s">
        <v>241</v>
      </c>
      <c r="C23" s="15"/>
      <c r="D23" s="15"/>
      <c r="E23" s="15"/>
      <c r="F23" s="15"/>
      <c r="K23" s="78">
        <v>3.84</v>
      </c>
      <c r="N23" s="78">
        <v>4.88</v>
      </c>
      <c r="O23" s="78">
        <v>7566313.3700000001</v>
      </c>
      <c r="Q23" s="78">
        <v>29.588999999999999</v>
      </c>
      <c r="R23" s="78">
        <v>7858.4094973499996</v>
      </c>
      <c r="T23" s="78">
        <f>SUM(T24:T30)</f>
        <v>47.027720479026094</v>
      </c>
      <c r="U23" s="78">
        <f>SUM(U24:U30)</f>
        <v>0.92375513858816416</v>
      </c>
    </row>
    <row r="24" spans="2:21">
      <c r="B24" t="s">
        <v>292</v>
      </c>
      <c r="C24" t="s">
        <v>293</v>
      </c>
      <c r="D24" t="s">
        <v>103</v>
      </c>
      <c r="E24" s="15"/>
      <c r="F24" t="s">
        <v>294</v>
      </c>
      <c r="G24" t="s">
        <v>259</v>
      </c>
      <c r="H24" t="s">
        <v>295</v>
      </c>
      <c r="I24" t="s">
        <v>153</v>
      </c>
      <c r="K24" s="76">
        <v>2.94</v>
      </c>
      <c r="L24" t="s">
        <v>105</v>
      </c>
      <c r="M24" s="76">
        <v>4.45</v>
      </c>
      <c r="N24" s="76">
        <v>2.79</v>
      </c>
      <c r="O24" s="76">
        <v>1546313</v>
      </c>
      <c r="P24" s="76">
        <v>106.1</v>
      </c>
      <c r="Q24" s="76">
        <v>0</v>
      </c>
      <c r="R24" s="76">
        <v>1640.638093</v>
      </c>
      <c r="S24" s="76">
        <v>0.11</v>
      </c>
      <c r="T24" s="76">
        <f t="shared" ref="T24:T30" si="1">+R24/$R$11*100</f>
        <v>9.8182042652351811</v>
      </c>
      <c r="U24" s="76">
        <f>+R24/'סכום נכסי הקרן'!$C$42*100</f>
        <v>0.19285682038882129</v>
      </c>
    </row>
    <row r="25" spans="2:21">
      <c r="B25" t="s">
        <v>296</v>
      </c>
      <c r="C25" t="s">
        <v>297</v>
      </c>
      <c r="D25" t="s">
        <v>103</v>
      </c>
      <c r="E25" s="15"/>
      <c r="F25" t="s">
        <v>298</v>
      </c>
      <c r="G25" t="s">
        <v>259</v>
      </c>
      <c r="H25" t="s">
        <v>268</v>
      </c>
      <c r="I25" t="s">
        <v>153</v>
      </c>
      <c r="J25" t="s">
        <v>299</v>
      </c>
      <c r="K25" s="76">
        <v>2.82</v>
      </c>
      <c r="L25" t="s">
        <v>105</v>
      </c>
      <c r="M25" s="76">
        <v>6.35</v>
      </c>
      <c r="N25" s="76">
        <v>4.6900000000000004</v>
      </c>
      <c r="O25" s="76">
        <v>2120000</v>
      </c>
      <c r="P25" s="76">
        <v>106.96</v>
      </c>
      <c r="Q25" s="76">
        <v>0</v>
      </c>
      <c r="R25" s="76">
        <v>2267.5520000000001</v>
      </c>
      <c r="S25" s="76">
        <v>0.32</v>
      </c>
      <c r="T25" s="76">
        <f t="shared" si="1"/>
        <v>13.569896257457289</v>
      </c>
      <c r="U25" s="76">
        <f>+R25/'סכום נכסי הקרן'!$C$42*100</f>
        <v>0.26655047853159441</v>
      </c>
    </row>
    <row r="26" spans="2:21">
      <c r="B26" t="s">
        <v>300</v>
      </c>
      <c r="C26" t="s">
        <v>301</v>
      </c>
      <c r="D26" t="s">
        <v>103</v>
      </c>
      <c r="E26" s="15"/>
      <c r="F26" t="s">
        <v>263</v>
      </c>
      <c r="G26" t="s">
        <v>259</v>
      </c>
      <c r="H26" t="s">
        <v>264</v>
      </c>
      <c r="I26" t="s">
        <v>152</v>
      </c>
      <c r="K26" s="76">
        <v>6.3</v>
      </c>
      <c r="L26" t="s">
        <v>105</v>
      </c>
      <c r="M26" s="76">
        <v>4.9000000000000004</v>
      </c>
      <c r="N26" s="76">
        <v>2.99</v>
      </c>
      <c r="O26" s="76">
        <v>0.04</v>
      </c>
      <c r="P26" s="76">
        <v>112.45</v>
      </c>
      <c r="Q26" s="76">
        <v>0</v>
      </c>
      <c r="R26" s="76">
        <v>4.498E-5</v>
      </c>
      <c r="S26" s="76">
        <v>0</v>
      </c>
      <c r="T26" s="76">
        <f t="shared" si="1"/>
        <v>2.6917748023438E-7</v>
      </c>
      <c r="U26" s="76">
        <f>+R26/'סכום נכסי הקרן'!$C$42*100</f>
        <v>5.2873938610233044E-9</v>
      </c>
    </row>
    <row r="27" spans="2:21">
      <c r="B27" t="s">
        <v>302</v>
      </c>
      <c r="C27" t="s">
        <v>303</v>
      </c>
      <c r="D27" t="s">
        <v>103</v>
      </c>
      <c r="E27" s="15"/>
      <c r="F27" t="s">
        <v>304</v>
      </c>
      <c r="G27" t="s">
        <v>259</v>
      </c>
      <c r="H27" t="s">
        <v>264</v>
      </c>
      <c r="I27" t="s">
        <v>152</v>
      </c>
      <c r="K27" s="76">
        <v>3.76</v>
      </c>
      <c r="L27" t="s">
        <v>105</v>
      </c>
      <c r="M27" s="76">
        <v>4.2</v>
      </c>
      <c r="N27" s="76">
        <v>2.3199999999999998</v>
      </c>
      <c r="O27" s="76">
        <v>0.33</v>
      </c>
      <c r="P27" s="76">
        <v>108.9</v>
      </c>
      <c r="Q27" s="76">
        <v>0</v>
      </c>
      <c r="R27" s="76">
        <v>3.5937000000000002E-4</v>
      </c>
      <c r="S27" s="76">
        <v>0</v>
      </c>
      <c r="T27" s="76">
        <f t="shared" si="1"/>
        <v>2.1506071825662329E-6</v>
      </c>
      <c r="U27" s="76">
        <f>+R27/'סכום נכסי הקרן'!$C$42*100</f>
        <v>4.2243902441884065E-8</v>
      </c>
    </row>
    <row r="28" spans="2:21">
      <c r="B28" t="s">
        <v>305</v>
      </c>
      <c r="C28" t="s">
        <v>306</v>
      </c>
      <c r="D28" t="s">
        <v>103</v>
      </c>
      <c r="E28" s="15"/>
      <c r="F28" t="s">
        <v>307</v>
      </c>
      <c r="G28" t="s">
        <v>259</v>
      </c>
      <c r="H28" t="s">
        <v>282</v>
      </c>
      <c r="I28" t="s">
        <v>152</v>
      </c>
      <c r="J28" t="s">
        <v>308</v>
      </c>
      <c r="K28" s="76">
        <v>5.25</v>
      </c>
      <c r="L28" t="s">
        <v>105</v>
      </c>
      <c r="M28" s="76">
        <v>5.4</v>
      </c>
      <c r="N28" s="76">
        <v>5.99</v>
      </c>
      <c r="O28" s="76">
        <v>1400000</v>
      </c>
      <c r="P28" s="76">
        <v>98.97</v>
      </c>
      <c r="Q28" s="76">
        <v>0</v>
      </c>
      <c r="R28" s="76">
        <v>1385.58</v>
      </c>
      <c r="S28" s="76">
        <v>0.32</v>
      </c>
      <c r="T28" s="76">
        <f t="shared" si="1"/>
        <v>8.2918393299944917</v>
      </c>
      <c r="U28" s="76">
        <f>+R28/'סכום נכסי הקרן'!$C$42*100</f>
        <v>0.16287477069712472</v>
      </c>
    </row>
    <row r="29" spans="2:21">
      <c r="B29" t="s">
        <v>309</v>
      </c>
      <c r="C29" t="s">
        <v>310</v>
      </c>
      <c r="D29" t="s">
        <v>103</v>
      </c>
      <c r="E29" s="15"/>
      <c r="F29" t="s">
        <v>311</v>
      </c>
      <c r="G29" t="s">
        <v>259</v>
      </c>
      <c r="H29" t="s">
        <v>282</v>
      </c>
      <c r="I29" t="s">
        <v>152</v>
      </c>
      <c r="J29" t="s">
        <v>312</v>
      </c>
      <c r="K29" s="76">
        <v>4.88</v>
      </c>
      <c r="L29" t="s">
        <v>105</v>
      </c>
      <c r="M29" s="76">
        <v>6</v>
      </c>
      <c r="N29" s="76">
        <v>5.8</v>
      </c>
      <c r="O29" s="76">
        <v>2000000</v>
      </c>
      <c r="P29" s="76">
        <v>101.53</v>
      </c>
      <c r="Q29" s="76">
        <v>29.588999999999999</v>
      </c>
      <c r="R29" s="76">
        <v>2060.1889999999999</v>
      </c>
      <c r="S29" s="76">
        <v>0.59</v>
      </c>
      <c r="T29" s="76">
        <f t="shared" si="1"/>
        <v>12.328956954792956</v>
      </c>
      <c r="U29" s="76">
        <f>+R29/'סכום נכסי הקרן'!$C$42*100</f>
        <v>0.24217498157287107</v>
      </c>
    </row>
    <row r="30" spans="2:21">
      <c r="B30" t="s">
        <v>313</v>
      </c>
      <c r="C30" t="s">
        <v>314</v>
      </c>
      <c r="D30" t="s">
        <v>103</v>
      </c>
      <c r="E30" s="15"/>
      <c r="F30" t="s">
        <v>315</v>
      </c>
      <c r="G30" t="s">
        <v>259</v>
      </c>
      <c r="H30" t="s">
        <v>316</v>
      </c>
      <c r="I30" t="s">
        <v>152</v>
      </c>
      <c r="J30" t="s">
        <v>287</v>
      </c>
      <c r="K30" s="76">
        <v>3.23</v>
      </c>
      <c r="L30" t="s">
        <v>105</v>
      </c>
      <c r="M30" s="76">
        <v>5.75</v>
      </c>
      <c r="N30" s="76">
        <v>5.66</v>
      </c>
      <c r="O30" s="76">
        <v>500000</v>
      </c>
      <c r="P30" s="76">
        <v>100.89</v>
      </c>
      <c r="Q30" s="76">
        <v>0</v>
      </c>
      <c r="R30" s="76">
        <v>504.45</v>
      </c>
      <c r="S30" s="76">
        <v>0.2</v>
      </c>
      <c r="T30" s="76">
        <f t="shared" si="1"/>
        <v>3.0188212517615161</v>
      </c>
      <c r="U30" s="76">
        <f>+R30/'סכום נכסי הקרן'!$C$42*100</f>
        <v>5.9298039866456341E-2</v>
      </c>
    </row>
    <row r="31" spans="2:21">
      <c r="B31" s="77" t="s">
        <v>249</v>
      </c>
      <c r="C31" s="15"/>
      <c r="D31" s="15"/>
      <c r="E31" s="15"/>
      <c r="F31" s="15"/>
      <c r="K31" s="78">
        <v>3.29</v>
      </c>
      <c r="N31" s="78">
        <v>8.85</v>
      </c>
      <c r="O31" s="78">
        <v>2182333</v>
      </c>
      <c r="Q31" s="78">
        <v>0</v>
      </c>
      <c r="R31" s="78">
        <v>2138.2744397000001</v>
      </c>
      <c r="T31" s="78">
        <f>SUM(T32:T33)</f>
        <v>12.796250016185567</v>
      </c>
      <c r="U31" s="78">
        <f>SUM(U32:U33)</f>
        <v>0.2513539160883243</v>
      </c>
    </row>
    <row r="32" spans="2:21">
      <c r="B32" t="s">
        <v>317</v>
      </c>
      <c r="C32" t="s">
        <v>318</v>
      </c>
      <c r="D32" t="s">
        <v>103</v>
      </c>
      <c r="E32" s="15"/>
      <c r="F32" t="s">
        <v>319</v>
      </c>
      <c r="G32" t="s">
        <v>126</v>
      </c>
      <c r="H32" t="s">
        <v>275</v>
      </c>
      <c r="I32" t="s">
        <v>152</v>
      </c>
      <c r="J32" t="s">
        <v>320</v>
      </c>
      <c r="K32" s="76">
        <v>3.26</v>
      </c>
      <c r="L32" t="s">
        <v>105</v>
      </c>
      <c r="M32" s="76">
        <v>7.75</v>
      </c>
      <c r="N32" s="76">
        <v>8.83</v>
      </c>
      <c r="O32" s="76">
        <v>1192333</v>
      </c>
      <c r="P32" s="76">
        <v>98.09</v>
      </c>
      <c r="Q32" s="76">
        <v>0</v>
      </c>
      <c r="R32" s="76">
        <v>1169.5594397</v>
      </c>
      <c r="S32" s="76">
        <v>0.95</v>
      </c>
      <c r="T32" s="76">
        <f t="shared" ref="T32:T33" si="2">+R32/$R$11*100</f>
        <v>6.9990898835655697</v>
      </c>
      <c r="U32" s="76">
        <f>+R32/'סכום נכסי הקרן'!$C$42*100</f>
        <v>0.13748157851426493</v>
      </c>
    </row>
    <row r="33" spans="2:21">
      <c r="B33" t="s">
        <v>321</v>
      </c>
      <c r="C33" t="s">
        <v>322</v>
      </c>
      <c r="D33" t="s">
        <v>103</v>
      </c>
      <c r="E33" s="15"/>
      <c r="F33" t="s">
        <v>319</v>
      </c>
      <c r="G33" t="s">
        <v>126</v>
      </c>
      <c r="H33" t="s">
        <v>275</v>
      </c>
      <c r="I33" t="s">
        <v>152</v>
      </c>
      <c r="J33" t="s">
        <v>299</v>
      </c>
      <c r="K33" s="76">
        <v>3.33</v>
      </c>
      <c r="L33" t="s">
        <v>105</v>
      </c>
      <c r="M33" s="76">
        <v>7.75</v>
      </c>
      <c r="N33" s="76">
        <v>8.8800000000000008</v>
      </c>
      <c r="O33" s="76">
        <v>990000</v>
      </c>
      <c r="P33" s="76">
        <v>97.85</v>
      </c>
      <c r="Q33" s="76">
        <v>0</v>
      </c>
      <c r="R33" s="76">
        <v>968.71500000000003</v>
      </c>
      <c r="S33" s="76">
        <v>0.28999999999999998</v>
      </c>
      <c r="T33" s="76">
        <f t="shared" si="2"/>
        <v>5.7971601326199966</v>
      </c>
      <c r="U33" s="76">
        <f>+R33/'סכום נכסי הקרן'!$C$42*100</f>
        <v>0.11387233757405937</v>
      </c>
    </row>
    <row r="34" spans="2:21">
      <c r="B34" s="77" t="s">
        <v>323</v>
      </c>
      <c r="C34" s="15"/>
      <c r="D34" s="15"/>
      <c r="E34" s="15"/>
      <c r="F34" s="15"/>
      <c r="K34" s="78">
        <v>0</v>
      </c>
      <c r="N34" s="78">
        <v>0</v>
      </c>
      <c r="O34" s="78">
        <v>0</v>
      </c>
      <c r="Q34" s="78">
        <v>0</v>
      </c>
      <c r="R34" s="78">
        <v>0</v>
      </c>
      <c r="T34" s="78">
        <v>0</v>
      </c>
      <c r="U34" s="78">
        <v>0</v>
      </c>
    </row>
    <row r="35" spans="2:21">
      <c r="B35" t="s">
        <v>208</v>
      </c>
      <c r="C35" t="s">
        <v>208</v>
      </c>
      <c r="D35" s="15"/>
      <c r="E35" s="15"/>
      <c r="F35" s="15"/>
      <c r="G35" t="s">
        <v>208</v>
      </c>
      <c r="H35" t="s">
        <v>208</v>
      </c>
      <c r="K35" s="76">
        <v>0</v>
      </c>
      <c r="L35" t="s">
        <v>208</v>
      </c>
      <c r="M35" s="76">
        <v>0</v>
      </c>
      <c r="N35" s="76">
        <v>0</v>
      </c>
      <c r="O35" s="76">
        <v>0</v>
      </c>
      <c r="P35" s="76">
        <v>0</v>
      </c>
      <c r="R35" s="76">
        <v>0</v>
      </c>
      <c r="S35" s="76">
        <v>0</v>
      </c>
      <c r="T35" s="76">
        <v>0</v>
      </c>
      <c r="U35" s="76">
        <v>0</v>
      </c>
    </row>
    <row r="36" spans="2:21">
      <c r="B36" s="77" t="s">
        <v>237</v>
      </c>
      <c r="C36" s="15"/>
      <c r="D36" s="15"/>
      <c r="E36" s="15"/>
      <c r="F36" s="15"/>
      <c r="K36" s="78">
        <v>0</v>
      </c>
      <c r="N36" s="78">
        <v>0</v>
      </c>
      <c r="O36" s="78">
        <v>10000000</v>
      </c>
      <c r="Q36" s="78">
        <v>0</v>
      </c>
      <c r="R36" s="78">
        <v>4380.37</v>
      </c>
      <c r="T36" s="78">
        <f>+T39</f>
        <v>26.21380522664009</v>
      </c>
      <c r="U36" s="78">
        <f>+U39</f>
        <v>0.51491199304158852</v>
      </c>
    </row>
    <row r="37" spans="2:21">
      <c r="B37" s="77" t="s">
        <v>250</v>
      </c>
      <c r="C37" s="15"/>
      <c r="D37" s="15"/>
      <c r="E37" s="15"/>
      <c r="F37" s="15"/>
      <c r="K37" s="78">
        <v>0</v>
      </c>
      <c r="N37" s="78">
        <v>0</v>
      </c>
      <c r="O37" s="78">
        <v>0</v>
      </c>
      <c r="Q37" s="78">
        <v>0</v>
      </c>
      <c r="R37" s="78">
        <v>0</v>
      </c>
      <c r="T37" s="78">
        <v>0</v>
      </c>
      <c r="U37" s="78">
        <v>0</v>
      </c>
    </row>
    <row r="38" spans="2:21">
      <c r="B38" t="s">
        <v>208</v>
      </c>
      <c r="C38" t="s">
        <v>208</v>
      </c>
      <c r="D38" s="15"/>
      <c r="E38" s="15"/>
      <c r="F38" s="15"/>
      <c r="G38" t="s">
        <v>208</v>
      </c>
      <c r="H38" t="s">
        <v>208</v>
      </c>
      <c r="K38" s="76">
        <v>0</v>
      </c>
      <c r="L38" t="s">
        <v>208</v>
      </c>
      <c r="M38" s="76">
        <v>0</v>
      </c>
      <c r="N38" s="76">
        <v>0</v>
      </c>
      <c r="O38" s="76">
        <v>0</v>
      </c>
      <c r="P38" s="76">
        <v>0</v>
      </c>
      <c r="R38" s="76">
        <v>0</v>
      </c>
      <c r="S38" s="76">
        <v>0</v>
      </c>
      <c r="T38" s="76">
        <v>0</v>
      </c>
      <c r="U38" s="76">
        <v>0</v>
      </c>
    </row>
    <row r="39" spans="2:21">
      <c r="B39" s="77" t="s">
        <v>251</v>
      </c>
      <c r="C39" s="15"/>
      <c r="D39" s="15"/>
      <c r="E39" s="15"/>
      <c r="F39" s="15"/>
      <c r="K39" s="78">
        <v>0</v>
      </c>
      <c r="N39" s="78">
        <v>0</v>
      </c>
      <c r="O39" s="78">
        <v>10000000</v>
      </c>
      <c r="Q39" s="78">
        <v>0</v>
      </c>
      <c r="R39" s="78">
        <v>4380.37</v>
      </c>
      <c r="T39" s="78">
        <f>+T40</f>
        <v>26.21380522664009</v>
      </c>
      <c r="U39" s="78">
        <f>+U40</f>
        <v>0.51491199304158852</v>
      </c>
    </row>
    <row r="40" spans="2:21">
      <c r="B40" t="s">
        <v>324</v>
      </c>
      <c r="C40" t="s">
        <v>325</v>
      </c>
      <c r="D40" t="s">
        <v>126</v>
      </c>
      <c r="E40" t="s">
        <v>326</v>
      </c>
      <c r="F40" s="15"/>
      <c r="G40" t="s">
        <v>327</v>
      </c>
      <c r="H40" t="s">
        <v>208</v>
      </c>
      <c r="I40" t="s">
        <v>209</v>
      </c>
      <c r="J40" t="s">
        <v>328</v>
      </c>
      <c r="L40" t="s">
        <v>202</v>
      </c>
      <c r="M40" s="76">
        <v>7</v>
      </c>
      <c r="N40" s="76">
        <v>0</v>
      </c>
      <c r="O40" s="76">
        <v>10000000</v>
      </c>
      <c r="P40" s="76">
        <v>101</v>
      </c>
      <c r="Q40" s="76">
        <v>0</v>
      </c>
      <c r="R40" s="76">
        <v>4380.37</v>
      </c>
      <c r="S40" s="76">
        <v>1.43</v>
      </c>
      <c r="T40" s="76">
        <f>+R40/$R$11*100</f>
        <v>26.21380522664009</v>
      </c>
      <c r="U40" s="76">
        <f>+R40/'סכום נכסי הקרן'!$C$42*100</f>
        <v>0.51491199304158852</v>
      </c>
    </row>
    <row r="41" spans="2:21">
      <c r="B41" t="s">
        <v>239</v>
      </c>
      <c r="C41" s="15"/>
      <c r="D41" s="15"/>
      <c r="E41" s="15"/>
      <c r="F41" s="15"/>
    </row>
    <row r="42" spans="2:21">
      <c r="B42" t="s">
        <v>245</v>
      </c>
      <c r="C42" s="15"/>
      <c r="D42" s="15"/>
      <c r="E42" s="15"/>
      <c r="F42" s="15"/>
    </row>
    <row r="43" spans="2:21">
      <c r="B43" t="s">
        <v>246</v>
      </c>
      <c r="C43" s="15"/>
      <c r="D43" s="15"/>
      <c r="E43" s="15"/>
      <c r="F43" s="15"/>
    </row>
    <row r="44" spans="2:21">
      <c r="B44" t="s">
        <v>247</v>
      </c>
      <c r="C44" s="15"/>
      <c r="D44" s="15"/>
      <c r="E44" s="15"/>
      <c r="F44" s="15"/>
    </row>
    <row r="45" spans="2:21">
      <c r="B45" t="s">
        <v>329</v>
      </c>
      <c r="C45" s="15"/>
      <c r="D45" s="15"/>
      <c r="E45" s="15"/>
      <c r="F45" s="15"/>
    </row>
    <row r="46" spans="2:21">
      <c r="C46" s="15"/>
      <c r="D46" s="15"/>
      <c r="E46" s="15"/>
      <c r="F46" s="15"/>
    </row>
    <row r="47" spans="2:21">
      <c r="C47" s="15"/>
      <c r="D47" s="15"/>
      <c r="E47" s="15"/>
      <c r="F47" s="15"/>
    </row>
    <row r="48" spans="2:21">
      <c r="C48" s="15"/>
      <c r="D48" s="15"/>
      <c r="E48" s="15"/>
      <c r="F48" s="15"/>
    </row>
    <row r="49" spans="3:6">
      <c r="C49" s="15"/>
      <c r="D49" s="15"/>
      <c r="E49" s="15"/>
      <c r="F49" s="15"/>
    </row>
    <row r="50" spans="3:6">
      <c r="C50" s="15"/>
      <c r="D50" s="15"/>
      <c r="E50" s="15"/>
      <c r="F50" s="15"/>
    </row>
    <row r="51" spans="3:6">
      <c r="C51" s="15"/>
      <c r="D51" s="15"/>
      <c r="E51" s="15"/>
      <c r="F51" s="15"/>
    </row>
    <row r="52" spans="3:6">
      <c r="C52" s="15"/>
      <c r="D52" s="15"/>
      <c r="E52" s="15"/>
      <c r="F52" s="15"/>
    </row>
    <row r="53" spans="3:6">
      <c r="C53" s="15"/>
      <c r="D53" s="15"/>
      <c r="E53" s="15"/>
      <c r="F53" s="15"/>
    </row>
    <row r="54" spans="3:6">
      <c r="C54" s="15"/>
      <c r="D54" s="15"/>
      <c r="E54" s="15"/>
      <c r="F54" s="15"/>
    </row>
    <row r="55" spans="3:6">
      <c r="C55" s="15"/>
      <c r="D55" s="15"/>
      <c r="E55" s="15"/>
      <c r="F55" s="15"/>
    </row>
    <row r="56" spans="3:6">
      <c r="C56" s="15"/>
      <c r="D56" s="15"/>
      <c r="E56" s="15"/>
      <c r="F56" s="15"/>
    </row>
    <row r="57" spans="3:6">
      <c r="C57" s="15"/>
      <c r="D57" s="15"/>
      <c r="E57" s="15"/>
      <c r="F57" s="15"/>
    </row>
    <row r="58" spans="3:6">
      <c r="C58" s="15"/>
      <c r="D58" s="15"/>
      <c r="E58" s="15"/>
      <c r="F58" s="15"/>
    </row>
    <row r="59" spans="3:6">
      <c r="C59" s="15"/>
      <c r="D59" s="15"/>
      <c r="E59" s="15"/>
      <c r="F59" s="15"/>
    </row>
    <row r="60" spans="3:6">
      <c r="C60" s="15"/>
      <c r="D60" s="15"/>
      <c r="E60" s="15"/>
      <c r="F60" s="15"/>
    </row>
    <row r="61" spans="3:6">
      <c r="C61" s="15"/>
      <c r="D61" s="15"/>
      <c r="E61" s="15"/>
      <c r="F61" s="15"/>
    </row>
    <row r="62" spans="3:6">
      <c r="C62" s="15"/>
      <c r="D62" s="15"/>
      <c r="E62" s="15"/>
      <c r="F62" s="15"/>
    </row>
    <row r="63" spans="3:6">
      <c r="C63" s="15"/>
      <c r="D63" s="15"/>
      <c r="E63" s="15"/>
      <c r="F63" s="15"/>
    </row>
    <row r="64" spans="3:6">
      <c r="C64" s="15"/>
      <c r="D64" s="15"/>
      <c r="E64" s="15"/>
      <c r="F64" s="15"/>
    </row>
    <row r="65" spans="3:6">
      <c r="C65" s="15"/>
      <c r="D65" s="15"/>
      <c r="E65" s="15"/>
      <c r="F65" s="15"/>
    </row>
    <row r="66" spans="3:6">
      <c r="C66" s="15"/>
      <c r="D66" s="15"/>
      <c r="E66" s="15"/>
      <c r="F66" s="15"/>
    </row>
    <row r="67" spans="3:6">
      <c r="C67" s="15"/>
      <c r="D67" s="15"/>
      <c r="E67" s="15"/>
      <c r="F67" s="15"/>
    </row>
    <row r="68" spans="3:6">
      <c r="C68" s="15"/>
      <c r="D68" s="15"/>
      <c r="E68" s="15"/>
      <c r="F68" s="15"/>
    </row>
    <row r="69" spans="3:6">
      <c r="C69" s="15"/>
      <c r="D69" s="15"/>
      <c r="E69" s="15"/>
      <c r="F69" s="15"/>
    </row>
    <row r="70" spans="3:6">
      <c r="C70" s="15"/>
      <c r="D70" s="15"/>
      <c r="E70" s="15"/>
      <c r="F70" s="15"/>
    </row>
    <row r="71" spans="3:6">
      <c r="C71" s="15"/>
      <c r="D71" s="15"/>
      <c r="E71" s="15"/>
      <c r="F71" s="15"/>
    </row>
    <row r="72" spans="3:6">
      <c r="C72" s="15"/>
      <c r="D72" s="15"/>
      <c r="E72" s="15"/>
      <c r="F72" s="15"/>
    </row>
    <row r="73" spans="3:6">
      <c r="C73" s="15"/>
      <c r="D73" s="15"/>
      <c r="E73" s="15"/>
      <c r="F73" s="15"/>
    </row>
    <row r="74" spans="3:6">
      <c r="C74" s="15"/>
      <c r="D74" s="15"/>
      <c r="E74" s="15"/>
      <c r="F74" s="15"/>
    </row>
    <row r="75" spans="3:6">
      <c r="C75" s="15"/>
      <c r="D75" s="15"/>
      <c r="E75" s="15"/>
      <c r="F75" s="15"/>
    </row>
    <row r="76" spans="3:6">
      <c r="C76" s="15"/>
      <c r="D76" s="15"/>
      <c r="E76" s="15"/>
      <c r="F76" s="15"/>
    </row>
    <row r="77" spans="3:6">
      <c r="C77" s="15"/>
      <c r="D77" s="15"/>
      <c r="E77" s="15"/>
      <c r="F77" s="15"/>
    </row>
    <row r="78" spans="3:6">
      <c r="C78" s="15"/>
      <c r="D78" s="15"/>
      <c r="E78" s="15"/>
      <c r="F78" s="15"/>
    </row>
    <row r="79" spans="3:6">
      <c r="C79" s="15"/>
      <c r="D79" s="15"/>
      <c r="E79" s="15"/>
      <c r="F79" s="15"/>
    </row>
    <row r="80" spans="3:6">
      <c r="C80" s="15"/>
      <c r="D80" s="15"/>
      <c r="E80" s="15"/>
      <c r="F80" s="15"/>
    </row>
    <row r="81" spans="3:6">
      <c r="C81" s="15"/>
      <c r="D81" s="15"/>
      <c r="E81" s="15"/>
      <c r="F81" s="15"/>
    </row>
    <row r="82" spans="3:6">
      <c r="C82" s="15"/>
      <c r="D82" s="15"/>
      <c r="E82" s="15"/>
      <c r="F82" s="15"/>
    </row>
    <row r="83" spans="3:6">
      <c r="C83" s="15"/>
      <c r="D83" s="15"/>
      <c r="E83" s="15"/>
      <c r="F83" s="15"/>
    </row>
    <row r="84" spans="3:6">
      <c r="C84" s="15"/>
      <c r="D84" s="15"/>
      <c r="E84" s="15"/>
      <c r="F84" s="15"/>
    </row>
    <row r="85" spans="3:6">
      <c r="C85" s="15"/>
      <c r="D85" s="15"/>
      <c r="E85" s="15"/>
      <c r="F85" s="15"/>
    </row>
    <row r="86" spans="3:6">
      <c r="C86" s="15"/>
      <c r="D86" s="15"/>
      <c r="E86" s="15"/>
      <c r="F86" s="15"/>
    </row>
    <row r="87" spans="3:6">
      <c r="C87" s="15"/>
      <c r="D87" s="15"/>
      <c r="E87" s="15"/>
      <c r="F87" s="15"/>
    </row>
    <row r="88" spans="3:6">
      <c r="C88" s="15"/>
      <c r="D88" s="15"/>
      <c r="E88" s="15"/>
      <c r="F88" s="15"/>
    </row>
    <row r="89" spans="3:6">
      <c r="C89" s="15"/>
      <c r="D89" s="15"/>
      <c r="E89" s="15"/>
      <c r="F89" s="15"/>
    </row>
    <row r="90" spans="3:6">
      <c r="C90" s="15"/>
      <c r="D90" s="15"/>
      <c r="E90" s="15"/>
      <c r="F90" s="15"/>
    </row>
    <row r="91" spans="3:6">
      <c r="C91" s="15"/>
      <c r="D91" s="15"/>
      <c r="E91" s="15"/>
      <c r="F91" s="15"/>
    </row>
    <row r="92" spans="3:6">
      <c r="C92" s="15"/>
      <c r="D92" s="15"/>
      <c r="E92" s="15"/>
      <c r="F92" s="15"/>
    </row>
    <row r="93" spans="3:6">
      <c r="C93" s="15"/>
      <c r="D93" s="15"/>
      <c r="E93" s="15"/>
      <c r="F93" s="15"/>
    </row>
    <row r="94" spans="3:6">
      <c r="C94" s="15"/>
      <c r="D94" s="15"/>
      <c r="E94" s="15"/>
      <c r="F94" s="15"/>
    </row>
    <row r="95" spans="3:6">
      <c r="C95" s="15"/>
      <c r="D95" s="15"/>
      <c r="E95" s="15"/>
      <c r="F95" s="15"/>
    </row>
    <row r="96" spans="3:6">
      <c r="C96" s="15"/>
      <c r="D96" s="15"/>
      <c r="E96" s="15"/>
      <c r="F96" s="15"/>
    </row>
    <row r="97" spans="3:6">
      <c r="C97" s="15"/>
      <c r="D97" s="15"/>
      <c r="E97" s="15"/>
      <c r="F97" s="15"/>
    </row>
    <row r="98" spans="3:6">
      <c r="C98" s="15"/>
      <c r="D98" s="15"/>
      <c r="E98" s="15"/>
      <c r="F98" s="15"/>
    </row>
    <row r="99" spans="3:6">
      <c r="C99" s="15"/>
      <c r="D99" s="15"/>
      <c r="E99" s="15"/>
      <c r="F99" s="15"/>
    </row>
    <row r="100" spans="3:6">
      <c r="C100" s="15"/>
      <c r="D100" s="15"/>
      <c r="E100" s="15"/>
      <c r="F100" s="15"/>
    </row>
    <row r="101" spans="3:6">
      <c r="C101" s="15"/>
      <c r="D101" s="15"/>
      <c r="E101" s="15"/>
      <c r="F101" s="15"/>
    </row>
    <row r="102" spans="3:6">
      <c r="C102" s="15"/>
      <c r="D102" s="15"/>
      <c r="E102" s="15"/>
      <c r="F102" s="15"/>
    </row>
    <row r="103" spans="3:6">
      <c r="C103" s="15"/>
      <c r="D103" s="15"/>
      <c r="E103" s="15"/>
      <c r="F103" s="15"/>
    </row>
    <row r="104" spans="3:6">
      <c r="C104" s="15"/>
      <c r="D104" s="15"/>
      <c r="E104" s="15"/>
      <c r="F104" s="15"/>
    </row>
    <row r="105" spans="3:6">
      <c r="C105" s="15"/>
      <c r="D105" s="15"/>
      <c r="E105" s="15"/>
      <c r="F105" s="15"/>
    </row>
    <row r="106" spans="3:6">
      <c r="C106" s="15"/>
      <c r="D106" s="15"/>
      <c r="E106" s="15"/>
      <c r="F106" s="15"/>
    </row>
    <row r="107" spans="3:6">
      <c r="C107" s="15"/>
      <c r="D107" s="15"/>
      <c r="E107" s="15"/>
      <c r="F107" s="15"/>
    </row>
    <row r="108" spans="3:6">
      <c r="C108" s="15"/>
      <c r="D108" s="15"/>
      <c r="E108" s="15"/>
      <c r="F108" s="15"/>
    </row>
    <row r="109" spans="3:6">
      <c r="C109" s="15"/>
      <c r="D109" s="15"/>
      <c r="E109" s="15"/>
      <c r="F109" s="15"/>
    </row>
    <row r="110" spans="3:6">
      <c r="C110" s="15"/>
      <c r="D110" s="15"/>
      <c r="E110" s="15"/>
      <c r="F110" s="15"/>
    </row>
    <row r="111" spans="3:6">
      <c r="C111" s="15"/>
      <c r="D111" s="15"/>
      <c r="E111" s="15"/>
      <c r="F111" s="15"/>
    </row>
    <row r="112" spans="3:6">
      <c r="C112" s="15"/>
      <c r="D112" s="15"/>
      <c r="E112" s="15"/>
      <c r="F112" s="15"/>
    </row>
    <row r="113" spans="3:6">
      <c r="C113" s="15"/>
      <c r="D113" s="15"/>
      <c r="E113" s="15"/>
      <c r="F113" s="15"/>
    </row>
    <row r="114" spans="3:6">
      <c r="C114" s="15"/>
      <c r="D114" s="15"/>
      <c r="E114" s="15"/>
      <c r="F114" s="15"/>
    </row>
    <row r="115" spans="3:6">
      <c r="C115" s="15"/>
      <c r="D115" s="15"/>
      <c r="E115" s="15"/>
      <c r="F115" s="15"/>
    </row>
    <row r="116" spans="3:6">
      <c r="C116" s="15"/>
      <c r="D116" s="15"/>
      <c r="E116" s="15"/>
      <c r="F116" s="15"/>
    </row>
    <row r="117" spans="3:6">
      <c r="C117" s="15"/>
      <c r="D117" s="15"/>
      <c r="E117" s="15"/>
      <c r="F117" s="15"/>
    </row>
    <row r="118" spans="3:6">
      <c r="C118" s="15"/>
      <c r="D118" s="15"/>
      <c r="E118" s="15"/>
      <c r="F118" s="15"/>
    </row>
    <row r="119" spans="3:6">
      <c r="C119" s="15"/>
      <c r="D119" s="15"/>
      <c r="E119" s="15"/>
      <c r="F119" s="15"/>
    </row>
    <row r="120" spans="3:6">
      <c r="C120" s="15"/>
      <c r="D120" s="15"/>
      <c r="E120" s="15"/>
      <c r="F120" s="15"/>
    </row>
    <row r="121" spans="3:6">
      <c r="C121" s="15"/>
      <c r="D121" s="15"/>
      <c r="E121" s="15"/>
      <c r="F121" s="15"/>
    </row>
    <row r="122" spans="3:6">
      <c r="C122" s="15"/>
      <c r="D122" s="15"/>
      <c r="E122" s="15"/>
      <c r="F122" s="15"/>
    </row>
    <row r="123" spans="3:6">
      <c r="C123" s="15"/>
      <c r="D123" s="15"/>
      <c r="E123" s="15"/>
      <c r="F123" s="15"/>
    </row>
    <row r="124" spans="3:6">
      <c r="C124" s="15"/>
      <c r="D124" s="15"/>
      <c r="E124" s="15"/>
      <c r="F124" s="15"/>
    </row>
    <row r="125" spans="3:6">
      <c r="C125" s="15"/>
      <c r="D125" s="15"/>
      <c r="E125" s="15"/>
      <c r="F125" s="15"/>
    </row>
    <row r="126" spans="3:6">
      <c r="C126" s="15"/>
      <c r="D126" s="15"/>
      <c r="E126" s="15"/>
      <c r="F126" s="15"/>
    </row>
    <row r="127" spans="3:6">
      <c r="C127" s="15"/>
      <c r="D127" s="15"/>
      <c r="E127" s="15"/>
      <c r="F127" s="15"/>
    </row>
    <row r="128" spans="3:6">
      <c r="C128" s="15"/>
      <c r="D128" s="15"/>
      <c r="E128" s="15"/>
      <c r="F128" s="15"/>
    </row>
    <row r="129" spans="3:6">
      <c r="C129" s="15"/>
      <c r="D129" s="15"/>
      <c r="E129" s="15"/>
      <c r="F129" s="15"/>
    </row>
    <row r="130" spans="3:6">
      <c r="C130" s="15"/>
      <c r="D130" s="15"/>
      <c r="E130" s="15"/>
      <c r="F130" s="15"/>
    </row>
    <row r="131" spans="3:6">
      <c r="C131" s="15"/>
      <c r="D131" s="15"/>
      <c r="E131" s="15"/>
      <c r="F131" s="15"/>
    </row>
    <row r="132" spans="3:6">
      <c r="C132" s="15"/>
      <c r="D132" s="15"/>
      <c r="E132" s="15"/>
      <c r="F132" s="15"/>
    </row>
    <row r="133" spans="3:6">
      <c r="C133" s="15"/>
      <c r="D133" s="15"/>
      <c r="E133" s="15"/>
      <c r="F133" s="15"/>
    </row>
    <row r="134" spans="3:6">
      <c r="C134" s="15"/>
      <c r="D134" s="15"/>
      <c r="E134" s="15"/>
      <c r="F134" s="15"/>
    </row>
    <row r="135" spans="3:6">
      <c r="C135" s="15"/>
      <c r="D135" s="15"/>
      <c r="E135" s="15"/>
      <c r="F135" s="15"/>
    </row>
    <row r="136" spans="3:6">
      <c r="C136" s="15"/>
      <c r="D136" s="15"/>
      <c r="E136" s="15"/>
      <c r="F136" s="15"/>
    </row>
    <row r="137" spans="3:6">
      <c r="C137" s="15"/>
      <c r="D137" s="15"/>
      <c r="E137" s="15"/>
      <c r="F137" s="15"/>
    </row>
    <row r="138" spans="3:6">
      <c r="C138" s="15"/>
      <c r="D138" s="15"/>
      <c r="E138" s="15"/>
      <c r="F138" s="15"/>
    </row>
    <row r="139" spans="3:6">
      <c r="C139" s="15"/>
      <c r="D139" s="15"/>
      <c r="E139" s="15"/>
      <c r="F139" s="15"/>
    </row>
    <row r="140" spans="3:6">
      <c r="C140" s="15"/>
      <c r="D140" s="15"/>
      <c r="E140" s="15"/>
      <c r="F140" s="15"/>
    </row>
    <row r="141" spans="3:6">
      <c r="C141" s="15"/>
      <c r="D141" s="15"/>
      <c r="E141" s="15"/>
      <c r="F141" s="15"/>
    </row>
    <row r="142" spans="3:6">
      <c r="C142" s="15"/>
      <c r="D142" s="15"/>
      <c r="E142" s="15"/>
      <c r="F142" s="15"/>
    </row>
    <row r="143" spans="3:6">
      <c r="C143" s="15"/>
      <c r="D143" s="15"/>
      <c r="E143" s="15"/>
      <c r="F143" s="15"/>
    </row>
    <row r="144" spans="3:6">
      <c r="C144" s="15"/>
      <c r="D144" s="15"/>
      <c r="E144" s="15"/>
      <c r="F144" s="15"/>
    </row>
    <row r="145" spans="3:6">
      <c r="C145" s="15"/>
      <c r="D145" s="15"/>
      <c r="E145" s="15"/>
      <c r="F145" s="15"/>
    </row>
    <row r="146" spans="3:6">
      <c r="C146" s="15"/>
      <c r="D146" s="15"/>
      <c r="E146" s="15"/>
      <c r="F146" s="15"/>
    </row>
    <row r="147" spans="3:6">
      <c r="C147" s="15"/>
      <c r="D147" s="15"/>
      <c r="E147" s="15"/>
      <c r="F147" s="15"/>
    </row>
    <row r="148" spans="3:6">
      <c r="C148" s="15"/>
      <c r="D148" s="15"/>
      <c r="E148" s="15"/>
      <c r="F148" s="15"/>
    </row>
    <row r="149" spans="3:6">
      <c r="C149" s="15"/>
      <c r="D149" s="15"/>
      <c r="E149" s="15"/>
      <c r="F149" s="15"/>
    </row>
    <row r="150" spans="3:6">
      <c r="C150" s="15"/>
      <c r="D150" s="15"/>
      <c r="E150" s="15"/>
      <c r="F150" s="15"/>
    </row>
    <row r="151" spans="3:6">
      <c r="C151" s="15"/>
      <c r="D151" s="15"/>
      <c r="E151" s="15"/>
      <c r="F151" s="15"/>
    </row>
    <row r="152" spans="3:6">
      <c r="C152" s="15"/>
      <c r="D152" s="15"/>
      <c r="E152" s="15"/>
      <c r="F152" s="15"/>
    </row>
    <row r="153" spans="3:6">
      <c r="C153" s="15"/>
      <c r="D153" s="15"/>
      <c r="E153" s="15"/>
      <c r="F153" s="15"/>
    </row>
    <row r="154" spans="3:6">
      <c r="C154" s="15"/>
      <c r="D154" s="15"/>
      <c r="E154" s="15"/>
      <c r="F154" s="15"/>
    </row>
    <row r="155" spans="3:6">
      <c r="C155" s="15"/>
      <c r="D155" s="15"/>
      <c r="E155" s="15"/>
      <c r="F155" s="15"/>
    </row>
    <row r="156" spans="3:6">
      <c r="C156" s="15"/>
      <c r="D156" s="15"/>
      <c r="E156" s="15"/>
      <c r="F156" s="15"/>
    </row>
    <row r="157" spans="3:6">
      <c r="C157" s="15"/>
      <c r="D157" s="15"/>
      <c r="E157" s="15"/>
      <c r="F157" s="15"/>
    </row>
    <row r="158" spans="3:6">
      <c r="C158" s="15"/>
      <c r="D158" s="15"/>
      <c r="E158" s="15"/>
      <c r="F158" s="15"/>
    </row>
    <row r="159" spans="3:6">
      <c r="C159" s="15"/>
      <c r="D159" s="15"/>
      <c r="E159" s="15"/>
      <c r="F159" s="15"/>
    </row>
    <row r="160" spans="3:6">
      <c r="C160" s="15"/>
      <c r="D160" s="15"/>
      <c r="E160" s="15"/>
      <c r="F160" s="15"/>
    </row>
    <row r="161" spans="3:6">
      <c r="C161" s="15"/>
      <c r="D161" s="15"/>
      <c r="E161" s="15"/>
      <c r="F161" s="15"/>
    </row>
    <row r="162" spans="3:6">
      <c r="C162" s="15"/>
      <c r="D162" s="15"/>
      <c r="E162" s="15"/>
      <c r="F162" s="15"/>
    </row>
    <row r="163" spans="3:6">
      <c r="C163" s="15"/>
      <c r="D163" s="15"/>
      <c r="E163" s="15"/>
      <c r="F163" s="15"/>
    </row>
    <row r="164" spans="3:6">
      <c r="C164" s="15"/>
      <c r="D164" s="15"/>
      <c r="E164" s="15"/>
      <c r="F164" s="15"/>
    </row>
    <row r="165" spans="3:6">
      <c r="C165" s="15"/>
      <c r="D165" s="15"/>
      <c r="E165" s="15"/>
      <c r="F165" s="15"/>
    </row>
    <row r="166" spans="3:6">
      <c r="C166" s="15"/>
      <c r="D166" s="15"/>
      <c r="E166" s="15"/>
      <c r="F166" s="15"/>
    </row>
    <row r="167" spans="3:6">
      <c r="C167" s="15"/>
      <c r="D167" s="15"/>
      <c r="E167" s="15"/>
      <c r="F167" s="15"/>
    </row>
    <row r="168" spans="3:6">
      <c r="C168" s="15"/>
      <c r="D168" s="15"/>
      <c r="E168" s="15"/>
      <c r="F168" s="15"/>
    </row>
    <row r="169" spans="3:6">
      <c r="C169" s="15"/>
      <c r="D169" s="15"/>
      <c r="E169" s="15"/>
      <c r="F169" s="15"/>
    </row>
    <row r="170" spans="3:6">
      <c r="C170" s="15"/>
      <c r="D170" s="15"/>
      <c r="E170" s="15"/>
      <c r="F170" s="15"/>
    </row>
    <row r="171" spans="3:6">
      <c r="C171" s="15"/>
      <c r="D171" s="15"/>
      <c r="E171" s="15"/>
      <c r="F171" s="15"/>
    </row>
    <row r="172" spans="3:6">
      <c r="C172" s="15"/>
      <c r="D172" s="15"/>
      <c r="E172" s="15"/>
      <c r="F172" s="15"/>
    </row>
    <row r="173" spans="3:6">
      <c r="C173" s="15"/>
      <c r="D173" s="15"/>
      <c r="E173" s="15"/>
      <c r="F173" s="15"/>
    </row>
    <row r="174" spans="3:6">
      <c r="C174" s="15"/>
      <c r="D174" s="15"/>
      <c r="E174" s="15"/>
      <c r="F174" s="15"/>
    </row>
    <row r="175" spans="3:6">
      <c r="C175" s="15"/>
      <c r="D175" s="15"/>
      <c r="E175" s="15"/>
      <c r="F175" s="15"/>
    </row>
    <row r="176" spans="3:6">
      <c r="C176" s="15"/>
      <c r="D176" s="15"/>
      <c r="E176" s="15"/>
      <c r="F176" s="15"/>
    </row>
    <row r="177" spans="3:6">
      <c r="C177" s="15"/>
      <c r="D177" s="15"/>
      <c r="E177" s="15"/>
      <c r="F177" s="15"/>
    </row>
    <row r="178" spans="3:6">
      <c r="C178" s="15"/>
      <c r="D178" s="15"/>
      <c r="E178" s="15"/>
      <c r="F178" s="15"/>
    </row>
    <row r="179" spans="3:6">
      <c r="C179" s="15"/>
      <c r="D179" s="15"/>
      <c r="E179" s="15"/>
      <c r="F179" s="15"/>
    </row>
    <row r="180" spans="3:6">
      <c r="C180" s="15"/>
      <c r="D180" s="15"/>
      <c r="E180" s="15"/>
      <c r="F180" s="15"/>
    </row>
    <row r="181" spans="3:6">
      <c r="C181" s="15"/>
      <c r="D181" s="15"/>
      <c r="E181" s="15"/>
      <c r="F181" s="15"/>
    </row>
    <row r="182" spans="3:6">
      <c r="C182" s="15"/>
      <c r="D182" s="15"/>
      <c r="E182" s="15"/>
      <c r="F182" s="15"/>
    </row>
    <row r="183" spans="3:6">
      <c r="C183" s="15"/>
      <c r="D183" s="15"/>
      <c r="E183" s="15"/>
      <c r="F183" s="15"/>
    </row>
    <row r="184" spans="3:6">
      <c r="C184" s="15"/>
      <c r="D184" s="15"/>
      <c r="E184" s="15"/>
      <c r="F184" s="15"/>
    </row>
    <row r="185" spans="3:6">
      <c r="C185" s="15"/>
      <c r="D185" s="15"/>
      <c r="E185" s="15"/>
      <c r="F185" s="15"/>
    </row>
    <row r="186" spans="3:6">
      <c r="C186" s="15"/>
      <c r="D186" s="15"/>
      <c r="E186" s="15"/>
      <c r="F186" s="15"/>
    </row>
    <row r="187" spans="3:6">
      <c r="C187" s="15"/>
      <c r="D187" s="15"/>
      <c r="E187" s="15"/>
      <c r="F187" s="15"/>
    </row>
    <row r="188" spans="3:6">
      <c r="C188" s="15"/>
      <c r="D188" s="15"/>
      <c r="E188" s="15"/>
      <c r="F188" s="15"/>
    </row>
    <row r="189" spans="3:6">
      <c r="C189" s="15"/>
      <c r="D189" s="15"/>
      <c r="E189" s="15"/>
      <c r="F189" s="15"/>
    </row>
    <row r="190" spans="3:6">
      <c r="C190" s="15"/>
      <c r="D190" s="15"/>
      <c r="E190" s="15"/>
      <c r="F190" s="15"/>
    </row>
    <row r="191" spans="3:6">
      <c r="C191" s="15"/>
      <c r="D191" s="15"/>
      <c r="E191" s="15"/>
      <c r="F191" s="15"/>
    </row>
    <row r="192" spans="3:6">
      <c r="C192" s="15"/>
      <c r="D192" s="15"/>
      <c r="E192" s="15"/>
      <c r="F192" s="15"/>
    </row>
    <row r="193" spans="3:6">
      <c r="C193" s="15"/>
      <c r="D193" s="15"/>
      <c r="E193" s="15"/>
      <c r="F193" s="15"/>
    </row>
    <row r="194" spans="3:6">
      <c r="C194" s="15"/>
      <c r="D194" s="15"/>
      <c r="E194" s="15"/>
      <c r="F194" s="15"/>
    </row>
    <row r="195" spans="3:6">
      <c r="C195" s="15"/>
      <c r="D195" s="15"/>
      <c r="E195" s="15"/>
      <c r="F195" s="15"/>
    </row>
    <row r="196" spans="3:6">
      <c r="C196" s="15"/>
      <c r="D196" s="15"/>
      <c r="E196" s="15"/>
      <c r="F196" s="15"/>
    </row>
    <row r="197" spans="3:6">
      <c r="C197" s="15"/>
      <c r="D197" s="15"/>
      <c r="E197" s="15"/>
      <c r="F197" s="15"/>
    </row>
    <row r="198" spans="3:6">
      <c r="C198" s="15"/>
      <c r="D198" s="15"/>
      <c r="E198" s="15"/>
      <c r="F198" s="15"/>
    </row>
    <row r="199" spans="3:6">
      <c r="C199" s="15"/>
      <c r="D199" s="15"/>
      <c r="E199" s="15"/>
      <c r="F199" s="15"/>
    </row>
    <row r="200" spans="3:6">
      <c r="C200" s="15"/>
      <c r="D200" s="15"/>
      <c r="E200" s="15"/>
      <c r="F200" s="15"/>
    </row>
    <row r="201" spans="3:6">
      <c r="C201" s="15"/>
      <c r="D201" s="15"/>
      <c r="E201" s="15"/>
      <c r="F201" s="15"/>
    </row>
    <row r="202" spans="3:6">
      <c r="C202" s="15"/>
      <c r="D202" s="15"/>
      <c r="E202" s="15"/>
      <c r="F202" s="15"/>
    </row>
    <row r="203" spans="3:6">
      <c r="C203" s="15"/>
      <c r="D203" s="15"/>
      <c r="E203" s="15"/>
      <c r="F203" s="15"/>
    </row>
    <row r="204" spans="3:6">
      <c r="C204" s="15"/>
      <c r="D204" s="15"/>
      <c r="E204" s="15"/>
      <c r="F204" s="15"/>
    </row>
    <row r="205" spans="3:6">
      <c r="C205" s="15"/>
      <c r="D205" s="15"/>
      <c r="E205" s="15"/>
      <c r="F205" s="15"/>
    </row>
    <row r="206" spans="3:6">
      <c r="C206" s="15"/>
      <c r="D206" s="15"/>
      <c r="E206" s="15"/>
      <c r="F206" s="15"/>
    </row>
    <row r="207" spans="3:6">
      <c r="C207" s="15"/>
      <c r="D207" s="15"/>
      <c r="E207" s="15"/>
      <c r="F207" s="15"/>
    </row>
    <row r="208" spans="3:6">
      <c r="C208" s="15"/>
      <c r="D208" s="15"/>
      <c r="E208" s="15"/>
      <c r="F208" s="15"/>
    </row>
    <row r="209" spans="3:6">
      <c r="C209" s="15"/>
      <c r="D209" s="15"/>
      <c r="E209" s="15"/>
      <c r="F209" s="15"/>
    </row>
    <row r="210" spans="3:6">
      <c r="C210" s="15"/>
      <c r="D210" s="15"/>
      <c r="E210" s="15"/>
      <c r="F210" s="15"/>
    </row>
    <row r="211" spans="3:6">
      <c r="C211" s="15"/>
      <c r="D211" s="15"/>
      <c r="E211" s="15"/>
      <c r="F211" s="15"/>
    </row>
    <row r="212" spans="3:6">
      <c r="C212" s="15"/>
      <c r="D212" s="15"/>
      <c r="E212" s="15"/>
      <c r="F212" s="15"/>
    </row>
    <row r="213" spans="3:6">
      <c r="C213" s="15"/>
      <c r="D213" s="15"/>
      <c r="E213" s="15"/>
      <c r="F213" s="15"/>
    </row>
    <row r="214" spans="3:6">
      <c r="C214" s="15"/>
      <c r="D214" s="15"/>
      <c r="E214" s="15"/>
      <c r="F214" s="15"/>
    </row>
    <row r="215" spans="3:6">
      <c r="C215" s="15"/>
      <c r="D215" s="15"/>
      <c r="E215" s="15"/>
      <c r="F215" s="15"/>
    </row>
    <row r="216" spans="3:6">
      <c r="C216" s="15"/>
      <c r="D216" s="15"/>
      <c r="E216" s="15"/>
      <c r="F216" s="15"/>
    </row>
    <row r="217" spans="3:6">
      <c r="C217" s="15"/>
      <c r="D217" s="15"/>
      <c r="E217" s="15"/>
      <c r="F217" s="15"/>
    </row>
    <row r="218" spans="3:6">
      <c r="C218" s="15"/>
      <c r="D218" s="15"/>
      <c r="E218" s="15"/>
      <c r="F218" s="15"/>
    </row>
    <row r="219" spans="3:6">
      <c r="C219" s="15"/>
      <c r="D219" s="15"/>
      <c r="E219" s="15"/>
      <c r="F219" s="15"/>
    </row>
    <row r="220" spans="3:6">
      <c r="C220" s="15"/>
      <c r="D220" s="15"/>
      <c r="E220" s="15"/>
      <c r="F220" s="15"/>
    </row>
    <row r="221" spans="3:6">
      <c r="C221" s="15"/>
      <c r="D221" s="15"/>
      <c r="E221" s="15"/>
      <c r="F221" s="15"/>
    </row>
    <row r="222" spans="3:6">
      <c r="C222" s="15"/>
      <c r="D222" s="15"/>
      <c r="E222" s="15"/>
      <c r="F222" s="15"/>
    </row>
    <row r="223" spans="3:6">
      <c r="C223" s="15"/>
      <c r="D223" s="15"/>
      <c r="E223" s="15"/>
      <c r="F223" s="15"/>
    </row>
    <row r="224" spans="3:6">
      <c r="C224" s="15"/>
      <c r="D224" s="15"/>
      <c r="E224" s="15"/>
      <c r="F224" s="15"/>
    </row>
    <row r="225" spans="3:6">
      <c r="C225" s="15"/>
      <c r="D225" s="15"/>
      <c r="E225" s="15"/>
      <c r="F225" s="15"/>
    </row>
    <row r="226" spans="3:6">
      <c r="C226" s="15"/>
      <c r="D226" s="15"/>
      <c r="E226" s="15"/>
      <c r="F226" s="15"/>
    </row>
    <row r="227" spans="3:6">
      <c r="C227" s="15"/>
      <c r="D227" s="15"/>
      <c r="E227" s="15"/>
      <c r="F227" s="15"/>
    </row>
    <row r="228" spans="3:6">
      <c r="C228" s="15"/>
      <c r="D228" s="15"/>
      <c r="E228" s="15"/>
      <c r="F228" s="15"/>
    </row>
    <row r="229" spans="3:6">
      <c r="C229" s="15"/>
      <c r="D229" s="15"/>
      <c r="E229" s="15"/>
      <c r="F229" s="15"/>
    </row>
    <row r="230" spans="3:6">
      <c r="C230" s="15"/>
      <c r="D230" s="15"/>
      <c r="E230" s="15"/>
      <c r="F230" s="15"/>
    </row>
    <row r="231" spans="3:6">
      <c r="C231" s="15"/>
      <c r="D231" s="15"/>
      <c r="E231" s="15"/>
      <c r="F231" s="15"/>
    </row>
    <row r="232" spans="3:6">
      <c r="C232" s="15"/>
      <c r="D232" s="15"/>
      <c r="E232" s="15"/>
      <c r="F232" s="15"/>
    </row>
    <row r="233" spans="3:6">
      <c r="C233" s="15"/>
      <c r="D233" s="15"/>
      <c r="E233" s="15"/>
      <c r="F233" s="15"/>
    </row>
    <row r="234" spans="3:6">
      <c r="C234" s="15"/>
      <c r="D234" s="15"/>
      <c r="E234" s="15"/>
      <c r="F234" s="15"/>
    </row>
    <row r="235" spans="3:6">
      <c r="C235" s="15"/>
      <c r="D235" s="15"/>
      <c r="E235" s="15"/>
      <c r="F235" s="15"/>
    </row>
    <row r="236" spans="3:6">
      <c r="C236" s="15"/>
      <c r="D236" s="15"/>
      <c r="E236" s="15"/>
      <c r="F236" s="15"/>
    </row>
    <row r="237" spans="3:6">
      <c r="C237" s="15"/>
      <c r="D237" s="15"/>
      <c r="E237" s="15"/>
      <c r="F237" s="15"/>
    </row>
    <row r="238" spans="3:6">
      <c r="C238" s="15"/>
      <c r="D238" s="15"/>
      <c r="E238" s="15"/>
      <c r="F238" s="15"/>
    </row>
    <row r="239" spans="3:6">
      <c r="C239" s="15"/>
      <c r="D239" s="15"/>
      <c r="E239" s="15"/>
      <c r="F239" s="15"/>
    </row>
    <row r="240" spans="3:6">
      <c r="C240" s="15"/>
      <c r="D240" s="15"/>
      <c r="E240" s="15"/>
      <c r="F240" s="15"/>
    </row>
    <row r="241" spans="3:6">
      <c r="C241" s="15"/>
      <c r="D241" s="15"/>
      <c r="E241" s="15"/>
      <c r="F241" s="15"/>
    </row>
    <row r="242" spans="3:6">
      <c r="C242" s="15"/>
      <c r="D242" s="15"/>
      <c r="E242" s="15"/>
      <c r="F242" s="15"/>
    </row>
    <row r="243" spans="3:6">
      <c r="C243" s="15"/>
      <c r="D243" s="15"/>
      <c r="E243" s="15"/>
      <c r="F243" s="15"/>
    </row>
    <row r="244" spans="3:6">
      <c r="C244" s="15"/>
      <c r="D244" s="15"/>
      <c r="E244" s="15"/>
      <c r="F244" s="15"/>
    </row>
    <row r="245" spans="3:6">
      <c r="C245" s="15"/>
      <c r="D245" s="15"/>
      <c r="E245" s="15"/>
      <c r="F245" s="15"/>
    </row>
    <row r="246" spans="3:6">
      <c r="C246" s="15"/>
      <c r="D246" s="15"/>
      <c r="E246" s="15"/>
      <c r="F246" s="15"/>
    </row>
    <row r="247" spans="3:6">
      <c r="C247" s="15"/>
      <c r="D247" s="15"/>
      <c r="E247" s="15"/>
      <c r="F247" s="15"/>
    </row>
    <row r="248" spans="3:6">
      <c r="C248" s="15"/>
      <c r="D248" s="15"/>
      <c r="E248" s="15"/>
      <c r="F248" s="15"/>
    </row>
    <row r="249" spans="3:6">
      <c r="C249" s="15"/>
      <c r="D249" s="15"/>
      <c r="E249" s="15"/>
      <c r="F249" s="15"/>
    </row>
    <row r="250" spans="3:6">
      <c r="C250" s="15"/>
      <c r="D250" s="15"/>
      <c r="E250" s="15"/>
      <c r="F250" s="15"/>
    </row>
    <row r="251" spans="3:6">
      <c r="C251" s="15"/>
      <c r="D251" s="15"/>
      <c r="E251" s="15"/>
      <c r="F251" s="15"/>
    </row>
    <row r="252" spans="3:6">
      <c r="C252" s="15"/>
      <c r="D252" s="15"/>
      <c r="E252" s="15"/>
      <c r="F252" s="15"/>
    </row>
    <row r="253" spans="3:6">
      <c r="C253" s="15"/>
      <c r="D253" s="15"/>
      <c r="E253" s="15"/>
      <c r="F253" s="15"/>
    </row>
    <row r="254" spans="3:6">
      <c r="C254" s="15"/>
      <c r="D254" s="15"/>
      <c r="E254" s="15"/>
      <c r="F254" s="15"/>
    </row>
    <row r="255" spans="3:6">
      <c r="C255" s="15"/>
      <c r="D255" s="15"/>
      <c r="E255" s="15"/>
      <c r="F255" s="15"/>
    </row>
    <row r="256" spans="3:6">
      <c r="C256" s="15"/>
      <c r="D256" s="15"/>
      <c r="E256" s="15"/>
      <c r="F256" s="15"/>
    </row>
    <row r="257" spans="3:6">
      <c r="C257" s="15"/>
      <c r="D257" s="15"/>
      <c r="E257" s="15"/>
      <c r="F257" s="15"/>
    </row>
    <row r="258" spans="3:6">
      <c r="C258" s="15"/>
      <c r="D258" s="15"/>
      <c r="E258" s="15"/>
      <c r="F258" s="15"/>
    </row>
    <row r="259" spans="3:6">
      <c r="C259" s="15"/>
      <c r="D259" s="15"/>
      <c r="E259" s="15"/>
      <c r="F259" s="15"/>
    </row>
    <row r="260" spans="3:6">
      <c r="C260" s="15"/>
      <c r="D260" s="15"/>
      <c r="E260" s="15"/>
      <c r="F260" s="15"/>
    </row>
    <row r="261" spans="3:6">
      <c r="C261" s="15"/>
      <c r="D261" s="15"/>
      <c r="E261" s="15"/>
      <c r="F261" s="15"/>
    </row>
    <row r="262" spans="3:6">
      <c r="C262" s="15"/>
      <c r="D262" s="15"/>
      <c r="E262" s="15"/>
      <c r="F262" s="15"/>
    </row>
    <row r="263" spans="3:6">
      <c r="C263" s="15"/>
      <c r="D263" s="15"/>
      <c r="E263" s="15"/>
      <c r="F263" s="15"/>
    </row>
    <row r="264" spans="3:6">
      <c r="C264" s="15"/>
      <c r="D264" s="15"/>
      <c r="E264" s="15"/>
      <c r="F264" s="15"/>
    </row>
    <row r="265" spans="3:6">
      <c r="C265" s="15"/>
      <c r="D265" s="15"/>
      <c r="E265" s="15"/>
      <c r="F265" s="15"/>
    </row>
    <row r="266" spans="3:6">
      <c r="C266" s="15"/>
      <c r="D266" s="15"/>
      <c r="E266" s="15"/>
      <c r="F266" s="15"/>
    </row>
    <row r="267" spans="3:6">
      <c r="C267" s="15"/>
      <c r="D267" s="15"/>
      <c r="E267" s="15"/>
      <c r="F267" s="15"/>
    </row>
    <row r="268" spans="3:6">
      <c r="C268" s="15"/>
      <c r="D268" s="15"/>
      <c r="E268" s="15"/>
      <c r="F268" s="15"/>
    </row>
    <row r="269" spans="3:6">
      <c r="C269" s="15"/>
      <c r="D269" s="15"/>
      <c r="E269" s="15"/>
      <c r="F269" s="15"/>
    </row>
    <row r="270" spans="3:6">
      <c r="C270" s="15"/>
      <c r="D270" s="15"/>
      <c r="E270" s="15"/>
      <c r="F270" s="15"/>
    </row>
    <row r="271" spans="3:6">
      <c r="C271" s="15"/>
      <c r="D271" s="15"/>
      <c r="E271" s="15"/>
      <c r="F271" s="15"/>
    </row>
    <row r="272" spans="3:6">
      <c r="C272" s="15"/>
      <c r="D272" s="15"/>
      <c r="E272" s="15"/>
      <c r="F272" s="15"/>
    </row>
    <row r="273" spans="3:6">
      <c r="C273" s="15"/>
      <c r="D273" s="15"/>
      <c r="E273" s="15"/>
      <c r="F273" s="15"/>
    </row>
    <row r="274" spans="3:6">
      <c r="C274" s="15"/>
      <c r="D274" s="15"/>
      <c r="E274" s="15"/>
      <c r="F274" s="15"/>
    </row>
    <row r="275" spans="3:6">
      <c r="C275" s="15"/>
      <c r="D275" s="15"/>
      <c r="E275" s="15"/>
      <c r="F275" s="15"/>
    </row>
    <row r="276" spans="3:6">
      <c r="C276" s="15"/>
      <c r="D276" s="15"/>
      <c r="E276" s="15"/>
      <c r="F276" s="15"/>
    </row>
    <row r="277" spans="3:6">
      <c r="C277" s="15"/>
      <c r="D277" s="15"/>
      <c r="E277" s="15"/>
      <c r="F277" s="15"/>
    </row>
    <row r="278" spans="3:6">
      <c r="C278" s="15"/>
      <c r="D278" s="15"/>
      <c r="E278" s="15"/>
      <c r="F278" s="15"/>
    </row>
    <row r="279" spans="3:6">
      <c r="C279" s="15"/>
      <c r="D279" s="15"/>
      <c r="E279" s="15"/>
      <c r="F279" s="15"/>
    </row>
    <row r="280" spans="3:6">
      <c r="C280" s="15"/>
      <c r="D280" s="15"/>
      <c r="E280" s="15"/>
      <c r="F280" s="15"/>
    </row>
    <row r="281" spans="3:6">
      <c r="C281" s="15"/>
      <c r="D281" s="15"/>
      <c r="E281" s="15"/>
      <c r="F281" s="15"/>
    </row>
    <row r="282" spans="3:6">
      <c r="C282" s="15"/>
      <c r="D282" s="15"/>
      <c r="E282" s="15"/>
      <c r="F282" s="15"/>
    </row>
    <row r="283" spans="3:6">
      <c r="C283" s="15"/>
      <c r="D283" s="15"/>
      <c r="E283" s="15"/>
      <c r="F283" s="15"/>
    </row>
    <row r="284" spans="3:6">
      <c r="C284" s="15"/>
      <c r="D284" s="15"/>
      <c r="E284" s="15"/>
      <c r="F284" s="15"/>
    </row>
    <row r="285" spans="3:6">
      <c r="C285" s="15"/>
      <c r="D285" s="15"/>
      <c r="E285" s="15"/>
      <c r="F285" s="15"/>
    </row>
    <row r="286" spans="3:6">
      <c r="C286" s="15"/>
      <c r="D286" s="15"/>
      <c r="E286" s="15"/>
      <c r="F286" s="15"/>
    </row>
    <row r="287" spans="3:6">
      <c r="C287" s="15"/>
      <c r="D287" s="15"/>
      <c r="E287" s="15"/>
      <c r="F287" s="15"/>
    </row>
    <row r="288" spans="3:6">
      <c r="C288" s="15"/>
      <c r="D288" s="15"/>
      <c r="E288" s="15"/>
      <c r="F288" s="15"/>
    </row>
    <row r="289" spans="3:6">
      <c r="C289" s="15"/>
      <c r="D289" s="15"/>
      <c r="E289" s="15"/>
      <c r="F289" s="15"/>
    </row>
    <row r="290" spans="3:6">
      <c r="C290" s="15"/>
      <c r="D290" s="15"/>
      <c r="E290" s="15"/>
      <c r="F290" s="15"/>
    </row>
    <row r="291" spans="3:6">
      <c r="C291" s="15"/>
      <c r="D291" s="15"/>
      <c r="E291" s="15"/>
      <c r="F291" s="15"/>
    </row>
    <row r="292" spans="3:6">
      <c r="C292" s="15"/>
      <c r="D292" s="15"/>
      <c r="E292" s="15"/>
      <c r="F292" s="15"/>
    </row>
    <row r="293" spans="3:6">
      <c r="C293" s="15"/>
      <c r="D293" s="15"/>
      <c r="E293" s="15"/>
      <c r="F293" s="15"/>
    </row>
    <row r="294" spans="3:6">
      <c r="C294" s="15"/>
      <c r="D294" s="15"/>
      <c r="E294" s="15"/>
      <c r="F294" s="15"/>
    </row>
    <row r="295" spans="3:6">
      <c r="C295" s="15"/>
      <c r="D295" s="15"/>
      <c r="E295" s="15"/>
      <c r="F295" s="15"/>
    </row>
    <row r="296" spans="3:6">
      <c r="C296" s="15"/>
      <c r="D296" s="15"/>
      <c r="E296" s="15"/>
      <c r="F296" s="15"/>
    </row>
    <row r="297" spans="3:6">
      <c r="C297" s="15"/>
      <c r="D297" s="15"/>
      <c r="E297" s="15"/>
      <c r="F297" s="15"/>
    </row>
    <row r="298" spans="3:6">
      <c r="C298" s="15"/>
      <c r="D298" s="15"/>
      <c r="E298" s="15"/>
      <c r="F298" s="15"/>
    </row>
    <row r="299" spans="3:6">
      <c r="C299" s="15"/>
      <c r="D299" s="15"/>
      <c r="E299" s="15"/>
      <c r="F299" s="15"/>
    </row>
    <row r="300" spans="3:6">
      <c r="C300" s="15"/>
      <c r="D300" s="15"/>
      <c r="E300" s="15"/>
      <c r="F300" s="15"/>
    </row>
    <row r="301" spans="3:6">
      <c r="C301" s="15"/>
      <c r="D301" s="15"/>
      <c r="E301" s="15"/>
      <c r="F301" s="15"/>
    </row>
    <row r="302" spans="3:6">
      <c r="C302" s="15"/>
      <c r="D302" s="15"/>
      <c r="E302" s="15"/>
      <c r="F302" s="15"/>
    </row>
    <row r="303" spans="3:6">
      <c r="C303" s="15"/>
      <c r="D303" s="15"/>
      <c r="E303" s="15"/>
      <c r="F303" s="15"/>
    </row>
    <row r="304" spans="3:6">
      <c r="C304" s="15"/>
      <c r="D304" s="15"/>
      <c r="E304" s="15"/>
      <c r="F304" s="15"/>
    </row>
    <row r="305" spans="3:6">
      <c r="C305" s="15"/>
      <c r="D305" s="15"/>
      <c r="E305" s="15"/>
      <c r="F305" s="15"/>
    </row>
    <row r="306" spans="3:6">
      <c r="C306" s="15"/>
      <c r="D306" s="15"/>
      <c r="E306" s="15"/>
      <c r="F306" s="15"/>
    </row>
    <row r="307" spans="3:6">
      <c r="C307" s="15"/>
      <c r="D307" s="15"/>
      <c r="E307" s="15"/>
      <c r="F307" s="15"/>
    </row>
    <row r="308" spans="3:6">
      <c r="C308" s="15"/>
      <c r="D308" s="15"/>
      <c r="E308" s="15"/>
      <c r="F308" s="15"/>
    </row>
    <row r="309" spans="3:6">
      <c r="C309" s="15"/>
      <c r="D309" s="15"/>
      <c r="E309" s="15"/>
      <c r="F309" s="15"/>
    </row>
    <row r="310" spans="3:6">
      <c r="C310" s="15"/>
      <c r="D310" s="15"/>
      <c r="E310" s="15"/>
      <c r="F310" s="15"/>
    </row>
    <row r="311" spans="3:6">
      <c r="C311" s="15"/>
      <c r="D311" s="15"/>
      <c r="E311" s="15"/>
      <c r="F311" s="15"/>
    </row>
    <row r="312" spans="3:6">
      <c r="C312" s="15"/>
      <c r="D312" s="15"/>
      <c r="E312" s="15"/>
      <c r="F312" s="15"/>
    </row>
    <row r="313" spans="3:6">
      <c r="C313" s="15"/>
      <c r="D313" s="15"/>
      <c r="E313" s="15"/>
      <c r="F313" s="15"/>
    </row>
    <row r="314" spans="3:6">
      <c r="C314" s="15"/>
      <c r="D314" s="15"/>
      <c r="E314" s="15"/>
      <c r="F314" s="15"/>
    </row>
    <row r="315" spans="3:6">
      <c r="C315" s="15"/>
      <c r="D315" s="15"/>
      <c r="E315" s="15"/>
      <c r="F315" s="15"/>
    </row>
    <row r="316" spans="3:6">
      <c r="C316" s="15"/>
      <c r="D316" s="15"/>
      <c r="E316" s="15"/>
      <c r="F316" s="15"/>
    </row>
    <row r="317" spans="3:6">
      <c r="C317" s="15"/>
      <c r="D317" s="15"/>
      <c r="E317" s="15"/>
      <c r="F317" s="15"/>
    </row>
    <row r="318" spans="3:6">
      <c r="C318" s="15"/>
      <c r="D318" s="15"/>
      <c r="E318" s="15"/>
      <c r="F318" s="15"/>
    </row>
    <row r="319" spans="3:6">
      <c r="C319" s="15"/>
      <c r="D319" s="15"/>
      <c r="E319" s="15"/>
      <c r="F319" s="15"/>
    </row>
    <row r="320" spans="3:6">
      <c r="C320" s="15"/>
      <c r="D320" s="15"/>
      <c r="E320" s="15"/>
      <c r="F320" s="15"/>
    </row>
    <row r="321" spans="3:6">
      <c r="C321" s="15"/>
      <c r="D321" s="15"/>
      <c r="E321" s="15"/>
      <c r="F321" s="15"/>
    </row>
    <row r="322" spans="3:6">
      <c r="C322" s="15"/>
      <c r="D322" s="15"/>
      <c r="E322" s="15"/>
      <c r="F322" s="15"/>
    </row>
    <row r="323" spans="3:6">
      <c r="C323" s="15"/>
      <c r="D323" s="15"/>
      <c r="E323" s="15"/>
      <c r="F323" s="15"/>
    </row>
    <row r="324" spans="3:6">
      <c r="C324" s="15"/>
      <c r="D324" s="15"/>
      <c r="E324" s="15"/>
      <c r="F324" s="15"/>
    </row>
    <row r="325" spans="3:6">
      <c r="C325" s="15"/>
      <c r="D325" s="15"/>
      <c r="E325" s="15"/>
      <c r="F325" s="15"/>
    </row>
    <row r="326" spans="3:6">
      <c r="C326" s="15"/>
      <c r="D326" s="15"/>
      <c r="E326" s="15"/>
      <c r="F326" s="15"/>
    </row>
    <row r="327" spans="3:6">
      <c r="C327" s="15"/>
      <c r="D327" s="15"/>
      <c r="E327" s="15"/>
      <c r="F327" s="15"/>
    </row>
    <row r="328" spans="3:6">
      <c r="C328" s="15"/>
      <c r="D328" s="15"/>
      <c r="E328" s="15"/>
      <c r="F328" s="15"/>
    </row>
    <row r="329" spans="3:6">
      <c r="C329" s="15"/>
      <c r="D329" s="15"/>
      <c r="E329" s="15"/>
      <c r="F329" s="15"/>
    </row>
    <row r="330" spans="3:6">
      <c r="C330" s="15"/>
      <c r="D330" s="15"/>
      <c r="E330" s="15"/>
      <c r="F330" s="15"/>
    </row>
    <row r="331" spans="3:6">
      <c r="C331" s="15"/>
      <c r="D331" s="15"/>
      <c r="E331" s="15"/>
      <c r="F331" s="15"/>
    </row>
    <row r="332" spans="3:6">
      <c r="C332" s="15"/>
      <c r="D332" s="15"/>
      <c r="E332" s="15"/>
      <c r="F332" s="15"/>
    </row>
    <row r="333" spans="3:6">
      <c r="C333" s="15"/>
      <c r="D333" s="15"/>
      <c r="E333" s="15"/>
      <c r="F333" s="15"/>
    </row>
    <row r="334" spans="3:6">
      <c r="C334" s="15"/>
      <c r="D334" s="15"/>
      <c r="E334" s="15"/>
      <c r="F334" s="15"/>
    </row>
    <row r="335" spans="3:6">
      <c r="C335" s="15"/>
      <c r="D335" s="15"/>
      <c r="E335" s="15"/>
      <c r="F335" s="15"/>
    </row>
    <row r="336" spans="3:6">
      <c r="C336" s="15"/>
      <c r="D336" s="15"/>
      <c r="E336" s="15"/>
      <c r="F336" s="15"/>
    </row>
    <row r="337" spans="3:6">
      <c r="C337" s="15"/>
      <c r="D337" s="15"/>
      <c r="E337" s="15"/>
      <c r="F337" s="15"/>
    </row>
    <row r="338" spans="3:6">
      <c r="C338" s="15"/>
      <c r="D338" s="15"/>
      <c r="E338" s="15"/>
      <c r="F338" s="15"/>
    </row>
    <row r="339" spans="3:6">
      <c r="C339" s="15"/>
      <c r="D339" s="15"/>
      <c r="E339" s="15"/>
      <c r="F339" s="15"/>
    </row>
    <row r="340" spans="3:6">
      <c r="C340" s="15"/>
      <c r="D340" s="15"/>
      <c r="E340" s="15"/>
      <c r="F340" s="15"/>
    </row>
    <row r="341" spans="3:6">
      <c r="C341" s="15"/>
      <c r="D341" s="15"/>
      <c r="E341" s="15"/>
      <c r="F341" s="15"/>
    </row>
    <row r="342" spans="3:6">
      <c r="C342" s="15"/>
      <c r="D342" s="15"/>
      <c r="E342" s="15"/>
      <c r="F342" s="15"/>
    </row>
    <row r="343" spans="3:6">
      <c r="C343" s="15"/>
      <c r="D343" s="15"/>
      <c r="E343" s="15"/>
      <c r="F343" s="15"/>
    </row>
    <row r="344" spans="3:6">
      <c r="C344" s="15"/>
      <c r="D344" s="15"/>
      <c r="E344" s="15"/>
      <c r="F344" s="15"/>
    </row>
    <row r="345" spans="3:6">
      <c r="C345" s="15"/>
      <c r="D345" s="15"/>
      <c r="E345" s="15"/>
      <c r="F345" s="15"/>
    </row>
    <row r="346" spans="3:6">
      <c r="C346" s="15"/>
      <c r="D346" s="15"/>
      <c r="E346" s="15"/>
      <c r="F346" s="15"/>
    </row>
    <row r="347" spans="3:6">
      <c r="C347" s="15"/>
      <c r="D347" s="15"/>
      <c r="E347" s="15"/>
      <c r="F347" s="15"/>
    </row>
    <row r="348" spans="3:6">
      <c r="C348" s="15"/>
      <c r="D348" s="15"/>
      <c r="E348" s="15"/>
      <c r="F348" s="15"/>
    </row>
    <row r="349" spans="3:6">
      <c r="C349" s="15"/>
      <c r="D349" s="15"/>
      <c r="E349" s="15"/>
      <c r="F349" s="15"/>
    </row>
    <row r="350" spans="3:6">
      <c r="C350" s="15"/>
      <c r="D350" s="15"/>
      <c r="E350" s="15"/>
      <c r="F350" s="15"/>
    </row>
    <row r="351" spans="3:6">
      <c r="C351" s="15"/>
      <c r="D351" s="15"/>
      <c r="E351" s="15"/>
      <c r="F351" s="15"/>
    </row>
    <row r="352" spans="3:6">
      <c r="C352" s="15"/>
      <c r="D352" s="15"/>
      <c r="E352" s="15"/>
      <c r="F352" s="15"/>
    </row>
    <row r="353" spans="3:6">
      <c r="C353" s="15"/>
      <c r="D353" s="15"/>
      <c r="E353" s="15"/>
      <c r="F353" s="15"/>
    </row>
    <row r="354" spans="3:6">
      <c r="C354" s="15"/>
      <c r="D354" s="15"/>
      <c r="E354" s="15"/>
      <c r="F354" s="15"/>
    </row>
    <row r="355" spans="3:6">
      <c r="C355" s="15"/>
      <c r="D355" s="15"/>
      <c r="E355" s="15"/>
      <c r="F355" s="15"/>
    </row>
    <row r="356" spans="3:6">
      <c r="C356" s="15"/>
      <c r="D356" s="15"/>
      <c r="E356" s="15"/>
      <c r="F356" s="15"/>
    </row>
    <row r="357" spans="3:6">
      <c r="C357" s="15"/>
      <c r="D357" s="15"/>
      <c r="E357" s="15"/>
      <c r="F357" s="15"/>
    </row>
    <row r="358" spans="3:6">
      <c r="C358" s="15"/>
      <c r="D358" s="15"/>
      <c r="E358" s="15"/>
      <c r="F358" s="15"/>
    </row>
    <row r="359" spans="3:6">
      <c r="C359" s="15"/>
      <c r="D359" s="15"/>
      <c r="E359" s="15"/>
      <c r="F359" s="15"/>
    </row>
    <row r="360" spans="3:6">
      <c r="C360" s="15"/>
      <c r="D360" s="15"/>
      <c r="E360" s="15"/>
      <c r="F360" s="15"/>
    </row>
    <row r="361" spans="3:6">
      <c r="C361" s="15"/>
      <c r="D361" s="15"/>
      <c r="E361" s="15"/>
      <c r="F361" s="15"/>
    </row>
    <row r="362" spans="3:6">
      <c r="C362" s="15"/>
      <c r="D362" s="15"/>
      <c r="E362" s="15"/>
      <c r="F362" s="15"/>
    </row>
    <row r="363" spans="3:6">
      <c r="C363" s="15"/>
      <c r="D363" s="15"/>
      <c r="E363" s="15"/>
      <c r="F363" s="15"/>
    </row>
    <row r="364" spans="3:6">
      <c r="C364" s="15"/>
      <c r="D364" s="15"/>
      <c r="E364" s="15"/>
      <c r="F364" s="15"/>
    </row>
    <row r="365" spans="3:6">
      <c r="C365" s="15"/>
      <c r="D365" s="15"/>
      <c r="E365" s="15"/>
      <c r="F365" s="15"/>
    </row>
    <row r="366" spans="3:6">
      <c r="C366" s="15"/>
      <c r="D366" s="15"/>
      <c r="E366" s="15"/>
      <c r="F366" s="15"/>
    </row>
    <row r="367" spans="3:6">
      <c r="C367" s="15"/>
      <c r="D367" s="15"/>
      <c r="E367" s="15"/>
      <c r="F367" s="15"/>
    </row>
    <row r="368" spans="3:6">
      <c r="C368" s="15"/>
      <c r="D368" s="15"/>
      <c r="E368" s="15"/>
      <c r="F368" s="15"/>
    </row>
    <row r="369" spans="3:6">
      <c r="C369" s="15"/>
      <c r="D369" s="15"/>
      <c r="E369" s="15"/>
      <c r="F369" s="15"/>
    </row>
    <row r="370" spans="3:6">
      <c r="C370" s="15"/>
      <c r="D370" s="15"/>
      <c r="E370" s="15"/>
      <c r="F370" s="15"/>
    </row>
    <row r="371" spans="3:6">
      <c r="C371" s="15"/>
      <c r="D371" s="15"/>
      <c r="E371" s="15"/>
      <c r="F371" s="15"/>
    </row>
    <row r="372" spans="3:6">
      <c r="C372" s="15"/>
      <c r="D372" s="15"/>
      <c r="E372" s="15"/>
      <c r="F372" s="15"/>
    </row>
    <row r="373" spans="3:6">
      <c r="C373" s="15"/>
      <c r="D373" s="15"/>
      <c r="E373" s="15"/>
      <c r="F373" s="15"/>
    </row>
    <row r="374" spans="3:6">
      <c r="C374" s="15"/>
      <c r="D374" s="15"/>
      <c r="E374" s="15"/>
      <c r="F374" s="15"/>
    </row>
    <row r="375" spans="3:6">
      <c r="C375" s="15"/>
      <c r="D375" s="15"/>
      <c r="E375" s="15"/>
      <c r="F375" s="15"/>
    </row>
    <row r="376" spans="3:6">
      <c r="C376" s="15"/>
      <c r="D376" s="15"/>
      <c r="E376" s="15"/>
      <c r="F376" s="15"/>
    </row>
    <row r="377" spans="3:6">
      <c r="C377" s="15"/>
      <c r="D377" s="15"/>
      <c r="E377" s="15"/>
      <c r="F377" s="15"/>
    </row>
    <row r="378" spans="3:6">
      <c r="C378" s="15"/>
      <c r="D378" s="15"/>
      <c r="E378" s="15"/>
      <c r="F378" s="15"/>
    </row>
    <row r="379" spans="3:6">
      <c r="C379" s="15"/>
      <c r="D379" s="15"/>
      <c r="E379" s="15"/>
      <c r="F379" s="15"/>
    </row>
    <row r="380" spans="3:6">
      <c r="C380" s="15"/>
      <c r="D380" s="15"/>
      <c r="E380" s="15"/>
      <c r="F380" s="15"/>
    </row>
    <row r="381" spans="3:6">
      <c r="C381" s="15"/>
      <c r="D381" s="15"/>
      <c r="E381" s="15"/>
      <c r="F381" s="15"/>
    </row>
    <row r="382" spans="3:6">
      <c r="C382" s="15"/>
      <c r="D382" s="15"/>
      <c r="E382" s="15"/>
      <c r="F382" s="15"/>
    </row>
    <row r="383" spans="3:6">
      <c r="C383" s="15"/>
      <c r="D383" s="15"/>
      <c r="E383" s="15"/>
      <c r="F383" s="15"/>
    </row>
    <row r="384" spans="3:6">
      <c r="C384" s="15"/>
      <c r="D384" s="15"/>
      <c r="E384" s="15"/>
      <c r="F384" s="15"/>
    </row>
    <row r="385" spans="3:6">
      <c r="C385" s="15"/>
      <c r="D385" s="15"/>
      <c r="E385" s="15"/>
      <c r="F385" s="15"/>
    </row>
    <row r="386" spans="3:6">
      <c r="C386" s="15"/>
      <c r="D386" s="15"/>
      <c r="E386" s="15"/>
      <c r="F386" s="15"/>
    </row>
    <row r="387" spans="3:6">
      <c r="C387" s="15"/>
      <c r="D387" s="15"/>
      <c r="E387" s="15"/>
      <c r="F387" s="15"/>
    </row>
    <row r="388" spans="3:6">
      <c r="C388" s="15"/>
      <c r="D388" s="15"/>
      <c r="E388" s="15"/>
      <c r="F388" s="15"/>
    </row>
    <row r="389" spans="3:6">
      <c r="C389" s="15"/>
      <c r="D389" s="15"/>
      <c r="E389" s="15"/>
      <c r="F389" s="15"/>
    </row>
    <row r="390" spans="3:6">
      <c r="C390" s="15"/>
      <c r="D390" s="15"/>
      <c r="E390" s="15"/>
      <c r="F390" s="15"/>
    </row>
    <row r="391" spans="3:6">
      <c r="C391" s="15"/>
      <c r="D391" s="15"/>
      <c r="E391" s="15"/>
      <c r="F391" s="15"/>
    </row>
    <row r="392" spans="3:6">
      <c r="C392" s="15"/>
      <c r="D392" s="15"/>
      <c r="E392" s="15"/>
      <c r="F392" s="15"/>
    </row>
    <row r="393" spans="3:6">
      <c r="C393" s="15"/>
      <c r="D393" s="15"/>
      <c r="E393" s="15"/>
      <c r="F393" s="15"/>
    </row>
    <row r="394" spans="3:6">
      <c r="C394" s="15"/>
      <c r="D394" s="15"/>
      <c r="E394" s="15"/>
      <c r="F394" s="15"/>
    </row>
    <row r="395" spans="3:6">
      <c r="C395" s="15"/>
      <c r="D395" s="15"/>
      <c r="E395" s="15"/>
      <c r="F395" s="15"/>
    </row>
    <row r="396" spans="3:6">
      <c r="C396" s="15"/>
      <c r="D396" s="15"/>
      <c r="E396" s="15"/>
      <c r="F396" s="15"/>
    </row>
    <row r="397" spans="3:6">
      <c r="C397" s="15"/>
      <c r="D397" s="15"/>
      <c r="E397" s="15"/>
      <c r="F397" s="15"/>
    </row>
    <row r="398" spans="3:6">
      <c r="C398" s="15"/>
      <c r="D398" s="15"/>
      <c r="E398" s="15"/>
      <c r="F398" s="15"/>
    </row>
    <row r="399" spans="3:6">
      <c r="C399" s="15"/>
      <c r="D399" s="15"/>
      <c r="E399" s="15"/>
      <c r="F399" s="15"/>
    </row>
    <row r="400" spans="3:6">
      <c r="C400" s="15"/>
      <c r="D400" s="15"/>
      <c r="E400" s="15"/>
      <c r="F400" s="15"/>
    </row>
    <row r="401" spans="3:6">
      <c r="C401" s="15"/>
      <c r="D401" s="15"/>
      <c r="E401" s="15"/>
      <c r="F401" s="15"/>
    </row>
    <row r="402" spans="3:6">
      <c r="C402" s="15"/>
      <c r="D402" s="15"/>
      <c r="E402" s="15"/>
      <c r="F402" s="15"/>
    </row>
    <row r="403" spans="3:6">
      <c r="C403" s="15"/>
      <c r="D403" s="15"/>
      <c r="E403" s="15"/>
      <c r="F403" s="15"/>
    </row>
    <row r="404" spans="3:6">
      <c r="C404" s="15"/>
      <c r="D404" s="15"/>
      <c r="E404" s="15"/>
      <c r="F404" s="15"/>
    </row>
    <row r="405" spans="3:6">
      <c r="C405" s="15"/>
      <c r="D405" s="15"/>
      <c r="E405" s="15"/>
      <c r="F405" s="15"/>
    </row>
    <row r="406" spans="3:6">
      <c r="C406" s="15"/>
      <c r="D406" s="15"/>
      <c r="E406" s="15"/>
      <c r="F406" s="15"/>
    </row>
    <row r="407" spans="3:6">
      <c r="C407" s="15"/>
      <c r="D407" s="15"/>
      <c r="E407" s="15"/>
      <c r="F407" s="15"/>
    </row>
    <row r="408" spans="3:6">
      <c r="C408" s="15"/>
      <c r="D408" s="15"/>
      <c r="E408" s="15"/>
      <c r="F408" s="15"/>
    </row>
    <row r="409" spans="3:6">
      <c r="C409" s="15"/>
      <c r="D409" s="15"/>
      <c r="E409" s="15"/>
      <c r="F409" s="15"/>
    </row>
    <row r="410" spans="3:6">
      <c r="C410" s="15"/>
      <c r="D410" s="15"/>
      <c r="E410" s="15"/>
      <c r="F410" s="15"/>
    </row>
    <row r="411" spans="3:6">
      <c r="C411" s="15"/>
      <c r="D411" s="15"/>
      <c r="E411" s="15"/>
      <c r="F411" s="15"/>
    </row>
    <row r="412" spans="3:6">
      <c r="C412" s="15"/>
      <c r="D412" s="15"/>
      <c r="E412" s="15"/>
      <c r="F412" s="15"/>
    </row>
    <row r="413" spans="3:6">
      <c r="C413" s="15"/>
      <c r="D413" s="15"/>
      <c r="E413" s="15"/>
      <c r="F413" s="15"/>
    </row>
    <row r="414" spans="3:6">
      <c r="C414" s="15"/>
      <c r="D414" s="15"/>
      <c r="E414" s="15"/>
      <c r="F414" s="15"/>
    </row>
    <row r="415" spans="3:6">
      <c r="C415" s="15"/>
      <c r="D415" s="15"/>
      <c r="E415" s="15"/>
      <c r="F415" s="15"/>
    </row>
    <row r="416" spans="3:6">
      <c r="C416" s="15"/>
      <c r="D416" s="15"/>
      <c r="E416" s="15"/>
      <c r="F416" s="15"/>
    </row>
    <row r="417" spans="3:6">
      <c r="C417" s="15"/>
      <c r="D417" s="15"/>
      <c r="E417" s="15"/>
      <c r="F417" s="15"/>
    </row>
    <row r="418" spans="3:6">
      <c r="C418" s="15"/>
      <c r="D418" s="15"/>
      <c r="E418" s="15"/>
      <c r="F418" s="15"/>
    </row>
    <row r="419" spans="3:6">
      <c r="C419" s="15"/>
      <c r="D419" s="15"/>
      <c r="E419" s="15"/>
      <c r="F419" s="15"/>
    </row>
    <row r="420" spans="3:6">
      <c r="C420" s="15"/>
      <c r="D420" s="15"/>
      <c r="E420" s="15"/>
      <c r="F420" s="15"/>
    </row>
    <row r="421" spans="3:6">
      <c r="C421" s="15"/>
      <c r="D421" s="15"/>
      <c r="E421" s="15"/>
      <c r="F421" s="15"/>
    </row>
    <row r="422" spans="3:6">
      <c r="C422" s="15"/>
      <c r="D422" s="15"/>
      <c r="E422" s="15"/>
      <c r="F422" s="15"/>
    </row>
    <row r="423" spans="3:6">
      <c r="C423" s="15"/>
      <c r="D423" s="15"/>
      <c r="E423" s="15"/>
      <c r="F423" s="15"/>
    </row>
    <row r="424" spans="3:6">
      <c r="C424" s="15"/>
      <c r="D424" s="15"/>
      <c r="E424" s="15"/>
      <c r="F424" s="15"/>
    </row>
    <row r="425" spans="3:6">
      <c r="C425" s="15"/>
      <c r="D425" s="15"/>
      <c r="E425" s="15"/>
      <c r="F425" s="15"/>
    </row>
    <row r="426" spans="3:6">
      <c r="C426" s="15"/>
      <c r="D426" s="15"/>
      <c r="E426" s="15"/>
      <c r="F426" s="15"/>
    </row>
    <row r="427" spans="3:6">
      <c r="C427" s="15"/>
      <c r="D427" s="15"/>
      <c r="E427" s="15"/>
      <c r="F427" s="15"/>
    </row>
    <row r="428" spans="3:6">
      <c r="C428" s="15"/>
      <c r="D428" s="15"/>
      <c r="E428" s="15"/>
      <c r="F428" s="15"/>
    </row>
    <row r="429" spans="3:6">
      <c r="C429" s="15"/>
      <c r="D429" s="15"/>
      <c r="E429" s="15"/>
      <c r="F429" s="15"/>
    </row>
    <row r="430" spans="3:6">
      <c r="C430" s="15"/>
      <c r="D430" s="15"/>
      <c r="E430" s="15"/>
      <c r="F430" s="15"/>
    </row>
    <row r="431" spans="3:6">
      <c r="C431" s="15"/>
      <c r="D431" s="15"/>
      <c r="E431" s="15"/>
      <c r="F431" s="15"/>
    </row>
    <row r="432" spans="3:6">
      <c r="C432" s="15"/>
      <c r="D432" s="15"/>
      <c r="E432" s="15"/>
      <c r="F432" s="15"/>
    </row>
    <row r="433" spans="3:6">
      <c r="C433" s="15"/>
      <c r="D433" s="15"/>
      <c r="E433" s="15"/>
      <c r="F433" s="15"/>
    </row>
    <row r="434" spans="3:6">
      <c r="C434" s="15"/>
      <c r="D434" s="15"/>
      <c r="E434" s="15"/>
      <c r="F434" s="15"/>
    </row>
    <row r="435" spans="3:6">
      <c r="C435" s="15"/>
      <c r="D435" s="15"/>
      <c r="E435" s="15"/>
      <c r="F435" s="15"/>
    </row>
    <row r="436" spans="3:6">
      <c r="C436" s="15"/>
      <c r="D436" s="15"/>
      <c r="E436" s="15"/>
      <c r="F436" s="15"/>
    </row>
    <row r="437" spans="3:6">
      <c r="C437" s="15"/>
      <c r="D437" s="15"/>
      <c r="E437" s="15"/>
      <c r="F437" s="15"/>
    </row>
    <row r="438" spans="3:6">
      <c r="C438" s="15"/>
      <c r="D438" s="15"/>
      <c r="E438" s="15"/>
      <c r="F438" s="15"/>
    </row>
    <row r="439" spans="3:6">
      <c r="C439" s="15"/>
      <c r="D439" s="15"/>
      <c r="E439" s="15"/>
      <c r="F439" s="15"/>
    </row>
    <row r="440" spans="3:6">
      <c r="C440" s="15"/>
      <c r="D440" s="15"/>
      <c r="E440" s="15"/>
      <c r="F440" s="15"/>
    </row>
    <row r="441" spans="3:6">
      <c r="C441" s="15"/>
      <c r="D441" s="15"/>
      <c r="E441" s="15"/>
      <c r="F441" s="15"/>
    </row>
    <row r="442" spans="3:6">
      <c r="C442" s="15"/>
      <c r="D442" s="15"/>
      <c r="E442" s="15"/>
      <c r="F442" s="15"/>
    </row>
    <row r="443" spans="3:6">
      <c r="C443" s="15"/>
      <c r="D443" s="15"/>
      <c r="E443" s="15"/>
      <c r="F443" s="15"/>
    </row>
    <row r="444" spans="3:6">
      <c r="C444" s="15"/>
      <c r="D444" s="15"/>
      <c r="E444" s="15"/>
      <c r="F444" s="15"/>
    </row>
    <row r="445" spans="3:6">
      <c r="C445" s="15"/>
      <c r="D445" s="15"/>
      <c r="E445" s="15"/>
      <c r="F445" s="15"/>
    </row>
    <row r="446" spans="3:6">
      <c r="C446" s="15"/>
      <c r="D446" s="15"/>
      <c r="E446" s="15"/>
      <c r="F446" s="15"/>
    </row>
    <row r="447" spans="3:6">
      <c r="C447" s="15"/>
      <c r="D447" s="15"/>
      <c r="E447" s="15"/>
      <c r="F447" s="15"/>
    </row>
    <row r="448" spans="3:6">
      <c r="C448" s="15"/>
      <c r="D448" s="15"/>
      <c r="E448" s="15"/>
      <c r="F448" s="15"/>
    </row>
    <row r="449" spans="3:6">
      <c r="C449" s="15"/>
      <c r="D449" s="15"/>
      <c r="E449" s="15"/>
      <c r="F449" s="15"/>
    </row>
    <row r="450" spans="3:6">
      <c r="C450" s="15"/>
      <c r="D450" s="15"/>
      <c r="E450" s="15"/>
      <c r="F450" s="15"/>
    </row>
    <row r="451" spans="3:6">
      <c r="C451" s="15"/>
      <c r="D451" s="15"/>
      <c r="E451" s="15"/>
      <c r="F451" s="15"/>
    </row>
    <row r="452" spans="3:6">
      <c r="C452" s="15"/>
      <c r="D452" s="15"/>
      <c r="E452" s="15"/>
      <c r="F452" s="15"/>
    </row>
    <row r="453" spans="3:6">
      <c r="C453" s="15"/>
      <c r="D453" s="15"/>
      <c r="E453" s="15"/>
      <c r="F453" s="15"/>
    </row>
    <row r="454" spans="3:6">
      <c r="C454" s="15"/>
      <c r="D454" s="15"/>
      <c r="E454" s="15"/>
      <c r="F454" s="15"/>
    </row>
    <row r="455" spans="3:6">
      <c r="C455" s="15"/>
      <c r="D455" s="15"/>
      <c r="E455" s="15"/>
      <c r="F455" s="15"/>
    </row>
    <row r="456" spans="3:6">
      <c r="C456" s="15"/>
      <c r="D456" s="15"/>
      <c r="E456" s="15"/>
      <c r="F456" s="15"/>
    </row>
    <row r="457" spans="3:6">
      <c r="C457" s="15"/>
      <c r="D457" s="15"/>
      <c r="E457" s="15"/>
      <c r="F457" s="15"/>
    </row>
    <row r="458" spans="3:6">
      <c r="C458" s="15"/>
      <c r="D458" s="15"/>
      <c r="E458" s="15"/>
      <c r="F458" s="15"/>
    </row>
    <row r="459" spans="3:6">
      <c r="C459" s="15"/>
      <c r="D459" s="15"/>
      <c r="E459" s="15"/>
      <c r="F459" s="15"/>
    </row>
    <row r="460" spans="3:6">
      <c r="C460" s="15"/>
      <c r="D460" s="15"/>
      <c r="E460" s="15"/>
      <c r="F460" s="15"/>
    </row>
    <row r="461" spans="3:6">
      <c r="C461" s="15"/>
      <c r="D461" s="15"/>
      <c r="E461" s="15"/>
      <c r="F461" s="15"/>
    </row>
    <row r="462" spans="3:6">
      <c r="C462" s="15"/>
      <c r="D462" s="15"/>
      <c r="E462" s="15"/>
      <c r="F462" s="15"/>
    </row>
    <row r="463" spans="3:6">
      <c r="C463" s="15"/>
      <c r="D463" s="15"/>
      <c r="E463" s="15"/>
      <c r="F463" s="15"/>
    </row>
    <row r="464" spans="3:6">
      <c r="C464" s="15"/>
      <c r="D464" s="15"/>
      <c r="E464" s="15"/>
      <c r="F464" s="15"/>
    </row>
    <row r="465" spans="3:6">
      <c r="C465" s="15"/>
      <c r="D465" s="15"/>
      <c r="E465" s="15"/>
      <c r="F465" s="15"/>
    </row>
    <row r="466" spans="3:6">
      <c r="C466" s="15"/>
      <c r="D466" s="15"/>
      <c r="E466" s="15"/>
      <c r="F466" s="15"/>
    </row>
    <row r="467" spans="3:6">
      <c r="C467" s="15"/>
      <c r="D467" s="15"/>
      <c r="E467" s="15"/>
      <c r="F467" s="15"/>
    </row>
    <row r="468" spans="3:6">
      <c r="C468" s="15"/>
      <c r="D468" s="15"/>
      <c r="E468" s="15"/>
      <c r="F468" s="15"/>
    </row>
    <row r="469" spans="3:6">
      <c r="C469" s="15"/>
      <c r="D469" s="15"/>
      <c r="E469" s="15"/>
      <c r="F469" s="15"/>
    </row>
    <row r="470" spans="3:6">
      <c r="C470" s="15"/>
      <c r="D470" s="15"/>
      <c r="E470" s="15"/>
      <c r="F470" s="15"/>
    </row>
    <row r="471" spans="3:6">
      <c r="C471" s="15"/>
      <c r="D471" s="15"/>
      <c r="E471" s="15"/>
      <c r="F471" s="15"/>
    </row>
    <row r="472" spans="3:6">
      <c r="C472" s="15"/>
      <c r="D472" s="15"/>
      <c r="E472" s="15"/>
      <c r="F472" s="15"/>
    </row>
    <row r="473" spans="3:6">
      <c r="C473" s="15"/>
      <c r="D473" s="15"/>
      <c r="E473" s="15"/>
      <c r="F473" s="15"/>
    </row>
    <row r="474" spans="3:6">
      <c r="C474" s="15"/>
      <c r="D474" s="15"/>
      <c r="E474" s="15"/>
      <c r="F474" s="15"/>
    </row>
    <row r="475" spans="3:6">
      <c r="C475" s="15"/>
      <c r="D475" s="15"/>
      <c r="E475" s="15"/>
      <c r="F475" s="15"/>
    </row>
    <row r="476" spans="3:6">
      <c r="C476" s="15"/>
      <c r="D476" s="15"/>
      <c r="E476" s="15"/>
      <c r="F476" s="15"/>
    </row>
    <row r="477" spans="3:6">
      <c r="C477" s="15"/>
      <c r="D477" s="15"/>
      <c r="E477" s="15"/>
      <c r="F477" s="15"/>
    </row>
    <row r="478" spans="3:6">
      <c r="C478" s="15"/>
      <c r="D478" s="15"/>
      <c r="E478" s="15"/>
      <c r="F478" s="15"/>
    </row>
    <row r="479" spans="3:6">
      <c r="C479" s="15"/>
      <c r="D479" s="15"/>
      <c r="E479" s="15"/>
      <c r="F479" s="15"/>
    </row>
    <row r="480" spans="3:6">
      <c r="C480" s="15"/>
      <c r="D480" s="15"/>
      <c r="E480" s="15"/>
      <c r="F480" s="15"/>
    </row>
    <row r="481" spans="3:6">
      <c r="C481" s="15"/>
      <c r="D481" s="15"/>
      <c r="E481" s="15"/>
      <c r="F481" s="15"/>
    </row>
    <row r="482" spans="3:6">
      <c r="C482" s="15"/>
      <c r="D482" s="15"/>
      <c r="E482" s="15"/>
      <c r="F482" s="15"/>
    </row>
    <row r="483" spans="3:6">
      <c r="C483" s="15"/>
      <c r="D483" s="15"/>
      <c r="E483" s="15"/>
      <c r="F483" s="15"/>
    </row>
    <row r="484" spans="3:6">
      <c r="C484" s="15"/>
      <c r="D484" s="15"/>
      <c r="E484" s="15"/>
      <c r="F484" s="15"/>
    </row>
    <row r="485" spans="3:6">
      <c r="C485" s="15"/>
      <c r="D485" s="15"/>
      <c r="E485" s="15"/>
      <c r="F485" s="15"/>
    </row>
    <row r="486" spans="3:6">
      <c r="C486" s="15"/>
      <c r="D486" s="15"/>
      <c r="E486" s="15"/>
      <c r="F486" s="15"/>
    </row>
    <row r="487" spans="3:6">
      <c r="C487" s="15"/>
      <c r="D487" s="15"/>
      <c r="E487" s="15"/>
      <c r="F487" s="15"/>
    </row>
    <row r="488" spans="3:6">
      <c r="C488" s="15"/>
      <c r="D488" s="15"/>
      <c r="E488" s="15"/>
      <c r="F488" s="15"/>
    </row>
    <row r="489" spans="3:6">
      <c r="C489" s="15"/>
      <c r="D489" s="15"/>
      <c r="E489" s="15"/>
      <c r="F489" s="15"/>
    </row>
    <row r="490" spans="3:6">
      <c r="C490" s="15"/>
      <c r="D490" s="15"/>
      <c r="E490" s="15"/>
      <c r="F490" s="15"/>
    </row>
    <row r="491" spans="3:6">
      <c r="C491" s="15"/>
      <c r="D491" s="15"/>
      <c r="E491" s="15"/>
      <c r="F491" s="15"/>
    </row>
    <row r="492" spans="3:6">
      <c r="C492" s="15"/>
      <c r="D492" s="15"/>
      <c r="E492" s="15"/>
      <c r="F492" s="15"/>
    </row>
    <row r="493" spans="3:6">
      <c r="C493" s="15"/>
      <c r="D493" s="15"/>
      <c r="E493" s="15"/>
      <c r="F493" s="15"/>
    </row>
    <row r="494" spans="3:6">
      <c r="C494" s="15"/>
      <c r="D494" s="15"/>
      <c r="E494" s="15"/>
      <c r="F494" s="15"/>
    </row>
    <row r="495" spans="3:6">
      <c r="C495" s="15"/>
      <c r="D495" s="15"/>
      <c r="E495" s="15"/>
      <c r="F495" s="15"/>
    </row>
    <row r="496" spans="3:6">
      <c r="C496" s="15"/>
      <c r="D496" s="15"/>
      <c r="E496" s="15"/>
      <c r="F496" s="15"/>
    </row>
    <row r="497" spans="3:6">
      <c r="C497" s="15"/>
      <c r="D497" s="15"/>
      <c r="E497" s="15"/>
      <c r="F497" s="15"/>
    </row>
    <row r="498" spans="3:6">
      <c r="C498" s="15"/>
      <c r="D498" s="15"/>
      <c r="E498" s="15"/>
      <c r="F498" s="15"/>
    </row>
    <row r="499" spans="3:6">
      <c r="C499" s="15"/>
      <c r="D499" s="15"/>
      <c r="E499" s="15"/>
      <c r="F499" s="15"/>
    </row>
    <row r="500" spans="3:6">
      <c r="C500" s="15"/>
      <c r="D500" s="15"/>
      <c r="E500" s="15"/>
      <c r="F500" s="15"/>
    </row>
    <row r="501" spans="3:6">
      <c r="C501" s="15"/>
      <c r="D501" s="15"/>
      <c r="E501" s="15"/>
      <c r="F501" s="15"/>
    </row>
    <row r="502" spans="3:6">
      <c r="C502" s="15"/>
      <c r="D502" s="15"/>
      <c r="E502" s="15"/>
      <c r="F502" s="15"/>
    </row>
    <row r="503" spans="3:6">
      <c r="C503" s="15"/>
      <c r="D503" s="15"/>
      <c r="E503" s="15"/>
      <c r="F503" s="15"/>
    </row>
    <row r="504" spans="3:6">
      <c r="C504" s="15"/>
      <c r="D504" s="15"/>
      <c r="E504" s="15"/>
      <c r="F504" s="15"/>
    </row>
    <row r="505" spans="3:6">
      <c r="C505" s="15"/>
      <c r="D505" s="15"/>
      <c r="E505" s="15"/>
      <c r="F505" s="15"/>
    </row>
    <row r="506" spans="3:6">
      <c r="C506" s="15"/>
      <c r="D506" s="15"/>
      <c r="E506" s="15"/>
      <c r="F506" s="15"/>
    </row>
    <row r="507" spans="3:6">
      <c r="C507" s="15"/>
      <c r="D507" s="15"/>
      <c r="E507" s="15"/>
      <c r="F507" s="15"/>
    </row>
    <row r="508" spans="3:6">
      <c r="C508" s="15"/>
      <c r="D508" s="15"/>
      <c r="E508" s="15"/>
      <c r="F508" s="15"/>
    </row>
    <row r="509" spans="3:6">
      <c r="C509" s="15"/>
      <c r="D509" s="15"/>
      <c r="E509" s="15"/>
      <c r="F509" s="15"/>
    </row>
    <row r="510" spans="3:6">
      <c r="C510" s="15"/>
      <c r="D510" s="15"/>
      <c r="E510" s="15"/>
      <c r="F510" s="15"/>
    </row>
    <row r="511" spans="3:6">
      <c r="C511" s="15"/>
      <c r="D511" s="15"/>
      <c r="E511" s="15"/>
      <c r="F511" s="15"/>
    </row>
    <row r="512" spans="3:6">
      <c r="C512" s="15"/>
      <c r="D512" s="15"/>
      <c r="E512" s="15"/>
      <c r="F512" s="15"/>
    </row>
    <row r="513" spans="3:6">
      <c r="C513" s="15"/>
      <c r="D513" s="15"/>
      <c r="E513" s="15"/>
      <c r="F513" s="15"/>
    </row>
    <row r="514" spans="3:6">
      <c r="C514" s="15"/>
      <c r="D514" s="15"/>
      <c r="E514" s="15"/>
      <c r="F514" s="15"/>
    </row>
    <row r="515" spans="3:6">
      <c r="C515" s="15"/>
      <c r="D515" s="15"/>
      <c r="E515" s="15"/>
      <c r="F515" s="15"/>
    </row>
    <row r="516" spans="3:6">
      <c r="C516" s="15"/>
      <c r="D516" s="15"/>
      <c r="E516" s="15"/>
      <c r="F516" s="15"/>
    </row>
    <row r="517" spans="3:6">
      <c r="C517" s="15"/>
      <c r="D517" s="15"/>
      <c r="E517" s="15"/>
      <c r="F517" s="15"/>
    </row>
    <row r="518" spans="3:6">
      <c r="C518" s="15"/>
      <c r="D518" s="15"/>
      <c r="E518" s="15"/>
      <c r="F518" s="15"/>
    </row>
    <row r="519" spans="3:6">
      <c r="C519" s="15"/>
      <c r="D519" s="15"/>
      <c r="E519" s="15"/>
      <c r="F519" s="15"/>
    </row>
    <row r="520" spans="3:6">
      <c r="C520" s="15"/>
      <c r="D520" s="15"/>
      <c r="E520" s="15"/>
      <c r="F520" s="15"/>
    </row>
    <row r="521" spans="3:6">
      <c r="C521" s="15"/>
      <c r="D521" s="15"/>
      <c r="E521" s="15"/>
      <c r="F521" s="15"/>
    </row>
    <row r="522" spans="3:6">
      <c r="C522" s="15"/>
      <c r="D522" s="15"/>
      <c r="E522" s="15"/>
      <c r="F522" s="15"/>
    </row>
    <row r="523" spans="3:6">
      <c r="C523" s="15"/>
      <c r="D523" s="15"/>
      <c r="E523" s="15"/>
      <c r="F523" s="15"/>
    </row>
    <row r="524" spans="3:6">
      <c r="C524" s="15"/>
      <c r="D524" s="15"/>
      <c r="E524" s="15"/>
      <c r="F524" s="15"/>
    </row>
    <row r="525" spans="3:6">
      <c r="C525" s="15"/>
      <c r="D525" s="15"/>
      <c r="E525" s="15"/>
      <c r="F525" s="15"/>
    </row>
    <row r="526" spans="3:6">
      <c r="C526" s="15"/>
      <c r="D526" s="15"/>
      <c r="E526" s="15"/>
      <c r="F526" s="15"/>
    </row>
    <row r="527" spans="3:6">
      <c r="C527" s="15"/>
      <c r="D527" s="15"/>
      <c r="E527" s="15"/>
      <c r="F527" s="15"/>
    </row>
    <row r="528" spans="3:6">
      <c r="C528" s="15"/>
      <c r="D528" s="15"/>
      <c r="E528" s="15"/>
      <c r="F528" s="15"/>
    </row>
    <row r="529" spans="3:6">
      <c r="C529" s="15"/>
      <c r="D529" s="15"/>
      <c r="E529" s="15"/>
      <c r="F529" s="15"/>
    </row>
    <row r="530" spans="3:6">
      <c r="C530" s="15"/>
      <c r="D530" s="15"/>
      <c r="E530" s="15"/>
      <c r="F530" s="15"/>
    </row>
    <row r="531" spans="3:6">
      <c r="C531" s="15"/>
      <c r="D531" s="15"/>
      <c r="E531" s="15"/>
      <c r="F531" s="15"/>
    </row>
    <row r="532" spans="3:6">
      <c r="C532" s="15"/>
      <c r="D532" s="15"/>
      <c r="E532" s="15"/>
      <c r="F532" s="15"/>
    </row>
    <row r="533" spans="3:6">
      <c r="C533" s="15"/>
      <c r="D533" s="15"/>
      <c r="E533" s="15"/>
      <c r="F533" s="15"/>
    </row>
    <row r="534" spans="3:6">
      <c r="C534" s="15"/>
      <c r="D534" s="15"/>
      <c r="E534" s="15"/>
      <c r="F534" s="15"/>
    </row>
    <row r="535" spans="3:6">
      <c r="C535" s="15"/>
      <c r="D535" s="15"/>
      <c r="E535" s="15"/>
      <c r="F535" s="15"/>
    </row>
    <row r="536" spans="3:6">
      <c r="C536" s="15"/>
      <c r="D536" s="15"/>
      <c r="E536" s="15"/>
      <c r="F536" s="15"/>
    </row>
    <row r="537" spans="3:6">
      <c r="C537" s="15"/>
      <c r="D537" s="15"/>
      <c r="E537" s="15"/>
      <c r="F537" s="15"/>
    </row>
    <row r="538" spans="3:6">
      <c r="C538" s="15"/>
      <c r="D538" s="15"/>
      <c r="E538" s="15"/>
      <c r="F538" s="15"/>
    </row>
    <row r="539" spans="3:6">
      <c r="C539" s="15"/>
      <c r="D539" s="15"/>
      <c r="E539" s="15"/>
      <c r="F539" s="15"/>
    </row>
    <row r="540" spans="3:6">
      <c r="C540" s="15"/>
      <c r="D540" s="15"/>
      <c r="E540" s="15"/>
      <c r="F540" s="15"/>
    </row>
    <row r="541" spans="3:6">
      <c r="C541" s="15"/>
      <c r="D541" s="15"/>
      <c r="E541" s="15"/>
      <c r="F541" s="15"/>
    </row>
    <row r="542" spans="3:6">
      <c r="C542" s="15"/>
      <c r="D542" s="15"/>
      <c r="E542" s="15"/>
      <c r="F542" s="15"/>
    </row>
    <row r="543" spans="3:6">
      <c r="C543" s="15"/>
      <c r="D543" s="15"/>
      <c r="E543" s="15"/>
      <c r="F543" s="15"/>
    </row>
    <row r="544" spans="3:6">
      <c r="C544" s="15"/>
      <c r="D544" s="15"/>
      <c r="E544" s="15"/>
      <c r="F544" s="15"/>
    </row>
    <row r="545" spans="3:6">
      <c r="C545" s="15"/>
      <c r="D545" s="15"/>
      <c r="E545" s="15"/>
      <c r="F545" s="15"/>
    </row>
    <row r="546" spans="3:6">
      <c r="C546" s="15"/>
      <c r="D546" s="15"/>
      <c r="E546" s="15"/>
      <c r="F546" s="15"/>
    </row>
    <row r="547" spans="3:6">
      <c r="C547" s="15"/>
      <c r="D547" s="15"/>
      <c r="E547" s="15"/>
      <c r="F547" s="15"/>
    </row>
    <row r="548" spans="3:6">
      <c r="C548" s="15"/>
      <c r="D548" s="15"/>
      <c r="E548" s="15"/>
      <c r="F548" s="15"/>
    </row>
    <row r="549" spans="3:6">
      <c r="C549" s="15"/>
      <c r="D549" s="15"/>
      <c r="E549" s="15"/>
      <c r="F549" s="15"/>
    </row>
    <row r="550" spans="3:6">
      <c r="C550" s="15"/>
      <c r="D550" s="15"/>
      <c r="E550" s="15"/>
      <c r="F550" s="15"/>
    </row>
    <row r="551" spans="3:6">
      <c r="C551" s="15"/>
      <c r="D551" s="15"/>
      <c r="E551" s="15"/>
      <c r="F551" s="15"/>
    </row>
    <row r="552" spans="3:6">
      <c r="C552" s="15"/>
      <c r="D552" s="15"/>
      <c r="E552" s="15"/>
      <c r="F552" s="15"/>
    </row>
    <row r="553" spans="3:6">
      <c r="C553" s="15"/>
      <c r="D553" s="15"/>
      <c r="E553" s="15"/>
      <c r="F553" s="15"/>
    </row>
    <row r="554" spans="3:6">
      <c r="C554" s="15"/>
      <c r="D554" s="15"/>
      <c r="E554" s="15"/>
      <c r="F554" s="15"/>
    </row>
    <row r="555" spans="3:6">
      <c r="C555" s="15"/>
      <c r="D555" s="15"/>
      <c r="E555" s="15"/>
      <c r="F555" s="15"/>
    </row>
    <row r="556" spans="3:6">
      <c r="C556" s="15"/>
      <c r="D556" s="15"/>
      <c r="E556" s="15"/>
      <c r="F556" s="15"/>
    </row>
    <row r="557" spans="3:6">
      <c r="C557" s="15"/>
      <c r="D557" s="15"/>
      <c r="E557" s="15"/>
      <c r="F557" s="15"/>
    </row>
    <row r="558" spans="3:6">
      <c r="C558" s="15"/>
      <c r="D558" s="15"/>
      <c r="E558" s="15"/>
      <c r="F558" s="15"/>
    </row>
    <row r="559" spans="3:6">
      <c r="C559" s="15"/>
      <c r="D559" s="15"/>
      <c r="E559" s="15"/>
      <c r="F559" s="15"/>
    </row>
    <row r="560" spans="3:6">
      <c r="C560" s="15"/>
      <c r="D560" s="15"/>
      <c r="E560" s="15"/>
      <c r="F560" s="15"/>
    </row>
    <row r="561" spans="3:6">
      <c r="C561" s="15"/>
      <c r="D561" s="15"/>
      <c r="E561" s="15"/>
      <c r="F561" s="15"/>
    </row>
    <row r="562" spans="3:6">
      <c r="C562" s="15"/>
      <c r="D562" s="15"/>
      <c r="E562" s="15"/>
      <c r="F562" s="15"/>
    </row>
    <row r="563" spans="3:6">
      <c r="C563" s="15"/>
      <c r="D563" s="15"/>
      <c r="E563" s="15"/>
      <c r="F563" s="15"/>
    </row>
    <row r="564" spans="3:6">
      <c r="C564" s="15"/>
      <c r="D564" s="15"/>
      <c r="E564" s="15"/>
      <c r="F564" s="15"/>
    </row>
    <row r="565" spans="3:6">
      <c r="C565" s="15"/>
      <c r="D565" s="15"/>
      <c r="E565" s="15"/>
      <c r="F565" s="15"/>
    </row>
    <row r="566" spans="3:6">
      <c r="C566" s="15"/>
      <c r="D566" s="15"/>
      <c r="E566" s="15"/>
      <c r="F566" s="15"/>
    </row>
    <row r="567" spans="3:6">
      <c r="C567" s="15"/>
      <c r="D567" s="15"/>
      <c r="E567" s="15"/>
      <c r="F567" s="15"/>
    </row>
    <row r="568" spans="3:6">
      <c r="C568" s="15"/>
      <c r="D568" s="15"/>
      <c r="E568" s="15"/>
      <c r="F568" s="15"/>
    </row>
    <row r="569" spans="3:6">
      <c r="C569" s="15"/>
      <c r="D569" s="15"/>
      <c r="E569" s="15"/>
      <c r="F569" s="15"/>
    </row>
    <row r="570" spans="3:6">
      <c r="C570" s="15"/>
      <c r="D570" s="15"/>
      <c r="E570" s="15"/>
      <c r="F570" s="15"/>
    </row>
    <row r="571" spans="3:6">
      <c r="C571" s="15"/>
      <c r="D571" s="15"/>
      <c r="E571" s="15"/>
      <c r="F571" s="15"/>
    </row>
    <row r="572" spans="3:6">
      <c r="C572" s="15"/>
      <c r="D572" s="15"/>
      <c r="E572" s="15"/>
      <c r="F572" s="15"/>
    </row>
    <row r="573" spans="3:6">
      <c r="C573" s="15"/>
      <c r="D573" s="15"/>
      <c r="E573" s="15"/>
      <c r="F573" s="15"/>
    </row>
    <row r="574" spans="3:6">
      <c r="C574" s="15"/>
      <c r="D574" s="15"/>
      <c r="E574" s="15"/>
      <c r="F574" s="15"/>
    </row>
    <row r="575" spans="3:6">
      <c r="C575" s="15"/>
      <c r="D575" s="15"/>
      <c r="E575" s="15"/>
      <c r="F575" s="15"/>
    </row>
    <row r="576" spans="3:6">
      <c r="C576" s="15"/>
      <c r="D576" s="15"/>
      <c r="E576" s="15"/>
      <c r="F576" s="15"/>
    </row>
    <row r="577" spans="3:6">
      <c r="C577" s="15"/>
      <c r="D577" s="15"/>
      <c r="E577" s="15"/>
      <c r="F577" s="15"/>
    </row>
    <row r="578" spans="3:6">
      <c r="C578" s="15"/>
      <c r="D578" s="15"/>
      <c r="E578" s="15"/>
      <c r="F578" s="15"/>
    </row>
    <row r="579" spans="3:6">
      <c r="C579" s="15"/>
      <c r="D579" s="15"/>
      <c r="E579" s="15"/>
      <c r="F579" s="15"/>
    </row>
    <row r="580" spans="3:6">
      <c r="C580" s="15"/>
      <c r="D580" s="15"/>
      <c r="E580" s="15"/>
      <c r="F580" s="15"/>
    </row>
    <row r="581" spans="3:6">
      <c r="C581" s="15"/>
      <c r="D581" s="15"/>
      <c r="E581" s="15"/>
      <c r="F581" s="15"/>
    </row>
    <row r="582" spans="3:6">
      <c r="C582" s="15"/>
      <c r="D582" s="15"/>
      <c r="E582" s="15"/>
      <c r="F582" s="15"/>
    </row>
    <row r="583" spans="3:6">
      <c r="C583" s="15"/>
      <c r="D583" s="15"/>
      <c r="E583" s="15"/>
      <c r="F583" s="15"/>
    </row>
    <row r="584" spans="3:6">
      <c r="C584" s="15"/>
      <c r="D584" s="15"/>
      <c r="E584" s="15"/>
      <c r="F584" s="15"/>
    </row>
    <row r="585" spans="3:6">
      <c r="C585" s="15"/>
      <c r="D585" s="15"/>
      <c r="E585" s="15"/>
      <c r="F585" s="15"/>
    </row>
    <row r="586" spans="3:6">
      <c r="C586" s="15"/>
      <c r="D586" s="15"/>
      <c r="E586" s="15"/>
      <c r="F586" s="15"/>
    </row>
    <row r="587" spans="3:6">
      <c r="C587" s="15"/>
      <c r="D587" s="15"/>
      <c r="E587" s="15"/>
      <c r="F587" s="15"/>
    </row>
    <row r="588" spans="3:6">
      <c r="C588" s="15"/>
      <c r="D588" s="15"/>
      <c r="E588" s="15"/>
      <c r="F588" s="15"/>
    </row>
    <row r="589" spans="3:6">
      <c r="C589" s="15"/>
      <c r="D589" s="15"/>
      <c r="E589" s="15"/>
      <c r="F589" s="15"/>
    </row>
    <row r="590" spans="3:6">
      <c r="C590" s="15"/>
      <c r="D590" s="15"/>
      <c r="E590" s="15"/>
      <c r="F590" s="15"/>
    </row>
    <row r="591" spans="3:6">
      <c r="C591" s="15"/>
      <c r="D591" s="15"/>
      <c r="E591" s="15"/>
      <c r="F591" s="15"/>
    </row>
    <row r="592" spans="3:6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3:6">
      <c r="C753" s="15"/>
      <c r="D753" s="15"/>
      <c r="E753" s="15"/>
      <c r="F753" s="15"/>
    </row>
    <row r="754" spans="3:6">
      <c r="C754" s="15"/>
      <c r="D754" s="15"/>
      <c r="E754" s="15"/>
      <c r="F754" s="15"/>
    </row>
    <row r="755" spans="3:6">
      <c r="C755" s="15"/>
      <c r="D755" s="15"/>
      <c r="E755" s="15"/>
      <c r="F755" s="15"/>
    </row>
    <row r="756" spans="3:6">
      <c r="C756" s="15"/>
      <c r="D756" s="15"/>
      <c r="E756" s="15"/>
      <c r="F756" s="15"/>
    </row>
    <row r="757" spans="3:6">
      <c r="C757" s="15"/>
      <c r="D757" s="15"/>
      <c r="E757" s="15"/>
      <c r="F757" s="15"/>
    </row>
    <row r="758" spans="3:6">
      <c r="C758" s="15"/>
      <c r="D758" s="15"/>
      <c r="E758" s="15"/>
      <c r="F758" s="15"/>
    </row>
    <row r="759" spans="3:6">
      <c r="C759" s="15"/>
      <c r="D759" s="15"/>
      <c r="E759" s="15"/>
      <c r="F759" s="15"/>
    </row>
    <row r="760" spans="3:6">
      <c r="C760" s="15"/>
      <c r="D760" s="15"/>
      <c r="E760" s="15"/>
      <c r="F760" s="15"/>
    </row>
    <row r="761" spans="3:6">
      <c r="C761" s="15"/>
      <c r="D761" s="15"/>
      <c r="E761" s="15"/>
      <c r="F761" s="15"/>
    </row>
    <row r="762" spans="3:6">
      <c r="C762" s="15"/>
      <c r="D762" s="15"/>
      <c r="E762" s="15"/>
      <c r="F762" s="15"/>
    </row>
    <row r="763" spans="3:6">
      <c r="C763" s="15"/>
      <c r="D763" s="15"/>
      <c r="E763" s="15"/>
      <c r="F763" s="15"/>
    </row>
    <row r="764" spans="3:6">
      <c r="C764" s="15"/>
      <c r="D764" s="15"/>
      <c r="E764" s="15"/>
      <c r="F764" s="15"/>
    </row>
    <row r="765" spans="3:6">
      <c r="C765" s="15"/>
      <c r="D765" s="15"/>
      <c r="E765" s="15"/>
      <c r="F765" s="15"/>
    </row>
    <row r="766" spans="3:6">
      <c r="C766" s="15"/>
      <c r="D766" s="15"/>
      <c r="E766" s="15"/>
      <c r="F766" s="15"/>
    </row>
    <row r="767" spans="3:6">
      <c r="C767" s="15"/>
      <c r="D767" s="15"/>
      <c r="E767" s="15"/>
      <c r="F767" s="15"/>
    </row>
    <row r="768" spans="3:6">
      <c r="C768" s="15"/>
      <c r="D768" s="15"/>
      <c r="E768" s="15"/>
      <c r="F768" s="15"/>
    </row>
    <row r="769" spans="2:6">
      <c r="C769" s="15"/>
      <c r="D769" s="15"/>
      <c r="E769" s="15"/>
      <c r="F769" s="15"/>
    </row>
    <row r="770" spans="2:6">
      <c r="C770" s="15"/>
      <c r="D770" s="15"/>
      <c r="E770" s="15"/>
      <c r="F770" s="15"/>
    </row>
    <row r="771" spans="2:6">
      <c r="C771" s="15"/>
      <c r="D771" s="15"/>
      <c r="E771" s="15"/>
      <c r="F771" s="15"/>
    </row>
    <row r="772" spans="2:6">
      <c r="B772" s="15"/>
      <c r="C772" s="15"/>
      <c r="D772" s="15"/>
      <c r="E772" s="15"/>
      <c r="F772" s="15"/>
    </row>
    <row r="773" spans="2:6">
      <c r="B773" s="15"/>
      <c r="C773" s="15"/>
      <c r="D773" s="15"/>
      <c r="E773" s="15"/>
      <c r="F773" s="15"/>
    </row>
    <row r="774" spans="2:6">
      <c r="B774" s="18"/>
      <c r="C774" s="15"/>
      <c r="D774" s="15"/>
      <c r="E774" s="15"/>
      <c r="F774" s="15"/>
    </row>
    <row r="775" spans="2:6">
      <c r="C775" s="15"/>
      <c r="D775" s="15"/>
      <c r="E775" s="15"/>
      <c r="F775" s="15"/>
    </row>
    <row r="776" spans="2:6">
      <c r="C776" s="15"/>
      <c r="D776" s="15"/>
      <c r="E776" s="15"/>
      <c r="F776" s="15"/>
    </row>
    <row r="777" spans="2:6">
      <c r="C777" s="15"/>
      <c r="D777" s="15"/>
      <c r="E777" s="15"/>
      <c r="F777" s="15"/>
    </row>
    <row r="778" spans="2:6">
      <c r="C778" s="15"/>
      <c r="D778" s="15"/>
      <c r="E778" s="15"/>
      <c r="F778" s="15"/>
    </row>
    <row r="779" spans="2:6">
      <c r="C779" s="15"/>
      <c r="D779" s="15"/>
      <c r="E779" s="15"/>
      <c r="F779" s="15"/>
    </row>
    <row r="780" spans="2:6">
      <c r="C780" s="15"/>
      <c r="D780" s="15"/>
      <c r="E780" s="15"/>
      <c r="F780" s="15"/>
    </row>
    <row r="781" spans="2:6">
      <c r="C781" s="15"/>
      <c r="D781" s="15"/>
      <c r="E781" s="15"/>
      <c r="F781" s="15"/>
    </row>
    <row r="782" spans="2:6">
      <c r="C782" s="15"/>
      <c r="D782" s="15"/>
      <c r="E782" s="15"/>
      <c r="F782" s="15"/>
    </row>
    <row r="783" spans="2:6">
      <c r="C783" s="15"/>
      <c r="D783" s="15"/>
      <c r="E783" s="15"/>
      <c r="F783" s="15"/>
    </row>
    <row r="784" spans="2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  <row r="801" spans="3:6">
      <c r="C801" s="15"/>
      <c r="D801" s="15"/>
      <c r="E801" s="15"/>
      <c r="F801" s="15"/>
    </row>
    <row r="802" spans="3:6">
      <c r="C802" s="15"/>
      <c r="D802" s="15"/>
      <c r="E802" s="15"/>
      <c r="F802" s="15"/>
    </row>
    <row r="803" spans="3:6">
      <c r="C803" s="15"/>
      <c r="D803" s="15"/>
      <c r="E803" s="15"/>
      <c r="F803" s="15"/>
    </row>
    <row r="804" spans="3:6">
      <c r="C804" s="15"/>
      <c r="D804" s="15"/>
      <c r="E804" s="15"/>
      <c r="F804" s="15"/>
    </row>
    <row r="805" spans="3:6">
      <c r="C805" s="15"/>
      <c r="D805" s="15"/>
      <c r="E805" s="15"/>
      <c r="F805" s="15"/>
    </row>
    <row r="806" spans="3:6">
      <c r="C806" s="15"/>
      <c r="D806" s="15"/>
      <c r="E806" s="15"/>
      <c r="F806" s="15"/>
    </row>
  </sheetData>
  <dataValidations count="5">
    <dataValidation allowBlank="1" showInputMessage="1" showErrorMessage="1" sqref="H2 Q9 C2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75" zoomScaleNormal="75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35" t="s">
        <v>1313</v>
      </c>
    </row>
    <row r="3" spans="2:61">
      <c r="B3" s="2" t="s">
        <v>2</v>
      </c>
      <c r="C3" t="s">
        <v>1314</v>
      </c>
    </row>
    <row r="4" spans="2:61">
      <c r="B4" s="2" t="s">
        <v>3</v>
      </c>
      <c r="C4" s="80" t="s">
        <v>197</v>
      </c>
    </row>
    <row r="5" spans="2:61">
      <c r="B5" s="74" t="s">
        <v>198</v>
      </c>
      <c r="C5" t="s">
        <v>199</v>
      </c>
    </row>
    <row r="6" spans="2:61" ht="26.25" customHeight="1">
      <c r="B6" s="148" t="s">
        <v>69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50"/>
      <c r="BI6" s="18"/>
    </row>
    <row r="7" spans="2:61" ht="26.25" customHeight="1">
      <c r="B7" s="148" t="s">
        <v>92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50"/>
      <c r="BE7" s="18"/>
      <c r="BI7" s="18"/>
    </row>
    <row r="8" spans="2:61" s="18" customFormat="1" ht="63">
      <c r="B8" s="4" t="s">
        <v>49</v>
      </c>
      <c r="C8" s="27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54</v>
      </c>
      <c r="I8" s="37" t="s">
        <v>190</v>
      </c>
      <c r="J8" s="37" t="s">
        <v>191</v>
      </c>
      <c r="K8" s="37" t="s">
        <v>57</v>
      </c>
      <c r="L8" s="37" t="s">
        <v>74</v>
      </c>
      <c r="M8" s="37" t="s">
        <v>58</v>
      </c>
      <c r="N8" s="45" t="s">
        <v>186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 t="s">
        <v>187</v>
      </c>
      <c r="J9" s="20"/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BE10" s="15"/>
      <c r="BF10" s="18"/>
      <c r="BG10" s="15"/>
      <c r="BI10" s="15"/>
    </row>
    <row r="11" spans="2:61" s="22" customFormat="1" ht="18" customHeight="1">
      <c r="B11" s="23" t="s">
        <v>93</v>
      </c>
      <c r="C11" s="7"/>
      <c r="D11" s="7"/>
      <c r="E11" s="7"/>
      <c r="F11" s="7"/>
      <c r="G11" s="7"/>
      <c r="H11" s="7"/>
      <c r="I11" s="75">
        <v>652006.88</v>
      </c>
      <c r="J11" s="7"/>
      <c r="K11" s="75">
        <v>8020.6204664411389</v>
      </c>
      <c r="L11" s="7"/>
      <c r="M11" s="75">
        <v>100</v>
      </c>
      <c r="N11" s="75">
        <v>0.96</v>
      </c>
      <c r="BE11" s="15"/>
      <c r="BF11" s="18"/>
      <c r="BG11" s="15"/>
      <c r="BI11" s="15"/>
    </row>
    <row r="12" spans="2:61">
      <c r="B12" s="77" t="s">
        <v>203</v>
      </c>
      <c r="E12" s="15"/>
      <c r="F12" s="15"/>
      <c r="G12" s="15"/>
      <c r="I12" s="78">
        <v>633855.16</v>
      </c>
      <c r="K12" s="78">
        <v>7430.6724140610004</v>
      </c>
      <c r="M12" s="78">
        <v>92.64</v>
      </c>
      <c r="N12" s="78">
        <v>0.89</v>
      </c>
    </row>
    <row r="13" spans="2:61">
      <c r="B13" s="77" t="s">
        <v>330</v>
      </c>
      <c r="E13" s="15"/>
      <c r="F13" s="15"/>
      <c r="G13" s="15"/>
      <c r="I13" s="78">
        <v>206210.84</v>
      </c>
      <c r="K13" s="78">
        <v>1934.020584072</v>
      </c>
      <c r="M13" s="78">
        <v>24.11</v>
      </c>
      <c r="N13" s="78">
        <v>0.23</v>
      </c>
    </row>
    <row r="14" spans="2:61">
      <c r="B14" t="s">
        <v>331</v>
      </c>
      <c r="C14" t="s">
        <v>332</v>
      </c>
      <c r="D14" t="s">
        <v>103</v>
      </c>
      <c r="E14" s="15"/>
      <c r="F14" t="s">
        <v>333</v>
      </c>
      <c r="G14" t="s">
        <v>126</v>
      </c>
      <c r="H14" t="s">
        <v>105</v>
      </c>
      <c r="I14" s="76">
        <v>414.68</v>
      </c>
      <c r="J14" s="76">
        <v>11060</v>
      </c>
      <c r="K14" s="76">
        <v>45.863607999999999</v>
      </c>
      <c r="L14" s="76">
        <v>0</v>
      </c>
      <c r="M14" s="76">
        <v>0.56999999999999995</v>
      </c>
      <c r="N14" s="76">
        <v>0.01</v>
      </c>
    </row>
    <row r="15" spans="2:61">
      <c r="B15" t="s">
        <v>334</v>
      </c>
      <c r="C15" t="s">
        <v>335</v>
      </c>
      <c r="D15" t="s">
        <v>103</v>
      </c>
      <c r="E15" s="15"/>
      <c r="F15" t="s">
        <v>336</v>
      </c>
      <c r="G15" t="s">
        <v>126</v>
      </c>
      <c r="H15" t="s">
        <v>105</v>
      </c>
      <c r="I15" s="76">
        <v>4229.41</v>
      </c>
      <c r="J15" s="76">
        <v>1094</v>
      </c>
      <c r="K15" s="76">
        <v>46.269745399999998</v>
      </c>
      <c r="L15" s="76">
        <v>0</v>
      </c>
      <c r="M15" s="76">
        <v>0.57999999999999996</v>
      </c>
      <c r="N15" s="76">
        <v>0.01</v>
      </c>
    </row>
    <row r="16" spans="2:61">
      <c r="B16" t="s">
        <v>337</v>
      </c>
      <c r="C16" t="s">
        <v>338</v>
      </c>
      <c r="D16" t="s">
        <v>103</v>
      </c>
      <c r="E16" s="15"/>
      <c r="F16" t="s">
        <v>339</v>
      </c>
      <c r="G16" t="s">
        <v>126</v>
      </c>
      <c r="H16" t="s">
        <v>105</v>
      </c>
      <c r="I16" s="76">
        <v>89.48</v>
      </c>
      <c r="J16" s="76">
        <v>70450</v>
      </c>
      <c r="K16" s="76">
        <v>63.03866</v>
      </c>
      <c r="L16" s="76">
        <v>0</v>
      </c>
      <c r="M16" s="76">
        <v>0.79</v>
      </c>
      <c r="N16" s="76">
        <v>0.01</v>
      </c>
    </row>
    <row r="17" spans="2:14">
      <c r="B17" t="s">
        <v>340</v>
      </c>
      <c r="C17" t="s">
        <v>341</v>
      </c>
      <c r="D17" t="s">
        <v>103</v>
      </c>
      <c r="E17" s="15"/>
      <c r="F17" t="s">
        <v>342</v>
      </c>
      <c r="G17" t="s">
        <v>126</v>
      </c>
      <c r="H17" t="s">
        <v>105</v>
      </c>
      <c r="I17" s="76">
        <v>136991.18</v>
      </c>
      <c r="J17" s="76">
        <v>49.1</v>
      </c>
      <c r="K17" s="76">
        <v>67.262669380000006</v>
      </c>
      <c r="L17" s="76">
        <v>0</v>
      </c>
      <c r="M17" s="76">
        <v>0.84</v>
      </c>
      <c r="N17" s="76">
        <v>0.01</v>
      </c>
    </row>
    <row r="18" spans="2:14">
      <c r="B18" t="s">
        <v>343</v>
      </c>
      <c r="C18" t="s">
        <v>344</v>
      </c>
      <c r="D18" t="s">
        <v>103</v>
      </c>
      <c r="E18" s="15"/>
      <c r="F18" t="s">
        <v>345</v>
      </c>
      <c r="G18" t="s">
        <v>126</v>
      </c>
      <c r="H18" t="s">
        <v>105</v>
      </c>
      <c r="I18" s="76">
        <v>171.89</v>
      </c>
      <c r="J18" s="76">
        <v>58210</v>
      </c>
      <c r="K18" s="76">
        <v>100.057169</v>
      </c>
      <c r="L18" s="76">
        <v>0</v>
      </c>
      <c r="M18" s="76">
        <v>1.25</v>
      </c>
      <c r="N18" s="76">
        <v>0.01</v>
      </c>
    </row>
    <row r="19" spans="2:14">
      <c r="B19" t="s">
        <v>346</v>
      </c>
      <c r="C19" t="s">
        <v>347</v>
      </c>
      <c r="D19" t="s">
        <v>103</v>
      </c>
      <c r="E19" s="15"/>
      <c r="F19" t="s">
        <v>348</v>
      </c>
      <c r="G19" t="s">
        <v>349</v>
      </c>
      <c r="H19" t="s">
        <v>105</v>
      </c>
      <c r="I19" s="76">
        <v>140.53</v>
      </c>
      <c r="J19" s="76">
        <v>51930</v>
      </c>
      <c r="K19" s="76">
        <v>72.977228999999994</v>
      </c>
      <c r="L19" s="76">
        <v>0</v>
      </c>
      <c r="M19" s="76">
        <v>0.91</v>
      </c>
      <c r="N19" s="76">
        <v>0.01</v>
      </c>
    </row>
    <row r="20" spans="2:14">
      <c r="B20" t="s">
        <v>350</v>
      </c>
      <c r="C20" t="s">
        <v>351</v>
      </c>
      <c r="D20" t="s">
        <v>103</v>
      </c>
      <c r="E20" s="15"/>
      <c r="F20" t="s">
        <v>352</v>
      </c>
      <c r="G20" t="s">
        <v>349</v>
      </c>
      <c r="H20" t="s">
        <v>105</v>
      </c>
      <c r="I20" s="76">
        <v>304.08</v>
      </c>
      <c r="J20" s="76">
        <v>28180</v>
      </c>
      <c r="K20" s="76">
        <v>85.689744000000005</v>
      </c>
      <c r="L20" s="76">
        <v>0</v>
      </c>
      <c r="M20" s="76">
        <v>1.07</v>
      </c>
      <c r="N20" s="76">
        <v>0.01</v>
      </c>
    </row>
    <row r="21" spans="2:14">
      <c r="B21" t="s">
        <v>353</v>
      </c>
      <c r="C21" t="s">
        <v>354</v>
      </c>
      <c r="D21" t="s">
        <v>103</v>
      </c>
      <c r="E21" s="15"/>
      <c r="F21" t="s">
        <v>355</v>
      </c>
      <c r="G21" t="s">
        <v>356</v>
      </c>
      <c r="H21" t="s">
        <v>105</v>
      </c>
      <c r="I21" s="76">
        <v>1168.77</v>
      </c>
      <c r="J21" s="76">
        <v>2210</v>
      </c>
      <c r="K21" s="76">
        <v>25.829816999999998</v>
      </c>
      <c r="L21" s="76">
        <v>0</v>
      </c>
      <c r="M21" s="76">
        <v>0.32</v>
      </c>
      <c r="N21" s="76">
        <v>0</v>
      </c>
    </row>
    <row r="22" spans="2:14">
      <c r="B22" t="s">
        <v>357</v>
      </c>
      <c r="C22" t="s">
        <v>358</v>
      </c>
      <c r="D22" t="s">
        <v>103</v>
      </c>
      <c r="E22" s="15"/>
      <c r="F22" t="s">
        <v>359</v>
      </c>
      <c r="G22" t="s">
        <v>255</v>
      </c>
      <c r="H22" t="s">
        <v>105</v>
      </c>
      <c r="I22" s="76">
        <v>3122.88</v>
      </c>
      <c r="J22" s="76">
        <v>891</v>
      </c>
      <c r="K22" s="76">
        <v>27.8248608</v>
      </c>
      <c r="L22" s="76">
        <v>0</v>
      </c>
      <c r="M22" s="76">
        <v>0.35</v>
      </c>
      <c r="N22" s="76">
        <v>0</v>
      </c>
    </row>
    <row r="23" spans="2:14">
      <c r="B23" t="s">
        <v>360</v>
      </c>
      <c r="C23" t="s">
        <v>361</v>
      </c>
      <c r="D23" t="s">
        <v>103</v>
      </c>
      <c r="E23" s="15"/>
      <c r="F23" t="s">
        <v>362</v>
      </c>
      <c r="G23" t="s">
        <v>255</v>
      </c>
      <c r="H23" t="s">
        <v>105</v>
      </c>
      <c r="I23" s="76">
        <v>465.47</v>
      </c>
      <c r="J23" s="76">
        <v>6599</v>
      </c>
      <c r="K23" s="76">
        <v>30.7163653</v>
      </c>
      <c r="L23" s="76">
        <v>0</v>
      </c>
      <c r="M23" s="76">
        <v>0.38</v>
      </c>
      <c r="N23" s="76">
        <v>0</v>
      </c>
    </row>
    <row r="24" spans="2:14">
      <c r="B24" t="s">
        <v>363</v>
      </c>
      <c r="C24" t="s">
        <v>364</v>
      </c>
      <c r="D24" t="s">
        <v>103</v>
      </c>
      <c r="E24" s="15"/>
      <c r="F24" t="s">
        <v>254</v>
      </c>
      <c r="G24" t="s">
        <v>255</v>
      </c>
      <c r="H24" t="s">
        <v>105</v>
      </c>
      <c r="I24" s="76">
        <v>10939.78</v>
      </c>
      <c r="J24" s="76">
        <v>2473</v>
      </c>
      <c r="K24" s="76">
        <v>270.54075940000001</v>
      </c>
      <c r="L24" s="76">
        <v>0</v>
      </c>
      <c r="M24" s="76">
        <v>3.37</v>
      </c>
      <c r="N24" s="76">
        <v>0.03</v>
      </c>
    </row>
    <row r="25" spans="2:14">
      <c r="B25" t="s">
        <v>365</v>
      </c>
      <c r="C25" t="s">
        <v>366</v>
      </c>
      <c r="D25" t="s">
        <v>103</v>
      </c>
      <c r="E25" s="15"/>
      <c r="F25" t="s">
        <v>367</v>
      </c>
      <c r="G25" t="s">
        <v>255</v>
      </c>
      <c r="H25" t="s">
        <v>105</v>
      </c>
      <c r="I25" s="76">
        <v>9841.7800000000007</v>
      </c>
      <c r="J25" s="76">
        <v>1875</v>
      </c>
      <c r="K25" s="76">
        <v>184.53337500000001</v>
      </c>
      <c r="L25" s="76">
        <v>0</v>
      </c>
      <c r="M25" s="76">
        <v>2.2999999999999998</v>
      </c>
      <c r="N25" s="76">
        <v>0.02</v>
      </c>
    </row>
    <row r="26" spans="2:14">
      <c r="B26" t="s">
        <v>368</v>
      </c>
      <c r="C26" t="s">
        <v>369</v>
      </c>
      <c r="D26" t="s">
        <v>103</v>
      </c>
      <c r="E26" s="15"/>
      <c r="F26" t="s">
        <v>370</v>
      </c>
      <c r="G26" t="s">
        <v>255</v>
      </c>
      <c r="H26" t="s">
        <v>105</v>
      </c>
      <c r="I26" s="76">
        <v>1438.26</v>
      </c>
      <c r="J26" s="76">
        <v>6333</v>
      </c>
      <c r="K26" s="76">
        <v>91.085005800000005</v>
      </c>
      <c r="L26" s="76">
        <v>0</v>
      </c>
      <c r="M26" s="76">
        <v>1.1399999999999999</v>
      </c>
      <c r="N26" s="76">
        <v>0.01</v>
      </c>
    </row>
    <row r="27" spans="2:14">
      <c r="B27" t="s">
        <v>371</v>
      </c>
      <c r="C27" t="s">
        <v>372</v>
      </c>
      <c r="D27" t="s">
        <v>103</v>
      </c>
      <c r="E27" s="15"/>
      <c r="F27" t="s">
        <v>373</v>
      </c>
      <c r="G27" t="s">
        <v>374</v>
      </c>
      <c r="H27" t="s">
        <v>105</v>
      </c>
      <c r="I27" s="76">
        <v>232.24</v>
      </c>
      <c r="J27" s="76">
        <v>21560</v>
      </c>
      <c r="K27" s="76">
        <v>50.070943999999997</v>
      </c>
      <c r="L27" s="76">
        <v>0</v>
      </c>
      <c r="M27" s="76">
        <v>0.62</v>
      </c>
      <c r="N27" s="76">
        <v>0.01</v>
      </c>
    </row>
    <row r="28" spans="2:14">
      <c r="B28" t="s">
        <v>375</v>
      </c>
      <c r="C28" t="s">
        <v>376</v>
      </c>
      <c r="D28" t="s">
        <v>103</v>
      </c>
      <c r="E28" s="15"/>
      <c r="F28" t="s">
        <v>377</v>
      </c>
      <c r="G28" t="s">
        <v>378</v>
      </c>
      <c r="H28" t="s">
        <v>105</v>
      </c>
      <c r="I28" s="76">
        <v>89.65</v>
      </c>
      <c r="J28" s="76">
        <v>2437</v>
      </c>
      <c r="K28" s="76">
        <v>2.1847704999999999</v>
      </c>
      <c r="L28" s="76">
        <v>0</v>
      </c>
      <c r="M28" s="76">
        <v>0.03</v>
      </c>
      <c r="N28" s="76">
        <v>0</v>
      </c>
    </row>
    <row r="29" spans="2:14">
      <c r="B29" t="s">
        <v>379</v>
      </c>
      <c r="C29" t="s">
        <v>380</v>
      </c>
      <c r="D29" t="s">
        <v>103</v>
      </c>
      <c r="E29" s="15"/>
      <c r="F29" t="s">
        <v>381</v>
      </c>
      <c r="G29" t="s">
        <v>382</v>
      </c>
      <c r="H29" t="s">
        <v>105</v>
      </c>
      <c r="I29" s="76">
        <v>9508.69</v>
      </c>
      <c r="J29" s="76">
        <v>176.9</v>
      </c>
      <c r="K29" s="76">
        <v>16.820872609999999</v>
      </c>
      <c r="L29" s="76">
        <v>0</v>
      </c>
      <c r="M29" s="76">
        <v>0.21</v>
      </c>
      <c r="N29" s="76">
        <v>0</v>
      </c>
    </row>
    <row r="30" spans="2:14">
      <c r="B30" t="s">
        <v>383</v>
      </c>
      <c r="C30" t="s">
        <v>384</v>
      </c>
      <c r="D30" t="s">
        <v>103</v>
      </c>
      <c r="E30" s="15"/>
      <c r="F30" t="s">
        <v>385</v>
      </c>
      <c r="G30" t="s">
        <v>382</v>
      </c>
      <c r="H30" t="s">
        <v>105</v>
      </c>
      <c r="I30" s="76">
        <v>859.72</v>
      </c>
      <c r="J30" s="76">
        <v>6176</v>
      </c>
      <c r="K30" s="76">
        <v>53.096307199999998</v>
      </c>
      <c r="L30" s="76">
        <v>0</v>
      </c>
      <c r="M30" s="76">
        <v>0.66</v>
      </c>
      <c r="N30" s="76">
        <v>0.01</v>
      </c>
    </row>
    <row r="31" spans="2:14">
      <c r="B31" t="s">
        <v>386</v>
      </c>
      <c r="C31" t="s">
        <v>387</v>
      </c>
      <c r="D31" t="s">
        <v>103</v>
      </c>
      <c r="E31" s="15"/>
      <c r="F31" t="s">
        <v>388</v>
      </c>
      <c r="G31" t="s">
        <v>382</v>
      </c>
      <c r="H31" t="s">
        <v>105</v>
      </c>
      <c r="I31" s="76">
        <v>4993.58</v>
      </c>
      <c r="J31" s="76">
        <v>1568</v>
      </c>
      <c r="K31" s="76">
        <v>78.299334400000006</v>
      </c>
      <c r="L31" s="76">
        <v>0</v>
      </c>
      <c r="M31" s="76">
        <v>0.98</v>
      </c>
      <c r="N31" s="76">
        <v>0.01</v>
      </c>
    </row>
    <row r="32" spans="2:14">
      <c r="B32" t="s">
        <v>389</v>
      </c>
      <c r="C32" t="s">
        <v>390</v>
      </c>
      <c r="D32" t="s">
        <v>103</v>
      </c>
      <c r="E32" s="15"/>
      <c r="F32" t="s">
        <v>391</v>
      </c>
      <c r="G32" t="s">
        <v>382</v>
      </c>
      <c r="H32" t="s">
        <v>105</v>
      </c>
      <c r="I32" s="76">
        <v>269.14</v>
      </c>
      <c r="J32" s="76">
        <v>29660</v>
      </c>
      <c r="K32" s="76">
        <v>79.826924000000005</v>
      </c>
      <c r="L32" s="76">
        <v>0</v>
      </c>
      <c r="M32" s="76">
        <v>1</v>
      </c>
      <c r="N32" s="76">
        <v>0.01</v>
      </c>
    </row>
    <row r="33" spans="2:14">
      <c r="B33" t="s">
        <v>392</v>
      </c>
      <c r="C33" t="s">
        <v>393</v>
      </c>
      <c r="D33" t="s">
        <v>103</v>
      </c>
      <c r="E33" s="15"/>
      <c r="F33" t="s">
        <v>394</v>
      </c>
      <c r="G33" t="s">
        <v>395</v>
      </c>
      <c r="H33" t="s">
        <v>105</v>
      </c>
      <c r="I33" s="76">
        <v>538.13</v>
      </c>
      <c r="J33" s="76">
        <v>10860</v>
      </c>
      <c r="K33" s="76">
        <v>58.440918000000003</v>
      </c>
      <c r="L33" s="76">
        <v>0</v>
      </c>
      <c r="M33" s="76">
        <v>0.73</v>
      </c>
      <c r="N33" s="76">
        <v>0.01</v>
      </c>
    </row>
    <row r="34" spans="2:14">
      <c r="B34" t="s">
        <v>396</v>
      </c>
      <c r="C34" t="s">
        <v>397</v>
      </c>
      <c r="D34" t="s">
        <v>103</v>
      </c>
      <c r="E34" s="15"/>
      <c r="F34" t="s">
        <v>398</v>
      </c>
      <c r="G34" t="s">
        <v>399</v>
      </c>
      <c r="H34" t="s">
        <v>105</v>
      </c>
      <c r="I34" s="76">
        <v>150.33000000000001</v>
      </c>
      <c r="J34" s="76">
        <v>27190</v>
      </c>
      <c r="K34" s="76">
        <v>40.874727</v>
      </c>
      <c r="L34" s="76">
        <v>0</v>
      </c>
      <c r="M34" s="76">
        <v>0.51</v>
      </c>
      <c r="N34" s="76">
        <v>0</v>
      </c>
    </row>
    <row r="35" spans="2:14">
      <c r="B35" t="s">
        <v>400</v>
      </c>
      <c r="C35" t="s">
        <v>401</v>
      </c>
      <c r="D35" t="s">
        <v>103</v>
      </c>
      <c r="E35" s="15"/>
      <c r="F35" t="s">
        <v>402</v>
      </c>
      <c r="G35" t="s">
        <v>399</v>
      </c>
      <c r="H35" t="s">
        <v>105</v>
      </c>
      <c r="I35" s="76">
        <v>362.72</v>
      </c>
      <c r="J35" s="76">
        <v>6521.88</v>
      </c>
      <c r="K35" s="76">
        <v>23.656163136</v>
      </c>
      <c r="L35" s="76">
        <v>0</v>
      </c>
      <c r="M35" s="76">
        <v>0.28999999999999998</v>
      </c>
      <c r="N35" s="76">
        <v>0</v>
      </c>
    </row>
    <row r="36" spans="2:14">
      <c r="B36" t="s">
        <v>400</v>
      </c>
      <c r="C36" t="s">
        <v>403</v>
      </c>
      <c r="D36" t="s">
        <v>103</v>
      </c>
      <c r="E36" s="15"/>
      <c r="F36" t="s">
        <v>402</v>
      </c>
      <c r="G36" t="s">
        <v>399</v>
      </c>
      <c r="H36" t="s">
        <v>105</v>
      </c>
      <c r="I36" s="76">
        <v>294.92</v>
      </c>
      <c r="J36" s="76">
        <v>6632.48</v>
      </c>
      <c r="K36" s="76">
        <v>19.560510015999999</v>
      </c>
      <c r="L36" s="76">
        <v>0</v>
      </c>
      <c r="M36" s="76">
        <v>0.24</v>
      </c>
      <c r="N36" s="76">
        <v>0</v>
      </c>
    </row>
    <row r="37" spans="2:14">
      <c r="B37" t="s">
        <v>404</v>
      </c>
      <c r="C37" t="s">
        <v>405</v>
      </c>
      <c r="D37" t="s">
        <v>103</v>
      </c>
      <c r="E37" s="15"/>
      <c r="F37" t="s">
        <v>402</v>
      </c>
      <c r="G37" t="s">
        <v>399</v>
      </c>
      <c r="H37" t="s">
        <v>105</v>
      </c>
      <c r="I37" s="76">
        <v>505.2</v>
      </c>
      <c r="J37" s="76">
        <v>6635</v>
      </c>
      <c r="K37" s="76">
        <v>33.520020000000002</v>
      </c>
      <c r="L37" s="76">
        <v>0</v>
      </c>
      <c r="M37" s="76">
        <v>0.42</v>
      </c>
      <c r="N37" s="76">
        <v>0</v>
      </c>
    </row>
    <row r="38" spans="2:14">
      <c r="B38" t="s">
        <v>406</v>
      </c>
      <c r="C38" t="s">
        <v>407</v>
      </c>
      <c r="D38" t="s">
        <v>103</v>
      </c>
      <c r="E38" s="15"/>
      <c r="F38" t="s">
        <v>408</v>
      </c>
      <c r="G38" t="s">
        <v>259</v>
      </c>
      <c r="H38" t="s">
        <v>105</v>
      </c>
      <c r="I38" s="76">
        <v>902.2</v>
      </c>
      <c r="J38" s="76">
        <v>4563</v>
      </c>
      <c r="K38" s="76">
        <v>41.167386</v>
      </c>
      <c r="L38" s="76">
        <v>0</v>
      </c>
      <c r="M38" s="76">
        <v>0.51</v>
      </c>
      <c r="N38" s="76">
        <v>0</v>
      </c>
    </row>
    <row r="39" spans="2:14">
      <c r="B39" t="s">
        <v>409</v>
      </c>
      <c r="C39" t="s">
        <v>410</v>
      </c>
      <c r="D39" t="s">
        <v>103</v>
      </c>
      <c r="E39" s="15"/>
      <c r="F39" t="s">
        <v>411</v>
      </c>
      <c r="G39" t="s">
        <v>259</v>
      </c>
      <c r="H39" t="s">
        <v>105</v>
      </c>
      <c r="I39" s="76">
        <v>774.93</v>
      </c>
      <c r="J39" s="76">
        <v>3750</v>
      </c>
      <c r="K39" s="76">
        <v>29.059875000000002</v>
      </c>
      <c r="L39" s="76">
        <v>0</v>
      </c>
      <c r="M39" s="76">
        <v>0.36</v>
      </c>
      <c r="N39" s="76">
        <v>0</v>
      </c>
    </row>
    <row r="40" spans="2:14">
      <c r="B40" t="s">
        <v>412</v>
      </c>
      <c r="C40" t="s">
        <v>413</v>
      </c>
      <c r="D40" t="s">
        <v>103</v>
      </c>
      <c r="E40" s="15"/>
      <c r="F40" t="s">
        <v>414</v>
      </c>
      <c r="G40" t="s">
        <v>259</v>
      </c>
      <c r="H40" t="s">
        <v>105</v>
      </c>
      <c r="I40" s="76">
        <v>735.3</v>
      </c>
      <c r="J40" s="76">
        <v>1964</v>
      </c>
      <c r="K40" s="76">
        <v>14.441292000000001</v>
      </c>
      <c r="L40" s="76">
        <v>0</v>
      </c>
      <c r="M40" s="76">
        <v>0.18</v>
      </c>
      <c r="N40" s="76">
        <v>0</v>
      </c>
    </row>
    <row r="41" spans="2:14">
      <c r="B41" t="s">
        <v>415</v>
      </c>
      <c r="C41" t="s">
        <v>416</v>
      </c>
      <c r="D41" t="s">
        <v>103</v>
      </c>
      <c r="E41" s="15"/>
      <c r="F41" t="s">
        <v>417</v>
      </c>
      <c r="G41" t="s">
        <v>259</v>
      </c>
      <c r="H41" t="s">
        <v>105</v>
      </c>
      <c r="I41" s="76">
        <v>125.31</v>
      </c>
      <c r="J41" s="76">
        <v>25130</v>
      </c>
      <c r="K41" s="76">
        <v>31.490403000000001</v>
      </c>
      <c r="L41" s="76">
        <v>0</v>
      </c>
      <c r="M41" s="76">
        <v>0.39</v>
      </c>
      <c r="N41" s="76">
        <v>0</v>
      </c>
    </row>
    <row r="42" spans="2:14">
      <c r="B42" t="s">
        <v>418</v>
      </c>
      <c r="C42" t="s">
        <v>419</v>
      </c>
      <c r="D42" t="s">
        <v>103</v>
      </c>
      <c r="E42" s="15"/>
      <c r="F42" t="s">
        <v>420</v>
      </c>
      <c r="G42" t="s">
        <v>259</v>
      </c>
      <c r="H42" t="s">
        <v>105</v>
      </c>
      <c r="I42" s="76">
        <v>2057.85</v>
      </c>
      <c r="J42" s="76">
        <v>3401</v>
      </c>
      <c r="K42" s="76">
        <v>69.987478499999995</v>
      </c>
      <c r="L42" s="76">
        <v>0</v>
      </c>
      <c r="M42" s="76">
        <v>0.87</v>
      </c>
      <c r="N42" s="76">
        <v>0.01</v>
      </c>
    </row>
    <row r="43" spans="2:14">
      <c r="B43" t="s">
        <v>421</v>
      </c>
      <c r="C43" t="s">
        <v>422</v>
      </c>
      <c r="D43" t="s">
        <v>103</v>
      </c>
      <c r="E43" s="15"/>
      <c r="F43" t="s">
        <v>423</v>
      </c>
      <c r="G43" t="s">
        <v>259</v>
      </c>
      <c r="H43" t="s">
        <v>105</v>
      </c>
      <c r="I43" s="76">
        <v>231.24</v>
      </c>
      <c r="J43" s="76">
        <v>19620</v>
      </c>
      <c r="K43" s="76">
        <v>45.369287999999997</v>
      </c>
      <c r="L43" s="76">
        <v>0</v>
      </c>
      <c r="M43" s="76">
        <v>0.56999999999999995</v>
      </c>
      <c r="N43" s="76">
        <v>0.01</v>
      </c>
    </row>
    <row r="44" spans="2:14">
      <c r="B44" t="s">
        <v>424</v>
      </c>
      <c r="C44" t="s">
        <v>425</v>
      </c>
      <c r="D44" t="s">
        <v>103</v>
      </c>
      <c r="E44" s="15"/>
      <c r="F44" t="s">
        <v>426</v>
      </c>
      <c r="G44" t="s">
        <v>135</v>
      </c>
      <c r="H44" t="s">
        <v>105</v>
      </c>
      <c r="I44" s="76">
        <v>10553.83</v>
      </c>
      <c r="J44" s="76">
        <v>505.1</v>
      </c>
      <c r="K44" s="76">
        <v>53.307395329999999</v>
      </c>
      <c r="L44" s="76">
        <v>0</v>
      </c>
      <c r="M44" s="76">
        <v>0.66</v>
      </c>
      <c r="N44" s="76">
        <v>0.01</v>
      </c>
    </row>
    <row r="45" spans="2:14">
      <c r="B45" t="s">
        <v>427</v>
      </c>
      <c r="C45" t="s">
        <v>428</v>
      </c>
      <c r="D45" t="s">
        <v>103</v>
      </c>
      <c r="E45" s="15"/>
      <c r="F45" t="s">
        <v>429</v>
      </c>
      <c r="G45" t="s">
        <v>135</v>
      </c>
      <c r="H45" t="s">
        <v>105</v>
      </c>
      <c r="I45" s="76">
        <v>773.26</v>
      </c>
      <c r="J45" s="76">
        <v>3289</v>
      </c>
      <c r="K45" s="76">
        <v>25.432521399999999</v>
      </c>
      <c r="L45" s="76">
        <v>0</v>
      </c>
      <c r="M45" s="76">
        <v>0.32</v>
      </c>
      <c r="N45" s="76">
        <v>0</v>
      </c>
    </row>
    <row r="46" spans="2:14">
      <c r="B46" t="s">
        <v>430</v>
      </c>
      <c r="C46" t="s">
        <v>431</v>
      </c>
      <c r="D46" t="s">
        <v>103</v>
      </c>
      <c r="E46" s="15"/>
      <c r="F46" t="s">
        <v>432</v>
      </c>
      <c r="G46" t="s">
        <v>135</v>
      </c>
      <c r="H46" t="s">
        <v>105</v>
      </c>
      <c r="I46" s="76">
        <v>280.49</v>
      </c>
      <c r="J46" s="76">
        <v>1899</v>
      </c>
      <c r="K46" s="76">
        <v>5.3265051000000003</v>
      </c>
      <c r="L46" s="76">
        <v>0</v>
      </c>
      <c r="M46" s="76">
        <v>7.0000000000000007E-2</v>
      </c>
      <c r="N46" s="76">
        <v>0</v>
      </c>
    </row>
    <row r="47" spans="2:14">
      <c r="B47" t="s">
        <v>433</v>
      </c>
      <c r="C47" t="s">
        <v>431</v>
      </c>
      <c r="D47" t="s">
        <v>103</v>
      </c>
      <c r="E47" s="15"/>
      <c r="F47" t="s">
        <v>432</v>
      </c>
      <c r="G47" t="s">
        <v>135</v>
      </c>
      <c r="H47" t="s">
        <v>105</v>
      </c>
      <c r="I47" s="76">
        <v>2653.92</v>
      </c>
      <c r="J47" s="76">
        <v>1899</v>
      </c>
      <c r="K47" s="76">
        <v>50.397940800000001</v>
      </c>
      <c r="L47" s="76">
        <v>0</v>
      </c>
      <c r="M47" s="76">
        <v>0.63</v>
      </c>
      <c r="N47" s="76">
        <v>0.01</v>
      </c>
    </row>
    <row r="48" spans="2:14">
      <c r="B48" s="77" t="s">
        <v>434</v>
      </c>
      <c r="E48" s="15"/>
      <c r="F48" s="15"/>
      <c r="G48" s="15"/>
      <c r="I48" s="78">
        <v>336283.31</v>
      </c>
      <c r="K48" s="78">
        <v>4615.9863970409997</v>
      </c>
      <c r="M48" s="78">
        <v>57.55</v>
      </c>
      <c r="N48" s="78">
        <v>0.55000000000000004</v>
      </c>
    </row>
    <row r="49" spans="2:14">
      <c r="B49" t="s">
        <v>435</v>
      </c>
      <c r="C49" t="s">
        <v>436</v>
      </c>
      <c r="D49" t="s">
        <v>103</v>
      </c>
      <c r="E49" s="15"/>
      <c r="F49" t="s">
        <v>437</v>
      </c>
      <c r="G49" t="s">
        <v>126</v>
      </c>
      <c r="H49" t="s">
        <v>105</v>
      </c>
      <c r="I49" s="76">
        <v>20.059999999999999</v>
      </c>
      <c r="J49" s="76">
        <v>434.6</v>
      </c>
      <c r="K49" s="76">
        <v>8.7180759999999996E-2</v>
      </c>
      <c r="L49" s="76">
        <v>0</v>
      </c>
      <c r="M49" s="76">
        <v>0</v>
      </c>
      <c r="N49" s="76">
        <v>0</v>
      </c>
    </row>
    <row r="50" spans="2:14">
      <c r="B50" t="s">
        <v>438</v>
      </c>
      <c r="C50" t="s">
        <v>439</v>
      </c>
      <c r="D50" t="s">
        <v>103</v>
      </c>
      <c r="E50" s="15"/>
      <c r="F50" t="s">
        <v>440</v>
      </c>
      <c r="G50" t="s">
        <v>126</v>
      </c>
      <c r="H50" t="s">
        <v>105</v>
      </c>
      <c r="I50" s="76">
        <v>34.61</v>
      </c>
      <c r="J50" s="76">
        <v>78990</v>
      </c>
      <c r="K50" s="76">
        <v>27.338439000000001</v>
      </c>
      <c r="L50" s="76">
        <v>0</v>
      </c>
      <c r="M50" s="76">
        <v>0.34</v>
      </c>
      <c r="N50" s="76">
        <v>0</v>
      </c>
    </row>
    <row r="51" spans="2:14">
      <c r="B51" t="s">
        <v>441</v>
      </c>
      <c r="C51" t="s">
        <v>442</v>
      </c>
      <c r="D51" t="s">
        <v>103</v>
      </c>
      <c r="E51" s="15"/>
      <c r="F51" t="s">
        <v>443</v>
      </c>
      <c r="G51" t="s">
        <v>126</v>
      </c>
      <c r="H51" t="s">
        <v>105</v>
      </c>
      <c r="I51" s="76">
        <v>3192.61</v>
      </c>
      <c r="J51" s="76">
        <v>313</v>
      </c>
      <c r="K51" s="76">
        <v>9.9928693000000006</v>
      </c>
      <c r="L51" s="76">
        <v>0</v>
      </c>
      <c r="M51" s="76">
        <v>0.12</v>
      </c>
      <c r="N51" s="76">
        <v>0</v>
      </c>
    </row>
    <row r="52" spans="2:14">
      <c r="B52" t="s">
        <v>444</v>
      </c>
      <c r="C52" t="s">
        <v>445</v>
      </c>
      <c r="D52" t="s">
        <v>103</v>
      </c>
      <c r="E52" s="15"/>
      <c r="F52" t="s">
        <v>443</v>
      </c>
      <c r="G52" t="s">
        <v>126</v>
      </c>
      <c r="H52" t="s">
        <v>105</v>
      </c>
      <c r="I52" s="76">
        <v>1786.54</v>
      </c>
      <c r="J52" s="76">
        <v>301.89</v>
      </c>
      <c r="K52" s="76">
        <v>5.3933856059999998</v>
      </c>
      <c r="L52" s="76">
        <v>0</v>
      </c>
      <c r="M52" s="76">
        <v>7.0000000000000007E-2</v>
      </c>
      <c r="N52" s="76">
        <v>0</v>
      </c>
    </row>
    <row r="53" spans="2:14">
      <c r="B53" t="s">
        <v>446</v>
      </c>
      <c r="C53" t="s">
        <v>447</v>
      </c>
      <c r="D53" t="s">
        <v>103</v>
      </c>
      <c r="E53" s="15"/>
      <c r="F53" t="s">
        <v>448</v>
      </c>
      <c r="G53" t="s">
        <v>126</v>
      </c>
      <c r="H53" t="s">
        <v>105</v>
      </c>
      <c r="I53" s="76">
        <v>307.44</v>
      </c>
      <c r="J53" s="76">
        <v>5463</v>
      </c>
      <c r="K53" s="76">
        <v>16.795447200000002</v>
      </c>
      <c r="L53" s="76">
        <v>0</v>
      </c>
      <c r="M53" s="76">
        <v>0.21</v>
      </c>
      <c r="N53" s="76">
        <v>0</v>
      </c>
    </row>
    <row r="54" spans="2:14">
      <c r="B54" t="s">
        <v>449</v>
      </c>
      <c r="C54" t="s">
        <v>450</v>
      </c>
      <c r="D54" t="s">
        <v>103</v>
      </c>
      <c r="E54" s="15"/>
      <c r="F54" t="s">
        <v>451</v>
      </c>
      <c r="G54" t="s">
        <v>126</v>
      </c>
      <c r="H54" t="s">
        <v>105</v>
      </c>
      <c r="I54" s="76">
        <v>313.95</v>
      </c>
      <c r="J54" s="76">
        <v>11150</v>
      </c>
      <c r="K54" s="76">
        <v>35.005425000000002</v>
      </c>
      <c r="L54" s="76">
        <v>0</v>
      </c>
      <c r="M54" s="76">
        <v>0.44</v>
      </c>
      <c r="N54" s="76">
        <v>0</v>
      </c>
    </row>
    <row r="55" spans="2:14">
      <c r="B55" t="s">
        <v>452</v>
      </c>
      <c r="C55" t="s">
        <v>453</v>
      </c>
      <c r="D55" t="s">
        <v>103</v>
      </c>
      <c r="E55" s="15"/>
      <c r="F55" t="s">
        <v>454</v>
      </c>
      <c r="G55" t="s">
        <v>126</v>
      </c>
      <c r="H55" t="s">
        <v>105</v>
      </c>
      <c r="I55" s="76">
        <v>597.29999999999995</v>
      </c>
      <c r="J55" s="76">
        <v>2086</v>
      </c>
      <c r="K55" s="76">
        <v>12.459678</v>
      </c>
      <c r="L55" s="76">
        <v>0</v>
      </c>
      <c r="M55" s="76">
        <v>0.16</v>
      </c>
      <c r="N55" s="76">
        <v>0</v>
      </c>
    </row>
    <row r="56" spans="2:14">
      <c r="B56" t="s">
        <v>455</v>
      </c>
      <c r="C56" t="s">
        <v>456</v>
      </c>
      <c r="D56" t="s">
        <v>103</v>
      </c>
      <c r="E56" s="15"/>
      <c r="F56" t="s">
        <v>457</v>
      </c>
      <c r="G56" t="s">
        <v>126</v>
      </c>
      <c r="H56" t="s">
        <v>105</v>
      </c>
      <c r="I56" s="76">
        <v>11356.78</v>
      </c>
      <c r="J56" s="76">
        <v>224.8</v>
      </c>
      <c r="K56" s="76">
        <v>25.530041440000002</v>
      </c>
      <c r="L56" s="76">
        <v>0</v>
      </c>
      <c r="M56" s="76">
        <v>0.32</v>
      </c>
      <c r="N56" s="76">
        <v>0</v>
      </c>
    </row>
    <row r="57" spans="2:14">
      <c r="B57" t="s">
        <v>458</v>
      </c>
      <c r="C57" t="s">
        <v>459</v>
      </c>
      <c r="D57" t="s">
        <v>103</v>
      </c>
      <c r="E57" s="15"/>
      <c r="F57" t="s">
        <v>460</v>
      </c>
      <c r="G57" t="s">
        <v>126</v>
      </c>
      <c r="H57" t="s">
        <v>105</v>
      </c>
      <c r="I57" s="76">
        <v>1282.95</v>
      </c>
      <c r="J57" s="76">
        <v>1880</v>
      </c>
      <c r="K57" s="76">
        <v>24.11946</v>
      </c>
      <c r="L57" s="76">
        <v>0</v>
      </c>
      <c r="M57" s="76">
        <v>0.3</v>
      </c>
      <c r="N57" s="76">
        <v>0</v>
      </c>
    </row>
    <row r="58" spans="2:14">
      <c r="B58" t="s">
        <v>461</v>
      </c>
      <c r="C58" t="s">
        <v>462</v>
      </c>
      <c r="D58" t="s">
        <v>103</v>
      </c>
      <c r="E58" s="15"/>
      <c r="F58" t="s">
        <v>463</v>
      </c>
      <c r="G58" t="s">
        <v>349</v>
      </c>
      <c r="H58" t="s">
        <v>105</v>
      </c>
      <c r="I58" s="76">
        <v>292.60000000000002</v>
      </c>
      <c r="J58" s="76">
        <v>5924</v>
      </c>
      <c r="K58" s="76">
        <v>17.333624</v>
      </c>
      <c r="L58" s="76">
        <v>0</v>
      </c>
      <c r="M58" s="76">
        <v>0.22</v>
      </c>
      <c r="N58" s="76">
        <v>0</v>
      </c>
    </row>
    <row r="59" spans="2:14">
      <c r="B59" t="s">
        <v>464</v>
      </c>
      <c r="C59" t="s">
        <v>465</v>
      </c>
      <c r="D59" t="s">
        <v>103</v>
      </c>
      <c r="E59" s="15"/>
      <c r="F59" t="s">
        <v>466</v>
      </c>
      <c r="G59" t="s">
        <v>356</v>
      </c>
      <c r="H59" t="s">
        <v>105</v>
      </c>
      <c r="I59" s="76">
        <v>39.090000000000003</v>
      </c>
      <c r="J59" s="76">
        <v>22480</v>
      </c>
      <c r="K59" s="76">
        <v>8.7874320000000008</v>
      </c>
      <c r="L59" s="76">
        <v>0</v>
      </c>
      <c r="M59" s="76">
        <v>0.11</v>
      </c>
      <c r="N59" s="76">
        <v>0</v>
      </c>
    </row>
    <row r="60" spans="2:14">
      <c r="B60" t="s">
        <v>467</v>
      </c>
      <c r="C60" t="s">
        <v>468</v>
      </c>
      <c r="D60" t="s">
        <v>103</v>
      </c>
      <c r="E60" s="15"/>
      <c r="F60" t="s">
        <v>469</v>
      </c>
      <c r="G60" t="s">
        <v>356</v>
      </c>
      <c r="H60" t="s">
        <v>105</v>
      </c>
      <c r="I60" s="76">
        <v>172.15</v>
      </c>
      <c r="J60" s="76">
        <v>3884</v>
      </c>
      <c r="K60" s="76">
        <v>6.6863060000000001</v>
      </c>
      <c r="L60" s="76">
        <v>0</v>
      </c>
      <c r="M60" s="76">
        <v>0.08</v>
      </c>
      <c r="N60" s="76">
        <v>0</v>
      </c>
    </row>
    <row r="61" spans="2:14">
      <c r="B61" t="s">
        <v>470</v>
      </c>
      <c r="C61" t="s">
        <v>471</v>
      </c>
      <c r="D61" t="s">
        <v>103</v>
      </c>
      <c r="E61" s="15"/>
      <c r="F61" t="s">
        <v>472</v>
      </c>
      <c r="G61" t="s">
        <v>356</v>
      </c>
      <c r="H61" t="s">
        <v>105</v>
      </c>
      <c r="I61" s="76">
        <v>325.10000000000002</v>
      </c>
      <c r="J61" s="76">
        <v>5962</v>
      </c>
      <c r="K61" s="76">
        <v>19.382462</v>
      </c>
      <c r="L61" s="76">
        <v>0</v>
      </c>
      <c r="M61" s="76">
        <v>0.24</v>
      </c>
      <c r="N61" s="76">
        <v>0</v>
      </c>
    </row>
    <row r="62" spans="2:14">
      <c r="B62" t="s">
        <v>473</v>
      </c>
      <c r="C62" t="s">
        <v>474</v>
      </c>
      <c r="D62" t="s">
        <v>103</v>
      </c>
      <c r="E62" s="15"/>
      <c r="F62" t="s">
        <v>475</v>
      </c>
      <c r="G62" t="s">
        <v>356</v>
      </c>
      <c r="H62" t="s">
        <v>105</v>
      </c>
      <c r="I62" s="76">
        <v>9520.07</v>
      </c>
      <c r="J62" s="76">
        <v>368.4</v>
      </c>
      <c r="K62" s="76">
        <v>35.07193788</v>
      </c>
      <c r="L62" s="76">
        <v>0</v>
      </c>
      <c r="M62" s="76">
        <v>0.44</v>
      </c>
      <c r="N62" s="76">
        <v>0</v>
      </c>
    </row>
    <row r="63" spans="2:14">
      <c r="B63" t="s">
        <v>476</v>
      </c>
      <c r="C63" t="s">
        <v>477</v>
      </c>
      <c r="D63" t="s">
        <v>103</v>
      </c>
      <c r="E63" s="15"/>
      <c r="F63" t="s">
        <v>478</v>
      </c>
      <c r="G63" t="s">
        <v>356</v>
      </c>
      <c r="H63" t="s">
        <v>105</v>
      </c>
      <c r="I63" s="76">
        <v>360.79</v>
      </c>
      <c r="J63" s="76">
        <v>4190</v>
      </c>
      <c r="K63" s="76">
        <v>15.117101</v>
      </c>
      <c r="L63" s="76">
        <v>0</v>
      </c>
      <c r="M63" s="76">
        <v>0.19</v>
      </c>
      <c r="N63" s="76">
        <v>0</v>
      </c>
    </row>
    <row r="64" spans="2:14">
      <c r="B64" t="s">
        <v>479</v>
      </c>
      <c r="C64" t="s">
        <v>480</v>
      </c>
      <c r="D64" t="s">
        <v>103</v>
      </c>
      <c r="E64" s="15"/>
      <c r="F64" t="s">
        <v>481</v>
      </c>
      <c r="G64" t="s">
        <v>255</v>
      </c>
      <c r="H64" t="s">
        <v>105</v>
      </c>
      <c r="I64" s="76">
        <v>9.16</v>
      </c>
      <c r="J64" s="76">
        <v>103600</v>
      </c>
      <c r="K64" s="76">
        <v>9.4897600000000004</v>
      </c>
      <c r="L64" s="76">
        <v>0</v>
      </c>
      <c r="M64" s="76">
        <v>0.12</v>
      </c>
      <c r="N64" s="76">
        <v>0</v>
      </c>
    </row>
    <row r="65" spans="2:14">
      <c r="B65" t="s">
        <v>482</v>
      </c>
      <c r="C65" t="s">
        <v>483</v>
      </c>
      <c r="D65" t="s">
        <v>103</v>
      </c>
      <c r="E65" s="15"/>
      <c r="F65" t="s">
        <v>484</v>
      </c>
      <c r="G65" t="s">
        <v>255</v>
      </c>
      <c r="H65" t="s">
        <v>105</v>
      </c>
      <c r="I65" s="76">
        <v>189.14</v>
      </c>
      <c r="J65" s="76">
        <v>8079</v>
      </c>
      <c r="K65" s="76">
        <v>15.280620600000001</v>
      </c>
      <c r="L65" s="76">
        <v>0</v>
      </c>
      <c r="M65" s="76">
        <v>0.19</v>
      </c>
      <c r="N65" s="76">
        <v>0</v>
      </c>
    </row>
    <row r="66" spans="2:14">
      <c r="B66" t="s">
        <v>485</v>
      </c>
      <c r="C66" t="s">
        <v>486</v>
      </c>
      <c r="D66" t="s">
        <v>103</v>
      </c>
      <c r="E66" s="15"/>
      <c r="F66" t="s">
        <v>487</v>
      </c>
      <c r="G66" t="s">
        <v>374</v>
      </c>
      <c r="H66" t="s">
        <v>105</v>
      </c>
      <c r="I66" s="76">
        <v>695.74</v>
      </c>
      <c r="J66" s="76">
        <v>2073</v>
      </c>
      <c r="K66" s="76">
        <v>14.4226902</v>
      </c>
      <c r="L66" s="76">
        <v>0</v>
      </c>
      <c r="M66" s="76">
        <v>0.18</v>
      </c>
      <c r="N66" s="76">
        <v>0</v>
      </c>
    </row>
    <row r="67" spans="2:14">
      <c r="B67" t="s">
        <v>488</v>
      </c>
      <c r="C67" t="s">
        <v>489</v>
      </c>
      <c r="D67" t="s">
        <v>103</v>
      </c>
      <c r="E67" s="15"/>
      <c r="F67" t="s">
        <v>490</v>
      </c>
      <c r="G67" t="s">
        <v>374</v>
      </c>
      <c r="H67" t="s">
        <v>105</v>
      </c>
      <c r="I67" s="76">
        <v>506.47</v>
      </c>
      <c r="J67" s="76">
        <v>3063</v>
      </c>
      <c r="K67" s="76">
        <v>15.513176100000001</v>
      </c>
      <c r="L67" s="76">
        <v>0</v>
      </c>
      <c r="M67" s="76">
        <v>0.19</v>
      </c>
      <c r="N67" s="76">
        <v>0</v>
      </c>
    </row>
    <row r="68" spans="2:14">
      <c r="B68" t="s">
        <v>491</v>
      </c>
      <c r="C68" t="s">
        <v>492</v>
      </c>
      <c r="D68" t="s">
        <v>103</v>
      </c>
      <c r="E68" s="15"/>
      <c r="F68" t="s">
        <v>493</v>
      </c>
      <c r="G68" t="s">
        <v>378</v>
      </c>
      <c r="H68" t="s">
        <v>105</v>
      </c>
      <c r="I68" s="76">
        <v>21.2</v>
      </c>
      <c r="J68" s="76">
        <v>1324</v>
      </c>
      <c r="K68" s="76">
        <v>0.28068799999999999</v>
      </c>
      <c r="L68" s="76">
        <v>0</v>
      </c>
      <c r="M68" s="76">
        <v>0</v>
      </c>
      <c r="N68" s="76">
        <v>0</v>
      </c>
    </row>
    <row r="69" spans="2:14">
      <c r="B69" t="s">
        <v>494</v>
      </c>
      <c r="C69" t="s">
        <v>495</v>
      </c>
      <c r="D69" t="s">
        <v>103</v>
      </c>
      <c r="E69" s="15"/>
      <c r="F69" t="s">
        <v>496</v>
      </c>
      <c r="G69" t="s">
        <v>378</v>
      </c>
      <c r="H69" t="s">
        <v>105</v>
      </c>
      <c r="I69" s="76">
        <v>389.67</v>
      </c>
      <c r="J69" s="76">
        <v>1702</v>
      </c>
      <c r="K69" s="76">
        <v>6.6321833999999997</v>
      </c>
      <c r="L69" s="76">
        <v>0</v>
      </c>
      <c r="M69" s="76">
        <v>0.08</v>
      </c>
      <c r="N69" s="76">
        <v>0</v>
      </c>
    </row>
    <row r="70" spans="2:14">
      <c r="B70" t="s">
        <v>497</v>
      </c>
      <c r="C70" t="s">
        <v>498</v>
      </c>
      <c r="D70" t="s">
        <v>103</v>
      </c>
      <c r="E70" s="15"/>
      <c r="F70" t="s">
        <v>499</v>
      </c>
      <c r="G70" t="s">
        <v>115</v>
      </c>
      <c r="H70" t="s">
        <v>105</v>
      </c>
      <c r="I70" s="76">
        <v>298.27</v>
      </c>
      <c r="J70" s="76">
        <v>7009</v>
      </c>
      <c r="K70" s="76">
        <v>20.905744299999999</v>
      </c>
      <c r="L70" s="76">
        <v>0</v>
      </c>
      <c r="M70" s="76">
        <v>0.26</v>
      </c>
      <c r="N70" s="76">
        <v>0</v>
      </c>
    </row>
    <row r="71" spans="2:14">
      <c r="B71" t="s">
        <v>500</v>
      </c>
      <c r="C71" t="s">
        <v>501</v>
      </c>
      <c r="D71" t="s">
        <v>103</v>
      </c>
      <c r="E71" s="15"/>
      <c r="F71" t="s">
        <v>502</v>
      </c>
      <c r="G71" t="s">
        <v>115</v>
      </c>
      <c r="H71" t="s">
        <v>105</v>
      </c>
      <c r="I71" s="76">
        <v>27.11</v>
      </c>
      <c r="J71" s="76">
        <v>8012</v>
      </c>
      <c r="K71" s="76">
        <v>2.1720532000000001</v>
      </c>
      <c r="L71" s="76">
        <v>0</v>
      </c>
      <c r="M71" s="76">
        <v>0.03</v>
      </c>
      <c r="N71" s="76">
        <v>0</v>
      </c>
    </row>
    <row r="72" spans="2:14">
      <c r="B72" t="s">
        <v>503</v>
      </c>
      <c r="C72" t="s">
        <v>504</v>
      </c>
      <c r="D72" t="s">
        <v>103</v>
      </c>
      <c r="E72" s="15"/>
      <c r="F72" t="s">
        <v>505</v>
      </c>
      <c r="G72" t="s">
        <v>115</v>
      </c>
      <c r="H72" t="s">
        <v>105</v>
      </c>
      <c r="I72" s="76">
        <v>87.85</v>
      </c>
      <c r="J72" s="76">
        <v>18900</v>
      </c>
      <c r="K72" s="76">
        <v>16.603649999999998</v>
      </c>
      <c r="L72" s="76">
        <v>0</v>
      </c>
      <c r="M72" s="76">
        <v>0.21</v>
      </c>
      <c r="N72" s="76">
        <v>0</v>
      </c>
    </row>
    <row r="73" spans="2:14">
      <c r="B73" t="s">
        <v>506</v>
      </c>
      <c r="C73" t="s">
        <v>507</v>
      </c>
      <c r="D73" t="s">
        <v>103</v>
      </c>
      <c r="E73" s="15"/>
      <c r="F73" t="s">
        <v>508</v>
      </c>
      <c r="G73" t="s">
        <v>115</v>
      </c>
      <c r="H73" t="s">
        <v>105</v>
      </c>
      <c r="I73" s="76">
        <v>104.44</v>
      </c>
      <c r="J73" s="76">
        <v>7202</v>
      </c>
      <c r="K73" s="76">
        <v>7.5217688000000003</v>
      </c>
      <c r="L73" s="76">
        <v>0</v>
      </c>
      <c r="M73" s="76">
        <v>0.09</v>
      </c>
      <c r="N73" s="76">
        <v>0</v>
      </c>
    </row>
    <row r="74" spans="2:14">
      <c r="B74" t="s">
        <v>509</v>
      </c>
      <c r="C74" t="s">
        <v>510</v>
      </c>
      <c r="D74" t="s">
        <v>103</v>
      </c>
      <c r="E74" s="15"/>
      <c r="F74" t="s">
        <v>511</v>
      </c>
      <c r="G74" t="s">
        <v>382</v>
      </c>
      <c r="H74" t="s">
        <v>105</v>
      </c>
      <c r="I74" s="76">
        <v>79.66</v>
      </c>
      <c r="J74" s="76">
        <v>15910</v>
      </c>
      <c r="K74" s="76">
        <v>12.673906000000001</v>
      </c>
      <c r="L74" s="76">
        <v>0</v>
      </c>
      <c r="M74" s="76">
        <v>0.16</v>
      </c>
      <c r="N74" s="76">
        <v>0</v>
      </c>
    </row>
    <row r="75" spans="2:14">
      <c r="B75" t="s">
        <v>512</v>
      </c>
      <c r="C75" t="s">
        <v>513</v>
      </c>
      <c r="D75" t="s">
        <v>103</v>
      </c>
      <c r="E75" s="15"/>
      <c r="F75" t="s">
        <v>514</v>
      </c>
      <c r="G75" t="s">
        <v>382</v>
      </c>
      <c r="H75" t="s">
        <v>105</v>
      </c>
      <c r="I75" s="76">
        <v>247.43</v>
      </c>
      <c r="J75" s="76">
        <v>2509</v>
      </c>
      <c r="K75" s="76">
        <v>6.2080187000000002</v>
      </c>
      <c r="L75" s="76">
        <v>0</v>
      </c>
      <c r="M75" s="76">
        <v>0.08</v>
      </c>
      <c r="N75" s="76">
        <v>0</v>
      </c>
    </row>
    <row r="76" spans="2:14">
      <c r="B76" t="s">
        <v>515</v>
      </c>
      <c r="C76" t="s">
        <v>516</v>
      </c>
      <c r="D76" t="s">
        <v>103</v>
      </c>
      <c r="E76" s="15"/>
      <c r="F76" t="s">
        <v>517</v>
      </c>
      <c r="G76" t="s">
        <v>395</v>
      </c>
      <c r="H76" t="s">
        <v>105</v>
      </c>
      <c r="I76" s="76">
        <v>198.96</v>
      </c>
      <c r="J76" s="76">
        <v>9444</v>
      </c>
      <c r="K76" s="76">
        <v>18.7897824</v>
      </c>
      <c r="L76" s="76">
        <v>0</v>
      </c>
      <c r="M76" s="76">
        <v>0.23</v>
      </c>
      <c r="N76" s="76">
        <v>0</v>
      </c>
    </row>
    <row r="77" spans="2:14">
      <c r="B77" t="s">
        <v>518</v>
      </c>
      <c r="C77" t="s">
        <v>519</v>
      </c>
      <c r="D77" t="s">
        <v>103</v>
      </c>
      <c r="E77" s="15"/>
      <c r="F77" t="s">
        <v>520</v>
      </c>
      <c r="G77" t="s">
        <v>399</v>
      </c>
      <c r="H77" t="s">
        <v>105</v>
      </c>
      <c r="I77" s="76">
        <v>7.84</v>
      </c>
      <c r="J77" s="76">
        <v>33990</v>
      </c>
      <c r="K77" s="76">
        <v>2.6648160000000001</v>
      </c>
      <c r="L77" s="76">
        <v>0</v>
      </c>
      <c r="M77" s="76">
        <v>0.03</v>
      </c>
      <c r="N77" s="76">
        <v>0</v>
      </c>
    </row>
    <row r="78" spans="2:14">
      <c r="B78" t="s">
        <v>521</v>
      </c>
      <c r="C78" t="s">
        <v>522</v>
      </c>
      <c r="D78" t="s">
        <v>103</v>
      </c>
      <c r="E78" s="15"/>
      <c r="F78" t="s">
        <v>523</v>
      </c>
      <c r="G78" t="s">
        <v>399</v>
      </c>
      <c r="H78" t="s">
        <v>105</v>
      </c>
      <c r="I78" s="76">
        <v>84.55</v>
      </c>
      <c r="J78" s="76">
        <v>10710</v>
      </c>
      <c r="K78" s="76">
        <v>9.0553050000000006</v>
      </c>
      <c r="L78" s="76">
        <v>0</v>
      </c>
      <c r="M78" s="76">
        <v>0.11</v>
      </c>
      <c r="N78" s="76">
        <v>0</v>
      </c>
    </row>
    <row r="79" spans="2:14">
      <c r="B79" t="s">
        <v>524</v>
      </c>
      <c r="C79" t="s">
        <v>525</v>
      </c>
      <c r="D79" t="s">
        <v>103</v>
      </c>
      <c r="E79" s="15"/>
      <c r="F79" t="s">
        <v>440</v>
      </c>
      <c r="G79" t="s">
        <v>526</v>
      </c>
      <c r="H79" t="s">
        <v>105</v>
      </c>
      <c r="I79" s="76">
        <v>30.17</v>
      </c>
      <c r="J79" s="76">
        <v>7112</v>
      </c>
      <c r="K79" s="76">
        <v>2.1456903999999999</v>
      </c>
      <c r="L79" s="76">
        <v>0</v>
      </c>
      <c r="M79" s="76">
        <v>0.03</v>
      </c>
      <c r="N79" s="76">
        <v>0</v>
      </c>
    </row>
    <row r="80" spans="2:14">
      <c r="B80" t="s">
        <v>527</v>
      </c>
      <c r="C80" t="s">
        <v>528</v>
      </c>
      <c r="D80" t="s">
        <v>103</v>
      </c>
      <c r="E80" s="15"/>
      <c r="F80" t="s">
        <v>529</v>
      </c>
      <c r="G80" t="s">
        <v>526</v>
      </c>
      <c r="H80" t="s">
        <v>105</v>
      </c>
      <c r="I80" s="76">
        <v>467.42</v>
      </c>
      <c r="J80" s="76">
        <v>2640</v>
      </c>
      <c r="K80" s="76">
        <v>12.339888</v>
      </c>
      <c r="L80" s="76">
        <v>0</v>
      </c>
      <c r="M80" s="76">
        <v>0.15</v>
      </c>
      <c r="N80" s="76">
        <v>0</v>
      </c>
    </row>
    <row r="81" spans="2:14">
      <c r="B81" t="s">
        <v>530</v>
      </c>
      <c r="C81" t="s">
        <v>531</v>
      </c>
      <c r="D81" t="s">
        <v>103</v>
      </c>
      <c r="E81" s="15"/>
      <c r="F81" t="s">
        <v>532</v>
      </c>
      <c r="G81" t="s">
        <v>526</v>
      </c>
      <c r="H81" t="s">
        <v>105</v>
      </c>
      <c r="I81" s="76">
        <v>574.45000000000005</v>
      </c>
      <c r="J81" s="76">
        <v>1654</v>
      </c>
      <c r="K81" s="76">
        <v>9.5014029999999998</v>
      </c>
      <c r="L81" s="76">
        <v>0</v>
      </c>
      <c r="M81" s="76">
        <v>0.12</v>
      </c>
      <c r="N81" s="76">
        <v>0</v>
      </c>
    </row>
    <row r="82" spans="2:14">
      <c r="B82" t="s">
        <v>533</v>
      </c>
      <c r="C82" t="s">
        <v>534</v>
      </c>
      <c r="D82" t="s">
        <v>103</v>
      </c>
      <c r="E82" s="15"/>
      <c r="F82" t="s">
        <v>535</v>
      </c>
      <c r="G82" t="s">
        <v>526</v>
      </c>
      <c r="H82" t="s">
        <v>105</v>
      </c>
      <c r="I82" s="76">
        <v>81.56</v>
      </c>
      <c r="J82" s="76">
        <v>7101</v>
      </c>
      <c r="K82" s="76">
        <v>5.7915755999999998</v>
      </c>
      <c r="L82" s="76">
        <v>0</v>
      </c>
      <c r="M82" s="76">
        <v>7.0000000000000007E-2</v>
      </c>
      <c r="N82" s="76">
        <v>0</v>
      </c>
    </row>
    <row r="83" spans="2:14">
      <c r="B83" t="s">
        <v>536</v>
      </c>
      <c r="C83" t="s">
        <v>537</v>
      </c>
      <c r="D83" t="s">
        <v>103</v>
      </c>
      <c r="E83" s="15"/>
      <c r="F83" t="s">
        <v>538</v>
      </c>
      <c r="G83" t="s">
        <v>526</v>
      </c>
      <c r="H83" t="s">
        <v>105</v>
      </c>
      <c r="I83" s="76">
        <v>100.25</v>
      </c>
      <c r="J83" s="76">
        <v>2770.17</v>
      </c>
      <c r="K83" s="76">
        <v>2.7770954250000002</v>
      </c>
      <c r="L83" s="76">
        <v>0</v>
      </c>
      <c r="M83" s="76">
        <v>0.03</v>
      </c>
      <c r="N83" s="76">
        <v>0</v>
      </c>
    </row>
    <row r="84" spans="2:14">
      <c r="B84" t="s">
        <v>539</v>
      </c>
      <c r="C84" t="s">
        <v>540</v>
      </c>
      <c r="D84" t="s">
        <v>103</v>
      </c>
      <c r="E84" s="15"/>
      <c r="F84" t="s">
        <v>538</v>
      </c>
      <c r="G84" t="s">
        <v>526</v>
      </c>
      <c r="H84" t="s">
        <v>105</v>
      </c>
      <c r="I84" s="76">
        <v>257.18</v>
      </c>
      <c r="J84" s="76">
        <v>2840</v>
      </c>
      <c r="K84" s="76">
        <v>7.3039120000000004</v>
      </c>
      <c r="L84" s="76">
        <v>0</v>
      </c>
      <c r="M84" s="76">
        <v>0.09</v>
      </c>
      <c r="N84" s="76">
        <v>0</v>
      </c>
    </row>
    <row r="85" spans="2:14">
      <c r="B85" t="s">
        <v>541</v>
      </c>
      <c r="C85" t="s">
        <v>542</v>
      </c>
      <c r="D85" t="s">
        <v>103</v>
      </c>
      <c r="E85" s="15"/>
      <c r="F85" t="s">
        <v>543</v>
      </c>
      <c r="G85" t="s">
        <v>526</v>
      </c>
      <c r="H85" t="s">
        <v>105</v>
      </c>
      <c r="I85" s="76">
        <v>72.77</v>
      </c>
      <c r="J85" s="76">
        <v>2076</v>
      </c>
      <c r="K85" s="76">
        <v>1.5107052000000001</v>
      </c>
      <c r="L85" s="76">
        <v>0</v>
      </c>
      <c r="M85" s="76">
        <v>0.02</v>
      </c>
      <c r="N85" s="76">
        <v>0</v>
      </c>
    </row>
    <row r="86" spans="2:14">
      <c r="B86" t="s">
        <v>544</v>
      </c>
      <c r="C86" t="s">
        <v>545</v>
      </c>
      <c r="D86" t="s">
        <v>103</v>
      </c>
      <c r="E86" s="15"/>
      <c r="F86" t="s">
        <v>546</v>
      </c>
      <c r="G86" t="s">
        <v>526</v>
      </c>
      <c r="H86" t="s">
        <v>105</v>
      </c>
      <c r="I86" s="76">
        <v>68.150000000000006</v>
      </c>
      <c r="J86" s="76">
        <v>9401</v>
      </c>
      <c r="K86" s="76">
        <v>6.4067815000000001</v>
      </c>
      <c r="L86" s="76">
        <v>0</v>
      </c>
      <c r="M86" s="76">
        <v>0.08</v>
      </c>
      <c r="N86" s="76">
        <v>0</v>
      </c>
    </row>
    <row r="87" spans="2:14">
      <c r="B87" t="s">
        <v>547</v>
      </c>
      <c r="C87" t="s">
        <v>548</v>
      </c>
      <c r="D87" t="s">
        <v>103</v>
      </c>
      <c r="E87" s="15"/>
      <c r="F87" t="s">
        <v>549</v>
      </c>
      <c r="G87" t="s">
        <v>550</v>
      </c>
      <c r="H87" t="s">
        <v>105</v>
      </c>
      <c r="I87" s="76">
        <v>516.16</v>
      </c>
      <c r="J87" s="76">
        <v>1532</v>
      </c>
      <c r="K87" s="76">
        <v>7.9075711999999996</v>
      </c>
      <c r="L87" s="76">
        <v>0</v>
      </c>
      <c r="M87" s="76">
        <v>0.1</v>
      </c>
      <c r="N87" s="76">
        <v>0</v>
      </c>
    </row>
    <row r="88" spans="2:14">
      <c r="B88" t="s">
        <v>551</v>
      </c>
      <c r="C88" t="s">
        <v>552</v>
      </c>
      <c r="D88" t="s">
        <v>103</v>
      </c>
      <c r="E88" s="15"/>
      <c r="F88" t="s">
        <v>553</v>
      </c>
      <c r="G88" t="s">
        <v>259</v>
      </c>
      <c r="H88" t="s">
        <v>105</v>
      </c>
      <c r="I88" s="76">
        <v>3474.1</v>
      </c>
      <c r="J88" s="76">
        <v>349.6</v>
      </c>
      <c r="K88" s="76">
        <v>12.1454536</v>
      </c>
      <c r="L88" s="76">
        <v>0</v>
      </c>
      <c r="M88" s="76">
        <v>0.15</v>
      </c>
      <c r="N88" s="76">
        <v>0</v>
      </c>
    </row>
    <row r="89" spans="2:14">
      <c r="B89" t="s">
        <v>554</v>
      </c>
      <c r="C89" t="s">
        <v>555</v>
      </c>
      <c r="D89" t="s">
        <v>103</v>
      </c>
      <c r="E89" s="15"/>
      <c r="F89" t="s">
        <v>556</v>
      </c>
      <c r="G89" t="s">
        <v>259</v>
      </c>
      <c r="H89" t="s">
        <v>105</v>
      </c>
      <c r="I89" s="76">
        <v>139.08000000000001</v>
      </c>
      <c r="J89" s="76">
        <v>7295</v>
      </c>
      <c r="K89" s="76">
        <v>10.145886000000001</v>
      </c>
      <c r="L89" s="76">
        <v>0</v>
      </c>
      <c r="M89" s="76">
        <v>0.13</v>
      </c>
      <c r="N89" s="76">
        <v>0</v>
      </c>
    </row>
    <row r="90" spans="2:14">
      <c r="B90" t="s">
        <v>557</v>
      </c>
      <c r="C90" t="s">
        <v>558</v>
      </c>
      <c r="D90" t="s">
        <v>103</v>
      </c>
      <c r="E90" s="15"/>
      <c r="F90" t="s">
        <v>559</v>
      </c>
      <c r="G90" t="s">
        <v>259</v>
      </c>
      <c r="H90" t="s">
        <v>105</v>
      </c>
      <c r="I90" s="76">
        <v>67.540000000000006</v>
      </c>
      <c r="J90" s="76">
        <v>11520</v>
      </c>
      <c r="K90" s="76">
        <v>7.780608</v>
      </c>
      <c r="L90" s="76">
        <v>0</v>
      </c>
      <c r="M90" s="76">
        <v>0.1</v>
      </c>
      <c r="N90" s="76">
        <v>0</v>
      </c>
    </row>
    <row r="91" spans="2:14">
      <c r="B91" t="s">
        <v>560</v>
      </c>
      <c r="C91" t="s">
        <v>561</v>
      </c>
      <c r="D91" t="s">
        <v>103</v>
      </c>
      <c r="E91" s="15"/>
      <c r="F91" t="s">
        <v>562</v>
      </c>
      <c r="G91" t="s">
        <v>259</v>
      </c>
      <c r="H91" t="s">
        <v>105</v>
      </c>
      <c r="I91" s="76">
        <v>35.049999999999997</v>
      </c>
      <c r="J91" s="76">
        <v>6863</v>
      </c>
      <c r="K91" s="76">
        <v>2.4054815000000001</v>
      </c>
      <c r="L91" s="76">
        <v>0</v>
      </c>
      <c r="M91" s="76">
        <v>0.03</v>
      </c>
      <c r="N91" s="76">
        <v>0</v>
      </c>
    </row>
    <row r="92" spans="2:14">
      <c r="B92" t="s">
        <v>563</v>
      </c>
      <c r="C92" t="s">
        <v>564</v>
      </c>
      <c r="D92" t="s">
        <v>103</v>
      </c>
      <c r="E92" s="15"/>
      <c r="F92" t="s">
        <v>565</v>
      </c>
      <c r="G92" t="s">
        <v>259</v>
      </c>
      <c r="H92" t="s">
        <v>105</v>
      </c>
      <c r="I92" s="76">
        <v>293.42</v>
      </c>
      <c r="J92" s="76">
        <v>7803</v>
      </c>
      <c r="K92" s="76">
        <v>22.895562600000002</v>
      </c>
      <c r="L92" s="76">
        <v>0</v>
      </c>
      <c r="M92" s="76">
        <v>0.28999999999999998</v>
      </c>
      <c r="N92" s="76">
        <v>0</v>
      </c>
    </row>
    <row r="93" spans="2:14">
      <c r="B93" t="s">
        <v>566</v>
      </c>
      <c r="C93" t="s">
        <v>567</v>
      </c>
      <c r="D93" t="s">
        <v>103</v>
      </c>
      <c r="E93" s="15"/>
      <c r="F93" t="s">
        <v>263</v>
      </c>
      <c r="G93" t="s">
        <v>259</v>
      </c>
      <c r="H93" t="s">
        <v>105</v>
      </c>
      <c r="I93" s="76">
        <v>1492.31</v>
      </c>
      <c r="J93" s="76">
        <v>1790</v>
      </c>
      <c r="K93" s="76">
        <v>26.712349</v>
      </c>
      <c r="L93" s="76">
        <v>0</v>
      </c>
      <c r="M93" s="76">
        <v>0.33</v>
      </c>
      <c r="N93" s="76">
        <v>0</v>
      </c>
    </row>
    <row r="94" spans="2:14">
      <c r="B94" t="s">
        <v>568</v>
      </c>
      <c r="C94" t="s">
        <v>569</v>
      </c>
      <c r="D94" t="s">
        <v>103</v>
      </c>
      <c r="E94" s="15"/>
      <c r="F94" t="s">
        <v>278</v>
      </c>
      <c r="G94" t="s">
        <v>259</v>
      </c>
      <c r="H94" t="s">
        <v>105</v>
      </c>
      <c r="I94" s="76">
        <v>18.18</v>
      </c>
      <c r="J94" s="76">
        <v>38490</v>
      </c>
      <c r="K94" s="76">
        <v>6.9974819999999998</v>
      </c>
      <c r="L94" s="76">
        <v>0</v>
      </c>
      <c r="M94" s="76">
        <v>0.09</v>
      </c>
      <c r="N94" s="76">
        <v>0</v>
      </c>
    </row>
    <row r="95" spans="2:14">
      <c r="B95" t="s">
        <v>570</v>
      </c>
      <c r="C95" t="s">
        <v>571</v>
      </c>
      <c r="D95" t="s">
        <v>103</v>
      </c>
      <c r="E95" s="15"/>
      <c r="F95" t="s">
        <v>572</v>
      </c>
      <c r="G95" t="s">
        <v>259</v>
      </c>
      <c r="H95" t="s">
        <v>105</v>
      </c>
      <c r="I95" s="76">
        <v>21.41</v>
      </c>
      <c r="J95" s="76">
        <v>162400</v>
      </c>
      <c r="K95" s="76">
        <v>34.769840000000002</v>
      </c>
      <c r="L95" s="76">
        <v>0</v>
      </c>
      <c r="M95" s="76">
        <v>0.43</v>
      </c>
      <c r="N95" s="76">
        <v>0</v>
      </c>
    </row>
    <row r="96" spans="2:14">
      <c r="B96" t="s">
        <v>573</v>
      </c>
      <c r="C96" t="s">
        <v>574</v>
      </c>
      <c r="D96" t="s">
        <v>103</v>
      </c>
      <c r="E96" s="15"/>
      <c r="F96" t="s">
        <v>575</v>
      </c>
      <c r="G96" t="s">
        <v>259</v>
      </c>
      <c r="H96" t="s">
        <v>105</v>
      </c>
      <c r="I96" s="76">
        <v>43.33</v>
      </c>
      <c r="J96" s="76">
        <v>42020</v>
      </c>
      <c r="K96" s="76">
        <v>18.207266000000001</v>
      </c>
      <c r="L96" s="76">
        <v>0</v>
      </c>
      <c r="M96" s="76">
        <v>0.23</v>
      </c>
      <c r="N96" s="76">
        <v>0</v>
      </c>
    </row>
    <row r="97" spans="2:14">
      <c r="B97" t="s">
        <v>576</v>
      </c>
      <c r="C97" t="s">
        <v>577</v>
      </c>
      <c r="D97" t="s">
        <v>103</v>
      </c>
      <c r="E97" s="15"/>
      <c r="F97" t="s">
        <v>578</v>
      </c>
      <c r="G97" t="s">
        <v>259</v>
      </c>
      <c r="H97" t="s">
        <v>105</v>
      </c>
      <c r="I97" s="76">
        <v>8772.19</v>
      </c>
      <c r="J97" s="76">
        <v>873.4</v>
      </c>
      <c r="K97" s="76">
        <v>76.616307460000002</v>
      </c>
      <c r="L97" s="76">
        <v>0</v>
      </c>
      <c r="M97" s="76">
        <v>0.96</v>
      </c>
      <c r="N97" s="76">
        <v>0.01</v>
      </c>
    </row>
    <row r="98" spans="2:14">
      <c r="B98" t="s">
        <v>579</v>
      </c>
      <c r="C98" t="s">
        <v>580</v>
      </c>
      <c r="D98" t="s">
        <v>103</v>
      </c>
      <c r="E98" s="15"/>
      <c r="F98" t="s">
        <v>581</v>
      </c>
      <c r="G98" t="s">
        <v>259</v>
      </c>
      <c r="H98" t="s">
        <v>105</v>
      </c>
      <c r="I98" s="76">
        <v>4256.88</v>
      </c>
      <c r="J98" s="76">
        <v>510.1</v>
      </c>
      <c r="K98" s="76">
        <v>21.714344879999999</v>
      </c>
      <c r="L98" s="76">
        <v>0</v>
      </c>
      <c r="M98" s="76">
        <v>0.27</v>
      </c>
      <c r="N98" s="76">
        <v>0</v>
      </c>
    </row>
    <row r="99" spans="2:14">
      <c r="B99" t="s">
        <v>582</v>
      </c>
      <c r="C99" t="s">
        <v>583</v>
      </c>
      <c r="D99" t="s">
        <v>103</v>
      </c>
      <c r="E99" s="15"/>
      <c r="F99" t="s">
        <v>584</v>
      </c>
      <c r="G99" t="s">
        <v>259</v>
      </c>
      <c r="H99" t="s">
        <v>105</v>
      </c>
      <c r="I99" s="76">
        <v>585.98</v>
      </c>
      <c r="J99" s="76">
        <v>629.9</v>
      </c>
      <c r="K99" s="76">
        <v>3.69108802</v>
      </c>
      <c r="L99" s="76">
        <v>0</v>
      </c>
      <c r="M99" s="76">
        <v>0.05</v>
      </c>
      <c r="N99" s="76">
        <v>0</v>
      </c>
    </row>
    <row r="100" spans="2:14">
      <c r="B100" t="s">
        <v>585</v>
      </c>
      <c r="C100" t="s">
        <v>586</v>
      </c>
      <c r="D100" t="s">
        <v>103</v>
      </c>
      <c r="E100" s="15"/>
      <c r="F100" t="s">
        <v>587</v>
      </c>
      <c r="G100" t="s">
        <v>259</v>
      </c>
      <c r="H100" t="s">
        <v>105</v>
      </c>
      <c r="I100" s="76">
        <v>366.66</v>
      </c>
      <c r="J100" s="76">
        <v>4107</v>
      </c>
      <c r="K100" s="76">
        <v>15.058726200000001</v>
      </c>
      <c r="L100" s="76">
        <v>0</v>
      </c>
      <c r="M100" s="76">
        <v>0.19</v>
      </c>
      <c r="N100" s="76">
        <v>0</v>
      </c>
    </row>
    <row r="101" spans="2:14">
      <c r="B101" t="s">
        <v>588</v>
      </c>
      <c r="C101" t="s">
        <v>589</v>
      </c>
      <c r="D101" t="s">
        <v>103</v>
      </c>
      <c r="E101" s="15"/>
      <c r="F101" t="s">
        <v>590</v>
      </c>
      <c r="G101" t="s">
        <v>259</v>
      </c>
      <c r="H101" t="s">
        <v>105</v>
      </c>
      <c r="I101" s="76">
        <v>679.26</v>
      </c>
      <c r="J101" s="76">
        <v>2523</v>
      </c>
      <c r="K101" s="76">
        <v>17.137729799999999</v>
      </c>
      <c r="L101" s="76">
        <v>0</v>
      </c>
      <c r="M101" s="76">
        <v>0.21</v>
      </c>
      <c r="N101" s="76">
        <v>0</v>
      </c>
    </row>
    <row r="102" spans="2:14">
      <c r="B102" t="s">
        <v>591</v>
      </c>
      <c r="C102" t="s">
        <v>592</v>
      </c>
      <c r="D102" t="s">
        <v>103</v>
      </c>
      <c r="E102" s="15"/>
      <c r="F102" t="s">
        <v>304</v>
      </c>
      <c r="G102" t="s">
        <v>259</v>
      </c>
      <c r="H102" t="s">
        <v>105</v>
      </c>
      <c r="I102" s="76">
        <v>1607.7</v>
      </c>
      <c r="J102" s="76">
        <v>1333</v>
      </c>
      <c r="K102" s="76">
        <v>21.430641000000001</v>
      </c>
      <c r="L102" s="76">
        <v>0</v>
      </c>
      <c r="M102" s="76">
        <v>0.27</v>
      </c>
      <c r="N102" s="76">
        <v>0</v>
      </c>
    </row>
    <row r="103" spans="2:14">
      <c r="B103" t="s">
        <v>593</v>
      </c>
      <c r="C103" t="s">
        <v>594</v>
      </c>
      <c r="D103" t="s">
        <v>103</v>
      </c>
      <c r="E103" s="15"/>
      <c r="F103" t="s">
        <v>595</v>
      </c>
      <c r="G103" t="s">
        <v>259</v>
      </c>
      <c r="H103" t="s">
        <v>105</v>
      </c>
      <c r="I103" s="76">
        <v>204.41</v>
      </c>
      <c r="J103" s="76">
        <v>14760</v>
      </c>
      <c r="K103" s="76">
        <v>30.170915999999998</v>
      </c>
      <c r="L103" s="76">
        <v>0</v>
      </c>
      <c r="M103" s="76">
        <v>0.38</v>
      </c>
      <c r="N103" s="76">
        <v>0</v>
      </c>
    </row>
    <row r="104" spans="2:14">
      <c r="B104" t="s">
        <v>596</v>
      </c>
      <c r="C104" t="s">
        <v>597</v>
      </c>
      <c r="D104" t="s">
        <v>103</v>
      </c>
      <c r="E104" s="15"/>
      <c r="F104" t="s">
        <v>598</v>
      </c>
      <c r="G104" t="s">
        <v>259</v>
      </c>
      <c r="H104" t="s">
        <v>105</v>
      </c>
      <c r="I104" s="76">
        <v>267204.49</v>
      </c>
      <c r="J104" s="76">
        <v>1373</v>
      </c>
      <c r="K104" s="76">
        <v>3668.7176476999998</v>
      </c>
      <c r="L104" s="76">
        <v>0.16</v>
      </c>
      <c r="M104" s="76">
        <v>45.74</v>
      </c>
      <c r="N104" s="76">
        <v>0.44</v>
      </c>
    </row>
    <row r="105" spans="2:14">
      <c r="B105" t="s">
        <v>599</v>
      </c>
      <c r="C105" t="s">
        <v>600</v>
      </c>
      <c r="D105" t="s">
        <v>103</v>
      </c>
      <c r="E105" s="15"/>
      <c r="F105" t="s">
        <v>601</v>
      </c>
      <c r="G105" t="s">
        <v>259</v>
      </c>
      <c r="H105" t="s">
        <v>105</v>
      </c>
      <c r="I105" s="76">
        <v>363.31</v>
      </c>
      <c r="J105" s="76">
        <v>865</v>
      </c>
      <c r="K105" s="76">
        <v>3.1426314999999998</v>
      </c>
      <c r="L105" s="76">
        <v>0</v>
      </c>
      <c r="M105" s="76">
        <v>0.04</v>
      </c>
      <c r="N105" s="76">
        <v>0</v>
      </c>
    </row>
    <row r="106" spans="2:14">
      <c r="B106" t="s">
        <v>602</v>
      </c>
      <c r="C106" t="s">
        <v>603</v>
      </c>
      <c r="D106" t="s">
        <v>103</v>
      </c>
      <c r="E106" s="15"/>
      <c r="F106" t="s">
        <v>604</v>
      </c>
      <c r="G106" t="s">
        <v>259</v>
      </c>
      <c r="H106" t="s">
        <v>105</v>
      </c>
      <c r="I106" s="76">
        <v>1317.2</v>
      </c>
      <c r="J106" s="76">
        <v>1214</v>
      </c>
      <c r="K106" s="76">
        <v>15.990807999999999</v>
      </c>
      <c r="L106" s="76">
        <v>0</v>
      </c>
      <c r="M106" s="76">
        <v>0.2</v>
      </c>
      <c r="N106" s="76">
        <v>0</v>
      </c>
    </row>
    <row r="107" spans="2:14">
      <c r="B107" t="s">
        <v>605</v>
      </c>
      <c r="C107" t="s">
        <v>606</v>
      </c>
      <c r="D107" t="s">
        <v>103</v>
      </c>
      <c r="E107" s="15"/>
      <c r="F107" t="s">
        <v>607</v>
      </c>
      <c r="G107" t="s">
        <v>130</v>
      </c>
      <c r="H107" t="s">
        <v>105</v>
      </c>
      <c r="I107" s="76">
        <v>8423.8700000000008</v>
      </c>
      <c r="J107" s="76">
        <v>238.1</v>
      </c>
      <c r="K107" s="76">
        <v>20.057234470000001</v>
      </c>
      <c r="L107" s="76">
        <v>0</v>
      </c>
      <c r="M107" s="76">
        <v>0.25</v>
      </c>
      <c r="N107" s="76">
        <v>0</v>
      </c>
    </row>
    <row r="108" spans="2:14">
      <c r="B108" t="s">
        <v>608</v>
      </c>
      <c r="C108" t="s">
        <v>609</v>
      </c>
      <c r="D108" t="s">
        <v>103</v>
      </c>
      <c r="E108" s="15"/>
      <c r="F108" t="s">
        <v>610</v>
      </c>
      <c r="G108" t="s">
        <v>130</v>
      </c>
      <c r="H108" t="s">
        <v>105</v>
      </c>
      <c r="I108" s="76">
        <v>25.65</v>
      </c>
      <c r="J108" s="76">
        <v>17070</v>
      </c>
      <c r="K108" s="76">
        <v>4.3784549999999998</v>
      </c>
      <c r="L108" s="76">
        <v>0</v>
      </c>
      <c r="M108" s="76">
        <v>0.05</v>
      </c>
      <c r="N108" s="76">
        <v>0</v>
      </c>
    </row>
    <row r="109" spans="2:14">
      <c r="B109" t="s">
        <v>611</v>
      </c>
      <c r="C109" t="s">
        <v>612</v>
      </c>
      <c r="D109" t="s">
        <v>103</v>
      </c>
      <c r="E109" s="15"/>
      <c r="F109" t="s">
        <v>613</v>
      </c>
      <c r="G109" t="s">
        <v>130</v>
      </c>
      <c r="H109" t="s">
        <v>105</v>
      </c>
      <c r="I109" s="76">
        <v>176.41</v>
      </c>
      <c r="J109" s="76">
        <v>6871</v>
      </c>
      <c r="K109" s="76">
        <v>12.121131099999999</v>
      </c>
      <c r="L109" s="76">
        <v>0</v>
      </c>
      <c r="M109" s="76">
        <v>0.15</v>
      </c>
      <c r="N109" s="76">
        <v>0</v>
      </c>
    </row>
    <row r="110" spans="2:14">
      <c r="B110" t="s">
        <v>614</v>
      </c>
      <c r="C110" t="s">
        <v>615</v>
      </c>
      <c r="D110" t="s">
        <v>103</v>
      </c>
      <c r="E110" s="15"/>
      <c r="F110" t="s">
        <v>616</v>
      </c>
      <c r="G110" t="s">
        <v>131</v>
      </c>
      <c r="H110" t="s">
        <v>105</v>
      </c>
      <c r="I110" s="76">
        <v>330.57</v>
      </c>
      <c r="J110" s="76">
        <v>1929</v>
      </c>
      <c r="K110" s="76">
        <v>6.3766952999999997</v>
      </c>
      <c r="L110" s="76">
        <v>0</v>
      </c>
      <c r="M110" s="76">
        <v>0.08</v>
      </c>
      <c r="N110" s="76">
        <v>0</v>
      </c>
    </row>
    <row r="111" spans="2:14">
      <c r="B111" t="s">
        <v>617</v>
      </c>
      <c r="C111" t="s">
        <v>618</v>
      </c>
      <c r="D111" t="s">
        <v>103</v>
      </c>
      <c r="E111" s="15"/>
      <c r="F111" t="s">
        <v>619</v>
      </c>
      <c r="G111" t="s">
        <v>131</v>
      </c>
      <c r="H111" t="s">
        <v>105</v>
      </c>
      <c r="I111" s="76">
        <v>720.2</v>
      </c>
      <c r="J111" s="76">
        <v>1247</v>
      </c>
      <c r="K111" s="76">
        <v>8.9808939999999993</v>
      </c>
      <c r="L111" s="76">
        <v>0</v>
      </c>
      <c r="M111" s="76">
        <v>0.11</v>
      </c>
      <c r="N111" s="76">
        <v>0</v>
      </c>
    </row>
    <row r="112" spans="2:14">
      <c r="B112" t="s">
        <v>620</v>
      </c>
      <c r="C112" t="s">
        <v>621</v>
      </c>
      <c r="D112" t="s">
        <v>103</v>
      </c>
      <c r="E112" s="15"/>
      <c r="F112" t="s">
        <v>622</v>
      </c>
      <c r="G112" t="s">
        <v>135</v>
      </c>
      <c r="H112" t="s">
        <v>105</v>
      </c>
      <c r="I112" s="76">
        <v>65.180000000000007</v>
      </c>
      <c r="J112" s="76">
        <v>4604</v>
      </c>
      <c r="K112" s="76">
        <v>3.0008872000000002</v>
      </c>
      <c r="L112" s="76">
        <v>0</v>
      </c>
      <c r="M112" s="76">
        <v>0.04</v>
      </c>
      <c r="N112" s="76">
        <v>0</v>
      </c>
    </row>
    <row r="113" spans="2:14">
      <c r="B113" t="s">
        <v>623</v>
      </c>
      <c r="C113" t="s">
        <v>624</v>
      </c>
      <c r="D113" t="s">
        <v>103</v>
      </c>
      <c r="E113" s="15"/>
      <c r="F113" t="s">
        <v>625</v>
      </c>
      <c r="G113" t="s">
        <v>135</v>
      </c>
      <c r="H113" t="s">
        <v>105</v>
      </c>
      <c r="I113" s="76">
        <v>132.66999999999999</v>
      </c>
      <c r="J113" s="76">
        <v>2627</v>
      </c>
      <c r="K113" s="76">
        <v>3.4852409</v>
      </c>
      <c r="L113" s="76">
        <v>0</v>
      </c>
      <c r="M113" s="76">
        <v>0.04</v>
      </c>
      <c r="N113" s="76">
        <v>0</v>
      </c>
    </row>
    <row r="114" spans="2:14">
      <c r="B114" t="s">
        <v>626</v>
      </c>
      <c r="C114" t="s">
        <v>627</v>
      </c>
      <c r="D114" t="s">
        <v>103</v>
      </c>
      <c r="E114" s="15"/>
      <c r="F114" t="s">
        <v>628</v>
      </c>
      <c r="G114" t="s">
        <v>135</v>
      </c>
      <c r="H114" t="s">
        <v>105</v>
      </c>
      <c r="I114" s="76">
        <v>238.18</v>
      </c>
      <c r="J114" s="76">
        <v>5043</v>
      </c>
      <c r="K114" s="76">
        <v>12.011417399999999</v>
      </c>
      <c r="L114" s="76">
        <v>0</v>
      </c>
      <c r="M114" s="76">
        <v>0.15</v>
      </c>
      <c r="N114" s="76">
        <v>0</v>
      </c>
    </row>
    <row r="115" spans="2:14">
      <c r="B115" t="s">
        <v>629</v>
      </c>
      <c r="C115" t="s">
        <v>630</v>
      </c>
      <c r="D115" t="s">
        <v>103</v>
      </c>
      <c r="E115" s="15"/>
      <c r="F115" t="s">
        <v>631</v>
      </c>
      <c r="G115" t="s">
        <v>135</v>
      </c>
      <c r="H115" t="s">
        <v>105</v>
      </c>
      <c r="I115" s="76">
        <v>8.92</v>
      </c>
      <c r="J115" s="76">
        <v>4712</v>
      </c>
      <c r="K115" s="76">
        <v>0.42031039999999997</v>
      </c>
      <c r="L115" s="76">
        <v>0</v>
      </c>
      <c r="M115" s="76">
        <v>0.01</v>
      </c>
      <c r="N115" s="76">
        <v>0</v>
      </c>
    </row>
    <row r="116" spans="2:14">
      <c r="B116" t="s">
        <v>632</v>
      </c>
      <c r="C116" t="s">
        <v>633</v>
      </c>
      <c r="D116" t="s">
        <v>103</v>
      </c>
      <c r="E116" s="15"/>
      <c r="F116" t="s">
        <v>634</v>
      </c>
      <c r="G116" t="s">
        <v>135</v>
      </c>
      <c r="H116" t="s">
        <v>105</v>
      </c>
      <c r="I116" s="76">
        <v>43.39</v>
      </c>
      <c r="J116" s="76">
        <v>35780</v>
      </c>
      <c r="K116" s="76">
        <v>15.524941999999999</v>
      </c>
      <c r="L116" s="76">
        <v>0</v>
      </c>
      <c r="M116" s="76">
        <v>0.19</v>
      </c>
      <c r="N116" s="76">
        <v>0</v>
      </c>
    </row>
    <row r="117" spans="2:14">
      <c r="B117" t="s">
        <v>635</v>
      </c>
      <c r="C117" t="s">
        <v>636</v>
      </c>
      <c r="D117" t="s">
        <v>103</v>
      </c>
      <c r="E117" s="15"/>
      <c r="F117" t="s">
        <v>637</v>
      </c>
      <c r="G117" t="s">
        <v>135</v>
      </c>
      <c r="H117" t="s">
        <v>105</v>
      </c>
      <c r="I117" s="76">
        <v>172.4</v>
      </c>
      <c r="J117" s="76">
        <v>14200</v>
      </c>
      <c r="K117" s="76">
        <v>24.480799999999999</v>
      </c>
      <c r="L117" s="76">
        <v>0</v>
      </c>
      <c r="M117" s="76">
        <v>0.31</v>
      </c>
      <c r="N117" s="76">
        <v>0</v>
      </c>
    </row>
    <row r="118" spans="2:14">
      <c r="B118" t="s">
        <v>638</v>
      </c>
      <c r="C118" t="s">
        <v>639</v>
      </c>
      <c r="D118" t="s">
        <v>103</v>
      </c>
      <c r="E118" s="15"/>
      <c r="F118" t="s">
        <v>640</v>
      </c>
      <c r="G118" t="s">
        <v>135</v>
      </c>
      <c r="H118" t="s">
        <v>105</v>
      </c>
      <c r="I118" s="76">
        <v>285.73</v>
      </c>
      <c r="J118" s="76">
        <v>5746</v>
      </c>
      <c r="K118" s="76">
        <v>16.418045800000002</v>
      </c>
      <c r="L118" s="76">
        <v>0</v>
      </c>
      <c r="M118" s="76">
        <v>0.2</v>
      </c>
      <c r="N118" s="76">
        <v>0</v>
      </c>
    </row>
    <row r="119" spans="2:14">
      <c r="B119" s="77" t="s">
        <v>641</v>
      </c>
      <c r="E119" s="15"/>
      <c r="F119" s="15"/>
      <c r="G119" s="15"/>
      <c r="I119" s="78">
        <v>91361.01</v>
      </c>
      <c r="K119" s="78">
        <v>880.66543294799999</v>
      </c>
      <c r="M119" s="78">
        <v>10.98</v>
      </c>
      <c r="N119" s="78">
        <v>0.11</v>
      </c>
    </row>
    <row r="120" spans="2:14">
      <c r="B120" t="s">
        <v>642</v>
      </c>
      <c r="C120" t="s">
        <v>643</v>
      </c>
      <c r="D120" t="s">
        <v>103</v>
      </c>
      <c r="E120" s="15"/>
      <c r="F120" t="s">
        <v>644</v>
      </c>
      <c r="G120" t="s">
        <v>126</v>
      </c>
      <c r="H120" t="s">
        <v>105</v>
      </c>
      <c r="I120" s="76">
        <v>47.54</v>
      </c>
      <c r="J120" s="76">
        <v>100</v>
      </c>
      <c r="K120" s="76">
        <v>4.7539999999999999E-2</v>
      </c>
      <c r="L120" s="76">
        <v>0</v>
      </c>
      <c r="M120" s="76">
        <v>0</v>
      </c>
      <c r="N120" s="76">
        <v>0</v>
      </c>
    </row>
    <row r="121" spans="2:14">
      <c r="B121" t="s">
        <v>645</v>
      </c>
      <c r="C121" t="s">
        <v>646</v>
      </c>
      <c r="D121" t="s">
        <v>103</v>
      </c>
      <c r="E121" s="15"/>
      <c r="F121" t="s">
        <v>647</v>
      </c>
      <c r="G121" t="s">
        <v>126</v>
      </c>
      <c r="H121" t="s">
        <v>105</v>
      </c>
      <c r="I121" s="76">
        <v>63.21</v>
      </c>
      <c r="J121" s="76">
        <v>7975</v>
      </c>
      <c r="K121" s="76">
        <v>5.0409974999999996</v>
      </c>
      <c r="L121" s="76">
        <v>0</v>
      </c>
      <c r="M121" s="76">
        <v>0.06</v>
      </c>
      <c r="N121" s="76">
        <v>0</v>
      </c>
    </row>
    <row r="122" spans="2:14">
      <c r="B122" t="s">
        <v>648</v>
      </c>
      <c r="C122" t="s">
        <v>649</v>
      </c>
      <c r="D122" t="s">
        <v>103</v>
      </c>
      <c r="E122" s="15"/>
      <c r="F122" t="s">
        <v>650</v>
      </c>
      <c r="G122" t="s">
        <v>126</v>
      </c>
      <c r="H122" t="s">
        <v>105</v>
      </c>
      <c r="I122" s="76">
        <v>400.94</v>
      </c>
      <c r="J122" s="76">
        <v>24.1</v>
      </c>
      <c r="K122" s="76">
        <v>9.6626539999999997E-2</v>
      </c>
      <c r="L122" s="76">
        <v>0</v>
      </c>
      <c r="M122" s="76">
        <v>0</v>
      </c>
      <c r="N122" s="76">
        <v>0</v>
      </c>
    </row>
    <row r="123" spans="2:14">
      <c r="B123" t="s">
        <v>651</v>
      </c>
      <c r="C123" t="s">
        <v>652</v>
      </c>
      <c r="D123" t="s">
        <v>103</v>
      </c>
      <c r="E123" s="15"/>
      <c r="F123" t="s">
        <v>653</v>
      </c>
      <c r="G123" t="s">
        <v>349</v>
      </c>
      <c r="H123" t="s">
        <v>105</v>
      </c>
      <c r="I123" s="76">
        <v>197.45</v>
      </c>
      <c r="J123" s="76">
        <v>1597</v>
      </c>
      <c r="K123" s="76">
        <v>3.1532765</v>
      </c>
      <c r="L123" s="76">
        <v>0</v>
      </c>
      <c r="M123" s="76">
        <v>0.04</v>
      </c>
      <c r="N123" s="76">
        <v>0</v>
      </c>
    </row>
    <row r="124" spans="2:14">
      <c r="B124" t="s">
        <v>654</v>
      </c>
      <c r="C124" t="s">
        <v>655</v>
      </c>
      <c r="D124" t="s">
        <v>103</v>
      </c>
      <c r="E124" s="15"/>
      <c r="F124" t="s">
        <v>656</v>
      </c>
      <c r="G124" t="s">
        <v>349</v>
      </c>
      <c r="H124" t="s">
        <v>105</v>
      </c>
      <c r="I124" s="76">
        <v>178.65</v>
      </c>
      <c r="J124" s="76">
        <v>369</v>
      </c>
      <c r="K124" s="76">
        <v>0.65921850000000004</v>
      </c>
      <c r="L124" s="76">
        <v>0</v>
      </c>
      <c r="M124" s="76">
        <v>0.01</v>
      </c>
      <c r="N124" s="76">
        <v>0</v>
      </c>
    </row>
    <row r="125" spans="2:14">
      <c r="B125" t="s">
        <v>657</v>
      </c>
      <c r="C125" t="s">
        <v>658</v>
      </c>
      <c r="D125" t="s">
        <v>103</v>
      </c>
      <c r="E125" s="15"/>
      <c r="F125" t="s">
        <v>656</v>
      </c>
      <c r="G125" t="s">
        <v>349</v>
      </c>
      <c r="H125" t="s">
        <v>105</v>
      </c>
      <c r="I125" s="76">
        <v>988.55</v>
      </c>
      <c r="J125" s="76">
        <v>364.44</v>
      </c>
      <c r="K125" s="76">
        <v>3.6026716200000002</v>
      </c>
      <c r="L125" s="76">
        <v>0</v>
      </c>
      <c r="M125" s="76">
        <v>0.04</v>
      </c>
      <c r="N125" s="76">
        <v>0</v>
      </c>
    </row>
    <row r="126" spans="2:14">
      <c r="B126" t="s">
        <v>659</v>
      </c>
      <c r="C126" t="s">
        <v>660</v>
      </c>
      <c r="D126" t="s">
        <v>103</v>
      </c>
      <c r="E126" s="15"/>
      <c r="F126" t="s">
        <v>661</v>
      </c>
      <c r="G126" t="s">
        <v>349</v>
      </c>
      <c r="H126" t="s">
        <v>105</v>
      </c>
      <c r="I126" s="76">
        <v>240.1</v>
      </c>
      <c r="J126" s="76">
        <v>3237</v>
      </c>
      <c r="K126" s="76">
        <v>7.7720370000000001</v>
      </c>
      <c r="L126" s="76">
        <v>0</v>
      </c>
      <c r="M126" s="76">
        <v>0.1</v>
      </c>
      <c r="N126" s="76">
        <v>0</v>
      </c>
    </row>
    <row r="127" spans="2:14">
      <c r="B127" t="s">
        <v>662</v>
      </c>
      <c r="C127" t="s">
        <v>663</v>
      </c>
      <c r="D127" t="s">
        <v>103</v>
      </c>
      <c r="E127" s="15"/>
      <c r="F127" t="s">
        <v>664</v>
      </c>
      <c r="G127" t="s">
        <v>349</v>
      </c>
      <c r="H127" t="s">
        <v>105</v>
      </c>
      <c r="I127" s="76">
        <v>76.59</v>
      </c>
      <c r="J127" s="76">
        <v>3929</v>
      </c>
      <c r="K127" s="76">
        <v>3.0092211</v>
      </c>
      <c r="L127" s="76">
        <v>0</v>
      </c>
      <c r="M127" s="76">
        <v>0.04</v>
      </c>
      <c r="N127" s="76">
        <v>0</v>
      </c>
    </row>
    <row r="128" spans="2:14">
      <c r="B128" t="s">
        <v>665</v>
      </c>
      <c r="C128" t="s">
        <v>666</v>
      </c>
      <c r="D128" t="s">
        <v>103</v>
      </c>
      <c r="E128" s="15"/>
      <c r="F128" t="s">
        <v>667</v>
      </c>
      <c r="G128" t="s">
        <v>356</v>
      </c>
      <c r="H128" t="s">
        <v>105</v>
      </c>
      <c r="I128" s="76">
        <v>133.34</v>
      </c>
      <c r="J128" s="76">
        <v>3375</v>
      </c>
      <c r="K128" s="76">
        <v>4.5002250000000004</v>
      </c>
      <c r="L128" s="76">
        <v>0</v>
      </c>
      <c r="M128" s="76">
        <v>0.06</v>
      </c>
      <c r="N128" s="76">
        <v>0</v>
      </c>
    </row>
    <row r="129" spans="2:14">
      <c r="B129" t="s">
        <v>668</v>
      </c>
      <c r="C129" t="s">
        <v>669</v>
      </c>
      <c r="D129" t="s">
        <v>103</v>
      </c>
      <c r="E129" s="15"/>
      <c r="F129" t="s">
        <v>670</v>
      </c>
      <c r="G129" t="s">
        <v>255</v>
      </c>
      <c r="H129" t="s">
        <v>105</v>
      </c>
      <c r="I129" s="76">
        <v>421.75</v>
      </c>
      <c r="J129" s="76">
        <v>653.1</v>
      </c>
      <c r="K129" s="76">
        <v>2.75444925</v>
      </c>
      <c r="L129" s="76">
        <v>0</v>
      </c>
      <c r="M129" s="76">
        <v>0.03</v>
      </c>
      <c r="N129" s="76">
        <v>0</v>
      </c>
    </row>
    <row r="130" spans="2:14">
      <c r="B130" t="s">
        <v>671</v>
      </c>
      <c r="C130" t="s">
        <v>672</v>
      </c>
      <c r="D130" t="s">
        <v>103</v>
      </c>
      <c r="E130" s="15"/>
      <c r="F130" t="s">
        <v>673</v>
      </c>
      <c r="G130" t="s">
        <v>374</v>
      </c>
      <c r="H130" t="s">
        <v>105</v>
      </c>
      <c r="I130" s="76">
        <v>118.29</v>
      </c>
      <c r="J130" s="76">
        <v>841.1</v>
      </c>
      <c r="K130" s="76">
        <v>0.99493719000000003</v>
      </c>
      <c r="L130" s="76">
        <v>0</v>
      </c>
      <c r="M130" s="76">
        <v>0.01</v>
      </c>
      <c r="N130" s="76">
        <v>0</v>
      </c>
    </row>
    <row r="131" spans="2:14">
      <c r="B131" t="s">
        <v>674</v>
      </c>
      <c r="C131" t="s">
        <v>675</v>
      </c>
      <c r="D131" t="s">
        <v>103</v>
      </c>
      <c r="E131" s="15"/>
      <c r="F131" t="s">
        <v>676</v>
      </c>
      <c r="G131" t="s">
        <v>374</v>
      </c>
      <c r="H131" t="s">
        <v>105</v>
      </c>
      <c r="I131" s="76">
        <v>272.54000000000002</v>
      </c>
      <c r="J131" s="76">
        <v>1893</v>
      </c>
      <c r="K131" s="76">
        <v>5.1591822000000001</v>
      </c>
      <c r="L131" s="76">
        <v>0</v>
      </c>
      <c r="M131" s="76">
        <v>0.06</v>
      </c>
      <c r="N131" s="76">
        <v>0</v>
      </c>
    </row>
    <row r="132" spans="2:14">
      <c r="B132" t="s">
        <v>677</v>
      </c>
      <c r="C132" t="s">
        <v>678</v>
      </c>
      <c r="D132" t="s">
        <v>103</v>
      </c>
      <c r="E132" s="15"/>
      <c r="F132" t="s">
        <v>679</v>
      </c>
      <c r="G132" t="s">
        <v>374</v>
      </c>
      <c r="H132" t="s">
        <v>105</v>
      </c>
      <c r="I132" s="76">
        <v>321.45999999999998</v>
      </c>
      <c r="J132" s="76">
        <v>167.3</v>
      </c>
      <c r="K132" s="76">
        <v>0.53780258000000003</v>
      </c>
      <c r="L132" s="76">
        <v>0</v>
      </c>
      <c r="M132" s="76">
        <v>0.01</v>
      </c>
      <c r="N132" s="76">
        <v>0</v>
      </c>
    </row>
    <row r="133" spans="2:14">
      <c r="B133" t="s">
        <v>680</v>
      </c>
      <c r="C133" t="s">
        <v>681</v>
      </c>
      <c r="D133" t="s">
        <v>103</v>
      </c>
      <c r="E133" s="15"/>
      <c r="F133" t="s">
        <v>682</v>
      </c>
      <c r="G133" t="s">
        <v>374</v>
      </c>
      <c r="H133" t="s">
        <v>105</v>
      </c>
      <c r="I133" s="76">
        <v>301.5</v>
      </c>
      <c r="J133" s="76">
        <v>1696</v>
      </c>
      <c r="K133" s="76">
        <v>5.1134399999999998</v>
      </c>
      <c r="L133" s="76">
        <v>0</v>
      </c>
      <c r="M133" s="76">
        <v>0.06</v>
      </c>
      <c r="N133" s="76">
        <v>0</v>
      </c>
    </row>
    <row r="134" spans="2:14">
      <c r="B134" t="s">
        <v>683</v>
      </c>
      <c r="C134" t="s">
        <v>684</v>
      </c>
      <c r="D134" t="s">
        <v>103</v>
      </c>
      <c r="E134" s="15"/>
      <c r="F134" t="s">
        <v>685</v>
      </c>
      <c r="G134" t="s">
        <v>374</v>
      </c>
      <c r="H134" t="s">
        <v>105</v>
      </c>
      <c r="I134" s="76">
        <v>30109.51</v>
      </c>
      <c r="J134" s="76">
        <v>1989</v>
      </c>
      <c r="K134" s="76">
        <v>598.87815390000003</v>
      </c>
      <c r="L134" s="76">
        <v>0.15</v>
      </c>
      <c r="M134" s="76">
        <v>7.47</v>
      </c>
      <c r="N134" s="76">
        <v>7.0000000000000007E-2</v>
      </c>
    </row>
    <row r="135" spans="2:14">
      <c r="B135" t="s">
        <v>686</v>
      </c>
      <c r="C135" t="s">
        <v>687</v>
      </c>
      <c r="D135" t="s">
        <v>103</v>
      </c>
      <c r="E135" s="15"/>
      <c r="F135" t="s">
        <v>688</v>
      </c>
      <c r="G135" t="s">
        <v>374</v>
      </c>
      <c r="H135" t="s">
        <v>105</v>
      </c>
      <c r="I135" s="76">
        <v>197.66</v>
      </c>
      <c r="J135" s="76">
        <v>2181</v>
      </c>
      <c r="K135" s="76">
        <v>4.3109646000000001</v>
      </c>
      <c r="L135" s="76">
        <v>0</v>
      </c>
      <c r="M135" s="76">
        <v>0.05</v>
      </c>
      <c r="N135" s="76">
        <v>0</v>
      </c>
    </row>
    <row r="136" spans="2:14">
      <c r="B136" t="s">
        <v>689</v>
      </c>
      <c r="C136" t="s">
        <v>690</v>
      </c>
      <c r="D136" t="s">
        <v>103</v>
      </c>
      <c r="E136" s="15"/>
      <c r="F136" t="s">
        <v>691</v>
      </c>
      <c r="G136" t="s">
        <v>374</v>
      </c>
      <c r="H136" t="s">
        <v>105</v>
      </c>
      <c r="I136" s="76">
        <v>10.220000000000001</v>
      </c>
      <c r="J136" s="76">
        <v>1804</v>
      </c>
      <c r="K136" s="76">
        <v>0.1843688</v>
      </c>
      <c r="L136" s="76">
        <v>0</v>
      </c>
      <c r="M136" s="76">
        <v>0</v>
      </c>
      <c r="N136" s="76">
        <v>0</v>
      </c>
    </row>
    <row r="137" spans="2:14">
      <c r="B137" t="s">
        <v>692</v>
      </c>
      <c r="C137" t="s">
        <v>693</v>
      </c>
      <c r="D137" t="s">
        <v>103</v>
      </c>
      <c r="E137" s="15"/>
      <c r="F137" t="s">
        <v>694</v>
      </c>
      <c r="G137" t="s">
        <v>378</v>
      </c>
      <c r="H137" t="s">
        <v>105</v>
      </c>
      <c r="I137" s="76">
        <v>384.17</v>
      </c>
      <c r="J137" s="76">
        <v>1556</v>
      </c>
      <c r="K137" s="76">
        <v>5.9776851999999998</v>
      </c>
      <c r="L137" s="76">
        <v>0</v>
      </c>
      <c r="M137" s="76">
        <v>7.0000000000000007E-2</v>
      </c>
      <c r="N137" s="76">
        <v>0</v>
      </c>
    </row>
    <row r="138" spans="2:14">
      <c r="B138" t="s">
        <v>695</v>
      </c>
      <c r="C138" t="s">
        <v>696</v>
      </c>
      <c r="D138" t="s">
        <v>103</v>
      </c>
      <c r="E138" s="15"/>
      <c r="F138" t="s">
        <v>697</v>
      </c>
      <c r="G138" t="s">
        <v>378</v>
      </c>
      <c r="H138" t="s">
        <v>105</v>
      </c>
      <c r="I138" s="76">
        <v>3298.87</v>
      </c>
      <c r="J138" s="76">
        <v>115.6</v>
      </c>
      <c r="K138" s="76">
        <v>3.8134937199999999</v>
      </c>
      <c r="L138" s="76">
        <v>0</v>
      </c>
      <c r="M138" s="76">
        <v>0.05</v>
      </c>
      <c r="N138" s="76">
        <v>0</v>
      </c>
    </row>
    <row r="139" spans="2:14">
      <c r="B139" t="s">
        <v>698</v>
      </c>
      <c r="C139" t="s">
        <v>699</v>
      </c>
      <c r="D139" t="s">
        <v>103</v>
      </c>
      <c r="E139" s="15"/>
      <c r="F139" t="s">
        <v>700</v>
      </c>
      <c r="G139" t="s">
        <v>378</v>
      </c>
      <c r="H139" t="s">
        <v>105</v>
      </c>
      <c r="I139" s="76">
        <v>213.45</v>
      </c>
      <c r="J139" s="76">
        <v>1721</v>
      </c>
      <c r="K139" s="76">
        <v>3.6734745000000002</v>
      </c>
      <c r="L139" s="76">
        <v>0</v>
      </c>
      <c r="M139" s="76">
        <v>0.05</v>
      </c>
      <c r="N139" s="76">
        <v>0</v>
      </c>
    </row>
    <row r="140" spans="2:14">
      <c r="B140" t="s">
        <v>701</v>
      </c>
      <c r="C140" t="s">
        <v>702</v>
      </c>
      <c r="D140" t="s">
        <v>103</v>
      </c>
      <c r="E140" s="15"/>
      <c r="F140" t="s">
        <v>703</v>
      </c>
      <c r="G140" t="s">
        <v>378</v>
      </c>
      <c r="H140" t="s">
        <v>105</v>
      </c>
      <c r="I140" s="76">
        <v>413.32</v>
      </c>
      <c r="J140" s="76">
        <v>19.3</v>
      </c>
      <c r="K140" s="76">
        <v>7.9770759999999996E-2</v>
      </c>
      <c r="L140" s="76">
        <v>0</v>
      </c>
      <c r="M140" s="76">
        <v>0</v>
      </c>
      <c r="N140" s="76">
        <v>0</v>
      </c>
    </row>
    <row r="141" spans="2:14">
      <c r="B141" t="s">
        <v>704</v>
      </c>
      <c r="C141" t="s">
        <v>705</v>
      </c>
      <c r="D141" t="s">
        <v>103</v>
      </c>
      <c r="E141" s="15"/>
      <c r="F141" t="s">
        <v>706</v>
      </c>
      <c r="G141" t="s">
        <v>378</v>
      </c>
      <c r="H141" t="s">
        <v>105</v>
      </c>
      <c r="I141" s="76">
        <v>121.85</v>
      </c>
      <c r="J141" s="76">
        <v>1588</v>
      </c>
      <c r="K141" s="76">
        <v>1.9349780000000001</v>
      </c>
      <c r="L141" s="76">
        <v>0</v>
      </c>
      <c r="M141" s="76">
        <v>0.02</v>
      </c>
      <c r="N141" s="76">
        <v>0</v>
      </c>
    </row>
    <row r="142" spans="2:14">
      <c r="B142" t="s">
        <v>707</v>
      </c>
      <c r="C142" t="s">
        <v>708</v>
      </c>
      <c r="D142" t="s">
        <v>103</v>
      </c>
      <c r="E142" s="15"/>
      <c r="F142" t="s">
        <v>709</v>
      </c>
      <c r="G142" t="s">
        <v>378</v>
      </c>
      <c r="H142" t="s">
        <v>105</v>
      </c>
      <c r="I142" s="76">
        <v>35.68</v>
      </c>
      <c r="J142" s="76">
        <v>400.7</v>
      </c>
      <c r="K142" s="76">
        <v>0.14296976</v>
      </c>
      <c r="L142" s="76">
        <v>0</v>
      </c>
      <c r="M142" s="76">
        <v>0</v>
      </c>
      <c r="N142" s="76">
        <v>0</v>
      </c>
    </row>
    <row r="143" spans="2:14">
      <c r="B143" t="s">
        <v>710</v>
      </c>
      <c r="C143" t="s">
        <v>711</v>
      </c>
      <c r="D143" t="s">
        <v>103</v>
      </c>
      <c r="E143" s="15"/>
      <c r="F143" t="s">
        <v>712</v>
      </c>
      <c r="G143" t="s">
        <v>378</v>
      </c>
      <c r="H143" t="s">
        <v>105</v>
      </c>
      <c r="I143" s="76">
        <v>1099.54</v>
      </c>
      <c r="J143" s="76">
        <v>44.8</v>
      </c>
      <c r="K143" s="76">
        <v>0.49259392000000002</v>
      </c>
      <c r="L143" s="76">
        <v>0</v>
      </c>
      <c r="M143" s="76">
        <v>0.01</v>
      </c>
      <c r="N143" s="76">
        <v>0</v>
      </c>
    </row>
    <row r="144" spans="2:14">
      <c r="B144" t="s">
        <v>713</v>
      </c>
      <c r="C144" t="s">
        <v>714</v>
      </c>
      <c r="D144" t="s">
        <v>103</v>
      </c>
      <c r="E144" s="15"/>
      <c r="F144" t="s">
        <v>715</v>
      </c>
      <c r="G144" t="s">
        <v>378</v>
      </c>
      <c r="H144" t="s">
        <v>105</v>
      </c>
      <c r="I144" s="76">
        <v>4.96</v>
      </c>
      <c r="J144" s="76">
        <v>389.6</v>
      </c>
      <c r="K144" s="76">
        <v>1.932416E-2</v>
      </c>
      <c r="L144" s="76">
        <v>0</v>
      </c>
      <c r="M144" s="76">
        <v>0</v>
      </c>
      <c r="N144" s="76">
        <v>0</v>
      </c>
    </row>
    <row r="145" spans="2:14">
      <c r="B145" t="s">
        <v>716</v>
      </c>
      <c r="C145" t="s">
        <v>717</v>
      </c>
      <c r="D145" t="s">
        <v>103</v>
      </c>
      <c r="E145" s="15"/>
      <c r="F145" t="s">
        <v>718</v>
      </c>
      <c r="G145" t="s">
        <v>115</v>
      </c>
      <c r="H145" t="s">
        <v>105</v>
      </c>
      <c r="I145" s="76">
        <v>1822.27</v>
      </c>
      <c r="J145" s="76">
        <v>254.2</v>
      </c>
      <c r="K145" s="76">
        <v>4.6322103400000003</v>
      </c>
      <c r="L145" s="76">
        <v>0</v>
      </c>
      <c r="M145" s="76">
        <v>0.06</v>
      </c>
      <c r="N145" s="76">
        <v>0</v>
      </c>
    </row>
    <row r="146" spans="2:14">
      <c r="B146" t="s">
        <v>719</v>
      </c>
      <c r="C146" t="s">
        <v>720</v>
      </c>
      <c r="D146" t="s">
        <v>103</v>
      </c>
      <c r="E146" s="15"/>
      <c r="F146" t="s">
        <v>721</v>
      </c>
      <c r="G146" t="s">
        <v>115</v>
      </c>
      <c r="H146" t="s">
        <v>105</v>
      </c>
      <c r="I146" s="76">
        <v>369.07</v>
      </c>
      <c r="J146" s="76">
        <v>190.1</v>
      </c>
      <c r="K146" s="76">
        <v>0.70160206999999997</v>
      </c>
      <c r="L146" s="76">
        <v>0</v>
      </c>
      <c r="M146" s="76">
        <v>0.01</v>
      </c>
      <c r="N146" s="76">
        <v>0</v>
      </c>
    </row>
    <row r="147" spans="2:14">
      <c r="B147" t="s">
        <v>722</v>
      </c>
      <c r="C147" t="s">
        <v>723</v>
      </c>
      <c r="D147" t="s">
        <v>103</v>
      </c>
      <c r="E147" s="15"/>
      <c r="F147" t="s">
        <v>724</v>
      </c>
      <c r="G147" t="s">
        <v>115</v>
      </c>
      <c r="H147" t="s">
        <v>105</v>
      </c>
      <c r="I147" s="76">
        <v>1055.8800000000001</v>
      </c>
      <c r="J147" s="76">
        <v>53.1</v>
      </c>
      <c r="K147" s="76">
        <v>0.56067228000000002</v>
      </c>
      <c r="L147" s="76">
        <v>0</v>
      </c>
      <c r="M147" s="76">
        <v>0.01</v>
      </c>
      <c r="N147" s="76">
        <v>0</v>
      </c>
    </row>
    <row r="148" spans="2:14">
      <c r="B148" t="s">
        <v>725</v>
      </c>
      <c r="C148" t="s">
        <v>726</v>
      </c>
      <c r="D148" t="s">
        <v>103</v>
      </c>
      <c r="E148" s="15"/>
      <c r="F148" t="s">
        <v>727</v>
      </c>
      <c r="G148" t="s">
        <v>115</v>
      </c>
      <c r="H148" t="s">
        <v>105</v>
      </c>
      <c r="I148" s="76">
        <v>446.01</v>
      </c>
      <c r="J148" s="76">
        <v>3415</v>
      </c>
      <c r="K148" s="76">
        <v>15.231241499999999</v>
      </c>
      <c r="L148" s="76">
        <v>0</v>
      </c>
      <c r="M148" s="76">
        <v>0.19</v>
      </c>
      <c r="N148" s="76">
        <v>0</v>
      </c>
    </row>
    <row r="149" spans="2:14">
      <c r="B149" t="s">
        <v>728</v>
      </c>
      <c r="C149" t="s">
        <v>729</v>
      </c>
      <c r="D149" t="s">
        <v>103</v>
      </c>
      <c r="E149" s="15"/>
      <c r="F149" t="s">
        <v>730</v>
      </c>
      <c r="G149" t="s">
        <v>115</v>
      </c>
      <c r="H149" t="s">
        <v>105</v>
      </c>
      <c r="I149" s="76">
        <v>25.6</v>
      </c>
      <c r="J149" s="76">
        <v>17930</v>
      </c>
      <c r="K149" s="76">
        <v>4.5900800000000004</v>
      </c>
      <c r="L149" s="76">
        <v>0</v>
      </c>
      <c r="M149" s="76">
        <v>0.06</v>
      </c>
      <c r="N149" s="76">
        <v>0</v>
      </c>
    </row>
    <row r="150" spans="2:14">
      <c r="B150" t="s">
        <v>731</v>
      </c>
      <c r="C150" t="s">
        <v>732</v>
      </c>
      <c r="D150" t="s">
        <v>103</v>
      </c>
      <c r="E150" s="15"/>
      <c r="F150" t="s">
        <v>732</v>
      </c>
      <c r="G150" t="s">
        <v>115</v>
      </c>
      <c r="H150" t="s">
        <v>105</v>
      </c>
      <c r="I150" s="76">
        <v>473.82</v>
      </c>
      <c r="J150" s="76">
        <v>153.6</v>
      </c>
      <c r="K150" s="76">
        <v>0.72778752000000002</v>
      </c>
      <c r="L150" s="76">
        <v>0</v>
      </c>
      <c r="M150" s="76">
        <v>0.01</v>
      </c>
      <c r="N150" s="76">
        <v>0</v>
      </c>
    </row>
    <row r="151" spans="2:14">
      <c r="B151" t="s">
        <v>733</v>
      </c>
      <c r="C151" t="s">
        <v>734</v>
      </c>
      <c r="D151" t="s">
        <v>103</v>
      </c>
      <c r="E151" s="15"/>
      <c r="F151" t="s">
        <v>735</v>
      </c>
      <c r="G151" t="s">
        <v>115</v>
      </c>
      <c r="H151" t="s">
        <v>105</v>
      </c>
      <c r="I151" s="76">
        <v>671.74</v>
      </c>
      <c r="J151" s="76">
        <v>86.8</v>
      </c>
      <c r="K151" s="76">
        <v>0.58307032000000003</v>
      </c>
      <c r="L151" s="76">
        <v>0</v>
      </c>
      <c r="M151" s="76">
        <v>0.01</v>
      </c>
      <c r="N151" s="76">
        <v>0</v>
      </c>
    </row>
    <row r="152" spans="2:14">
      <c r="B152" t="s">
        <v>736</v>
      </c>
      <c r="C152" t="s">
        <v>737</v>
      </c>
      <c r="D152" t="s">
        <v>103</v>
      </c>
      <c r="E152" s="15"/>
      <c r="F152" t="s">
        <v>738</v>
      </c>
      <c r="G152" t="s">
        <v>739</v>
      </c>
      <c r="H152" t="s">
        <v>105</v>
      </c>
      <c r="I152" s="76">
        <v>9936.7999999999993</v>
      </c>
      <c r="J152" s="76">
        <v>154.5</v>
      </c>
      <c r="K152" s="76">
        <v>15.352356</v>
      </c>
      <c r="L152" s="76">
        <v>0</v>
      </c>
      <c r="M152" s="76">
        <v>0.19</v>
      </c>
      <c r="N152" s="76">
        <v>0</v>
      </c>
    </row>
    <row r="153" spans="2:14">
      <c r="B153" t="s">
        <v>740</v>
      </c>
      <c r="C153" t="s">
        <v>741</v>
      </c>
      <c r="D153" t="s">
        <v>103</v>
      </c>
      <c r="E153" s="15"/>
      <c r="F153" t="s">
        <v>742</v>
      </c>
      <c r="G153" t="s">
        <v>382</v>
      </c>
      <c r="H153" t="s">
        <v>105</v>
      </c>
      <c r="I153" s="76">
        <v>621.12</v>
      </c>
      <c r="J153" s="76">
        <v>637</v>
      </c>
      <c r="K153" s="76">
        <v>3.9565343999999998</v>
      </c>
      <c r="L153" s="76">
        <v>0</v>
      </c>
      <c r="M153" s="76">
        <v>0.05</v>
      </c>
      <c r="N153" s="76">
        <v>0</v>
      </c>
    </row>
    <row r="154" spans="2:14">
      <c r="B154" t="s">
        <v>743</v>
      </c>
      <c r="C154" t="s">
        <v>744</v>
      </c>
      <c r="D154" t="s">
        <v>103</v>
      </c>
      <c r="E154" s="15"/>
      <c r="F154" t="s">
        <v>745</v>
      </c>
      <c r="G154" t="s">
        <v>382</v>
      </c>
      <c r="H154" t="s">
        <v>105</v>
      </c>
      <c r="I154" s="76">
        <v>655.17999999999995</v>
      </c>
      <c r="J154" s="76">
        <v>1629</v>
      </c>
      <c r="K154" s="76">
        <v>10.6728822</v>
      </c>
      <c r="L154" s="76">
        <v>0</v>
      </c>
      <c r="M154" s="76">
        <v>0.13</v>
      </c>
      <c r="N154" s="76">
        <v>0</v>
      </c>
    </row>
    <row r="155" spans="2:14">
      <c r="B155" t="s">
        <v>746</v>
      </c>
      <c r="C155" t="s">
        <v>747</v>
      </c>
      <c r="D155" t="s">
        <v>103</v>
      </c>
      <c r="E155" s="15"/>
      <c r="F155" t="s">
        <v>748</v>
      </c>
      <c r="G155" t="s">
        <v>382</v>
      </c>
      <c r="H155" t="s">
        <v>105</v>
      </c>
      <c r="I155" s="76">
        <v>311.17</v>
      </c>
      <c r="J155" s="76">
        <v>332.6</v>
      </c>
      <c r="K155" s="76">
        <v>1.0349514200000001</v>
      </c>
      <c r="L155" s="76">
        <v>0</v>
      </c>
      <c r="M155" s="76">
        <v>0.01</v>
      </c>
      <c r="N155" s="76">
        <v>0</v>
      </c>
    </row>
    <row r="156" spans="2:14">
      <c r="B156" t="s">
        <v>749</v>
      </c>
      <c r="C156" t="s">
        <v>750</v>
      </c>
      <c r="D156" t="s">
        <v>103</v>
      </c>
      <c r="E156" s="15"/>
      <c r="F156" t="s">
        <v>751</v>
      </c>
      <c r="G156" t="s">
        <v>399</v>
      </c>
      <c r="H156" t="s">
        <v>105</v>
      </c>
      <c r="I156" s="76">
        <v>321.91000000000003</v>
      </c>
      <c r="J156" s="76">
        <v>3588</v>
      </c>
      <c r="K156" s="76">
        <v>11.5501308</v>
      </c>
      <c r="L156" s="76">
        <v>0</v>
      </c>
      <c r="M156" s="76">
        <v>0.14000000000000001</v>
      </c>
      <c r="N156" s="76">
        <v>0</v>
      </c>
    </row>
    <row r="157" spans="2:14">
      <c r="B157" t="s">
        <v>752</v>
      </c>
      <c r="C157" t="s">
        <v>753</v>
      </c>
      <c r="D157" t="s">
        <v>103</v>
      </c>
      <c r="E157" s="15"/>
      <c r="F157" t="s">
        <v>754</v>
      </c>
      <c r="G157" t="s">
        <v>755</v>
      </c>
      <c r="H157" t="s">
        <v>105</v>
      </c>
      <c r="I157" s="76">
        <v>2388.17</v>
      </c>
      <c r="J157" s="76">
        <v>302.89999999999998</v>
      </c>
      <c r="K157" s="76">
        <v>7.2337669299999998</v>
      </c>
      <c r="L157" s="76">
        <v>0</v>
      </c>
      <c r="M157" s="76">
        <v>0.09</v>
      </c>
      <c r="N157" s="76">
        <v>0</v>
      </c>
    </row>
    <row r="158" spans="2:14">
      <c r="B158" t="s">
        <v>756</v>
      </c>
      <c r="C158" t="s">
        <v>757</v>
      </c>
      <c r="D158" t="s">
        <v>103</v>
      </c>
      <c r="E158" s="15"/>
      <c r="F158" t="s">
        <v>758</v>
      </c>
      <c r="G158" t="s">
        <v>526</v>
      </c>
      <c r="H158" t="s">
        <v>105</v>
      </c>
      <c r="I158" s="76">
        <v>44.43</v>
      </c>
      <c r="J158" s="76">
        <v>4735</v>
      </c>
      <c r="K158" s="76">
        <v>2.1037604999999999</v>
      </c>
      <c r="L158" s="76">
        <v>0</v>
      </c>
      <c r="M158" s="76">
        <v>0.03</v>
      </c>
      <c r="N158" s="76">
        <v>0</v>
      </c>
    </row>
    <row r="159" spans="2:14">
      <c r="B159" t="s">
        <v>759</v>
      </c>
      <c r="C159" t="s">
        <v>760</v>
      </c>
      <c r="D159" t="s">
        <v>103</v>
      </c>
      <c r="E159" s="15"/>
      <c r="F159" t="s">
        <v>761</v>
      </c>
      <c r="G159" t="s">
        <v>526</v>
      </c>
      <c r="H159" t="s">
        <v>105</v>
      </c>
      <c r="I159" s="76">
        <v>191.53</v>
      </c>
      <c r="J159" s="76">
        <v>1535</v>
      </c>
      <c r="K159" s="76">
        <v>2.9399855000000001</v>
      </c>
      <c r="L159" s="76">
        <v>0</v>
      </c>
      <c r="M159" s="76">
        <v>0.04</v>
      </c>
      <c r="N159" s="76">
        <v>0</v>
      </c>
    </row>
    <row r="160" spans="2:14">
      <c r="B160" t="s">
        <v>762</v>
      </c>
      <c r="C160" t="s">
        <v>763</v>
      </c>
      <c r="D160" t="s">
        <v>103</v>
      </c>
      <c r="E160" s="15"/>
      <c r="F160" t="s">
        <v>764</v>
      </c>
      <c r="G160" t="s">
        <v>526</v>
      </c>
      <c r="H160" t="s">
        <v>105</v>
      </c>
      <c r="I160" s="76">
        <v>361.5</v>
      </c>
      <c r="J160" s="76">
        <v>367</v>
      </c>
      <c r="K160" s="76">
        <v>1.326705</v>
      </c>
      <c r="L160" s="76">
        <v>0</v>
      </c>
      <c r="M160" s="76">
        <v>0.02</v>
      </c>
      <c r="N160" s="76">
        <v>0</v>
      </c>
    </row>
    <row r="161" spans="2:14">
      <c r="B161" t="s">
        <v>765</v>
      </c>
      <c r="C161" t="s">
        <v>766</v>
      </c>
      <c r="D161" t="s">
        <v>103</v>
      </c>
      <c r="E161" s="15"/>
      <c r="F161" t="s">
        <v>767</v>
      </c>
      <c r="G161" t="s">
        <v>526</v>
      </c>
      <c r="H161" t="s">
        <v>105</v>
      </c>
      <c r="I161" s="76">
        <v>2238.3000000000002</v>
      </c>
      <c r="J161" s="76">
        <v>294.60000000000002</v>
      </c>
      <c r="K161" s="76">
        <v>6.5940317999999998</v>
      </c>
      <c r="L161" s="76">
        <v>0</v>
      </c>
      <c r="M161" s="76">
        <v>0.08</v>
      </c>
      <c r="N161" s="76">
        <v>0</v>
      </c>
    </row>
    <row r="162" spans="2:14">
      <c r="B162" t="s">
        <v>768</v>
      </c>
      <c r="C162" t="s">
        <v>769</v>
      </c>
      <c r="D162" t="s">
        <v>103</v>
      </c>
      <c r="E162" s="15"/>
      <c r="F162" t="s">
        <v>770</v>
      </c>
      <c r="G162" t="s">
        <v>526</v>
      </c>
      <c r="H162" t="s">
        <v>105</v>
      </c>
      <c r="I162" s="76">
        <v>379.76</v>
      </c>
      <c r="J162" s="76">
        <v>1721</v>
      </c>
      <c r="K162" s="76">
        <v>6.5356696000000003</v>
      </c>
      <c r="L162" s="76">
        <v>0</v>
      </c>
      <c r="M162" s="76">
        <v>0.08</v>
      </c>
      <c r="N162" s="76">
        <v>0</v>
      </c>
    </row>
    <row r="163" spans="2:14">
      <c r="B163" t="s">
        <v>771</v>
      </c>
      <c r="C163" t="s">
        <v>772</v>
      </c>
      <c r="D163" t="s">
        <v>103</v>
      </c>
      <c r="E163" s="15"/>
      <c r="F163" t="s">
        <v>773</v>
      </c>
      <c r="G163" t="s">
        <v>526</v>
      </c>
      <c r="H163" t="s">
        <v>105</v>
      </c>
      <c r="I163" s="76">
        <v>777.92</v>
      </c>
      <c r="J163" s="76">
        <v>1020</v>
      </c>
      <c r="K163" s="76">
        <v>7.9347839999999996</v>
      </c>
      <c r="L163" s="76">
        <v>0</v>
      </c>
      <c r="M163" s="76">
        <v>0.1</v>
      </c>
      <c r="N163" s="76">
        <v>0</v>
      </c>
    </row>
    <row r="164" spans="2:14">
      <c r="B164" t="s">
        <v>774</v>
      </c>
      <c r="C164" t="s">
        <v>775</v>
      </c>
      <c r="D164" t="s">
        <v>103</v>
      </c>
      <c r="E164" s="15"/>
      <c r="F164" t="s">
        <v>776</v>
      </c>
      <c r="G164" t="s">
        <v>526</v>
      </c>
      <c r="H164" t="s">
        <v>105</v>
      </c>
      <c r="I164" s="76">
        <v>3421.5</v>
      </c>
      <c r="J164" s="76">
        <v>171.4</v>
      </c>
      <c r="K164" s="76">
        <v>5.8644509999999999</v>
      </c>
      <c r="L164" s="76">
        <v>0</v>
      </c>
      <c r="M164" s="76">
        <v>7.0000000000000007E-2</v>
      </c>
      <c r="N164" s="76">
        <v>0</v>
      </c>
    </row>
    <row r="165" spans="2:14">
      <c r="B165" t="s">
        <v>777</v>
      </c>
      <c r="C165" t="s">
        <v>778</v>
      </c>
      <c r="D165" t="s">
        <v>103</v>
      </c>
      <c r="E165" s="15"/>
      <c r="F165" t="s">
        <v>779</v>
      </c>
      <c r="G165" t="s">
        <v>526</v>
      </c>
      <c r="H165" t="s">
        <v>105</v>
      </c>
      <c r="I165" s="76">
        <v>38.229999999999997</v>
      </c>
      <c r="J165" s="76">
        <v>4857</v>
      </c>
      <c r="K165" s="76">
        <v>1.8568311</v>
      </c>
      <c r="L165" s="76">
        <v>0</v>
      </c>
      <c r="M165" s="76">
        <v>0.02</v>
      </c>
      <c r="N165" s="76">
        <v>0</v>
      </c>
    </row>
    <row r="166" spans="2:14">
      <c r="B166" t="s">
        <v>780</v>
      </c>
      <c r="C166" t="s">
        <v>781</v>
      </c>
      <c r="D166" t="s">
        <v>103</v>
      </c>
      <c r="E166" s="15"/>
      <c r="F166" t="s">
        <v>782</v>
      </c>
      <c r="G166" t="s">
        <v>526</v>
      </c>
      <c r="H166" t="s">
        <v>105</v>
      </c>
      <c r="I166" s="76">
        <v>36.47</v>
      </c>
      <c r="J166" s="76">
        <v>100</v>
      </c>
      <c r="K166" s="76">
        <v>3.6470000000000002E-2</v>
      </c>
      <c r="L166" s="76">
        <v>0</v>
      </c>
      <c r="M166" s="76">
        <v>0</v>
      </c>
      <c r="N166" s="76">
        <v>0</v>
      </c>
    </row>
    <row r="167" spans="2:14">
      <c r="B167" t="s">
        <v>783</v>
      </c>
      <c r="C167" t="s">
        <v>784</v>
      </c>
      <c r="D167" t="s">
        <v>103</v>
      </c>
      <c r="E167" s="15"/>
      <c r="F167" t="s">
        <v>785</v>
      </c>
      <c r="G167" t="s">
        <v>526</v>
      </c>
      <c r="H167" t="s">
        <v>105</v>
      </c>
      <c r="I167" s="76">
        <v>272.95</v>
      </c>
      <c r="J167" s="76">
        <v>2165</v>
      </c>
      <c r="K167" s="76">
        <v>5.9093675000000001</v>
      </c>
      <c r="L167" s="76">
        <v>0</v>
      </c>
      <c r="M167" s="76">
        <v>7.0000000000000007E-2</v>
      </c>
      <c r="N167" s="76">
        <v>0</v>
      </c>
    </row>
    <row r="168" spans="2:14">
      <c r="B168" t="s">
        <v>786</v>
      </c>
      <c r="C168" t="s">
        <v>787</v>
      </c>
      <c r="D168" t="s">
        <v>103</v>
      </c>
      <c r="E168" s="15"/>
      <c r="F168" t="s">
        <v>788</v>
      </c>
      <c r="G168" t="s">
        <v>526</v>
      </c>
      <c r="H168" t="s">
        <v>105</v>
      </c>
      <c r="I168" s="76">
        <v>39.03</v>
      </c>
      <c r="J168" s="76">
        <v>12280</v>
      </c>
      <c r="K168" s="76">
        <v>4.7928839999999999</v>
      </c>
      <c r="L168" s="76">
        <v>0</v>
      </c>
      <c r="M168" s="76">
        <v>0.06</v>
      </c>
      <c r="N168" s="76">
        <v>0</v>
      </c>
    </row>
    <row r="169" spans="2:14">
      <c r="B169" t="s">
        <v>789</v>
      </c>
      <c r="C169" t="s">
        <v>790</v>
      </c>
      <c r="D169" t="s">
        <v>103</v>
      </c>
      <c r="E169" s="15"/>
      <c r="F169" t="s">
        <v>791</v>
      </c>
      <c r="G169" t="s">
        <v>550</v>
      </c>
      <c r="H169" t="s">
        <v>105</v>
      </c>
      <c r="I169" s="76">
        <v>231.08</v>
      </c>
      <c r="J169" s="76">
        <v>825</v>
      </c>
      <c r="K169" s="76">
        <v>1.9064099999999999</v>
      </c>
      <c r="L169" s="76">
        <v>0</v>
      </c>
      <c r="M169" s="76">
        <v>0.02</v>
      </c>
      <c r="N169" s="76">
        <v>0</v>
      </c>
    </row>
    <row r="170" spans="2:14">
      <c r="B170" t="s">
        <v>792</v>
      </c>
      <c r="C170" t="s">
        <v>793</v>
      </c>
      <c r="D170" t="s">
        <v>103</v>
      </c>
      <c r="E170" s="15"/>
      <c r="F170" t="s">
        <v>794</v>
      </c>
      <c r="G170" t="s">
        <v>550</v>
      </c>
      <c r="H170" t="s">
        <v>105</v>
      </c>
      <c r="I170" s="76">
        <v>6487.19</v>
      </c>
      <c r="J170" s="76">
        <v>34.799999999999997</v>
      </c>
      <c r="K170" s="76">
        <v>2.2575421200000001</v>
      </c>
      <c r="L170" s="76">
        <v>0</v>
      </c>
      <c r="M170" s="76">
        <v>0.03</v>
      </c>
      <c r="N170" s="76">
        <v>0</v>
      </c>
    </row>
    <row r="171" spans="2:14">
      <c r="B171" t="s">
        <v>795</v>
      </c>
      <c r="C171" t="s">
        <v>796</v>
      </c>
      <c r="D171" t="s">
        <v>103</v>
      </c>
      <c r="E171" s="15"/>
      <c r="F171" t="s">
        <v>797</v>
      </c>
      <c r="G171" t="s">
        <v>259</v>
      </c>
      <c r="H171" t="s">
        <v>105</v>
      </c>
      <c r="I171" s="76">
        <v>1429.23</v>
      </c>
      <c r="J171" s="76">
        <v>246.86</v>
      </c>
      <c r="K171" s="76">
        <v>3.5281971780000001</v>
      </c>
      <c r="L171" s="76">
        <v>0</v>
      </c>
      <c r="M171" s="76">
        <v>0.04</v>
      </c>
      <c r="N171" s="76">
        <v>0</v>
      </c>
    </row>
    <row r="172" spans="2:14">
      <c r="B172" t="s">
        <v>798</v>
      </c>
      <c r="C172" t="s">
        <v>799</v>
      </c>
      <c r="D172" t="s">
        <v>103</v>
      </c>
      <c r="E172" s="15"/>
      <c r="F172" t="s">
        <v>797</v>
      </c>
      <c r="G172" t="s">
        <v>259</v>
      </c>
      <c r="H172" t="s">
        <v>105</v>
      </c>
      <c r="I172" s="76">
        <v>680.31</v>
      </c>
      <c r="J172" s="76">
        <v>298.7</v>
      </c>
      <c r="K172" s="76">
        <v>2.0320859699999998</v>
      </c>
      <c r="L172" s="76">
        <v>0</v>
      </c>
      <c r="M172" s="76">
        <v>0.03</v>
      </c>
      <c r="N172" s="76">
        <v>0</v>
      </c>
    </row>
    <row r="173" spans="2:14">
      <c r="B173" t="s">
        <v>800</v>
      </c>
      <c r="C173" t="s">
        <v>801</v>
      </c>
      <c r="D173" t="s">
        <v>103</v>
      </c>
      <c r="E173" s="15"/>
      <c r="F173" t="s">
        <v>802</v>
      </c>
      <c r="G173" t="s">
        <v>259</v>
      </c>
      <c r="H173" t="s">
        <v>105</v>
      </c>
      <c r="I173" s="76">
        <v>301.17</v>
      </c>
      <c r="J173" s="76">
        <v>651.79999999999995</v>
      </c>
      <c r="K173" s="76">
        <v>1.96302606</v>
      </c>
      <c r="L173" s="76">
        <v>0</v>
      </c>
      <c r="M173" s="76">
        <v>0.02</v>
      </c>
      <c r="N173" s="76">
        <v>0</v>
      </c>
    </row>
    <row r="174" spans="2:14">
      <c r="B174" t="s">
        <v>803</v>
      </c>
      <c r="C174" t="s">
        <v>804</v>
      </c>
      <c r="D174" t="s">
        <v>103</v>
      </c>
      <c r="E174" s="15"/>
      <c r="F174" t="s">
        <v>271</v>
      </c>
      <c r="G174" t="s">
        <v>259</v>
      </c>
      <c r="H174" t="s">
        <v>105</v>
      </c>
      <c r="I174" s="76">
        <v>77.77</v>
      </c>
      <c r="J174" s="76">
        <v>213.6</v>
      </c>
      <c r="K174" s="76">
        <v>0.16611672</v>
      </c>
      <c r="L174" s="76">
        <v>0</v>
      </c>
      <c r="M174" s="76">
        <v>0</v>
      </c>
      <c r="N174" s="76">
        <v>0</v>
      </c>
    </row>
    <row r="175" spans="2:14">
      <c r="B175" t="s">
        <v>805</v>
      </c>
      <c r="C175" t="s">
        <v>806</v>
      </c>
      <c r="D175" t="s">
        <v>103</v>
      </c>
      <c r="E175" s="15"/>
      <c r="F175" t="s">
        <v>807</v>
      </c>
      <c r="G175" t="s">
        <v>259</v>
      </c>
      <c r="H175" t="s">
        <v>105</v>
      </c>
      <c r="I175" s="76">
        <v>643.15</v>
      </c>
      <c r="J175" s="76">
        <v>109.3</v>
      </c>
      <c r="K175" s="76">
        <v>0.70296294999999998</v>
      </c>
      <c r="L175" s="76">
        <v>0</v>
      </c>
      <c r="M175" s="76">
        <v>0.01</v>
      </c>
      <c r="N175" s="76">
        <v>0</v>
      </c>
    </row>
    <row r="176" spans="2:14">
      <c r="B176" t="s">
        <v>808</v>
      </c>
      <c r="C176" t="s">
        <v>809</v>
      </c>
      <c r="D176" t="s">
        <v>103</v>
      </c>
      <c r="E176" s="15"/>
      <c r="F176" t="s">
        <v>810</v>
      </c>
      <c r="G176" t="s">
        <v>259</v>
      </c>
      <c r="H176" t="s">
        <v>105</v>
      </c>
      <c r="I176" s="76">
        <v>814.22</v>
      </c>
      <c r="J176" s="76">
        <v>1174</v>
      </c>
      <c r="K176" s="76">
        <v>9.5589428000000005</v>
      </c>
      <c r="L176" s="76">
        <v>0</v>
      </c>
      <c r="M176" s="76">
        <v>0.12</v>
      </c>
      <c r="N176" s="76">
        <v>0</v>
      </c>
    </row>
    <row r="177" spans="2:14">
      <c r="B177" t="s">
        <v>811</v>
      </c>
      <c r="C177" t="s">
        <v>812</v>
      </c>
      <c r="D177" t="s">
        <v>103</v>
      </c>
      <c r="E177" s="15"/>
      <c r="F177" t="s">
        <v>813</v>
      </c>
      <c r="G177" t="s">
        <v>259</v>
      </c>
      <c r="H177" t="s">
        <v>105</v>
      </c>
      <c r="I177" s="76">
        <v>3362.85</v>
      </c>
      <c r="J177" s="76">
        <v>244.2</v>
      </c>
      <c r="K177" s="76">
        <v>8.2120797000000003</v>
      </c>
      <c r="L177" s="76">
        <v>0</v>
      </c>
      <c r="M177" s="76">
        <v>0.1</v>
      </c>
      <c r="N177" s="76">
        <v>0</v>
      </c>
    </row>
    <row r="178" spans="2:14">
      <c r="B178" t="s">
        <v>814</v>
      </c>
      <c r="C178" t="s">
        <v>815</v>
      </c>
      <c r="D178" t="s">
        <v>103</v>
      </c>
      <c r="E178" s="15"/>
      <c r="F178" t="s">
        <v>816</v>
      </c>
      <c r="G178" t="s">
        <v>259</v>
      </c>
      <c r="H178" t="s">
        <v>105</v>
      </c>
      <c r="I178" s="76">
        <v>9.02</v>
      </c>
      <c r="J178" s="76">
        <v>49170</v>
      </c>
      <c r="K178" s="76">
        <v>4.4351339999999997</v>
      </c>
      <c r="L178" s="76">
        <v>0</v>
      </c>
      <c r="M178" s="76">
        <v>0.06</v>
      </c>
      <c r="N178" s="76">
        <v>0</v>
      </c>
    </row>
    <row r="179" spans="2:14">
      <c r="B179" t="s">
        <v>817</v>
      </c>
      <c r="C179" t="s">
        <v>818</v>
      </c>
      <c r="D179" t="s">
        <v>103</v>
      </c>
      <c r="E179" s="15"/>
      <c r="F179" t="s">
        <v>819</v>
      </c>
      <c r="G179" t="s">
        <v>259</v>
      </c>
      <c r="H179" t="s">
        <v>105</v>
      </c>
      <c r="I179" s="76">
        <v>1266.29</v>
      </c>
      <c r="J179" s="76">
        <v>466.7</v>
      </c>
      <c r="K179" s="76">
        <v>5.9097754299999998</v>
      </c>
      <c r="L179" s="76">
        <v>0</v>
      </c>
      <c r="M179" s="76">
        <v>7.0000000000000007E-2</v>
      </c>
      <c r="N179" s="76">
        <v>0</v>
      </c>
    </row>
    <row r="180" spans="2:14">
      <c r="B180" t="s">
        <v>820</v>
      </c>
      <c r="C180" t="s">
        <v>821</v>
      </c>
      <c r="D180" t="s">
        <v>103</v>
      </c>
      <c r="E180" s="15"/>
      <c r="F180" t="s">
        <v>822</v>
      </c>
      <c r="G180" t="s">
        <v>259</v>
      </c>
      <c r="H180" t="s">
        <v>105</v>
      </c>
      <c r="I180" s="76">
        <v>48.03</v>
      </c>
      <c r="J180" s="76">
        <v>435.4</v>
      </c>
      <c r="K180" s="76">
        <v>0.20912262000000001</v>
      </c>
      <c r="L180" s="76">
        <v>0</v>
      </c>
      <c r="M180" s="76">
        <v>0</v>
      </c>
      <c r="N180" s="76">
        <v>0</v>
      </c>
    </row>
    <row r="181" spans="2:14">
      <c r="B181" t="s">
        <v>823</v>
      </c>
      <c r="C181" t="s">
        <v>824</v>
      </c>
      <c r="D181" t="s">
        <v>103</v>
      </c>
      <c r="E181" s="15"/>
      <c r="F181" t="s">
        <v>825</v>
      </c>
      <c r="G181" t="s">
        <v>259</v>
      </c>
      <c r="H181" t="s">
        <v>105</v>
      </c>
      <c r="I181" s="76">
        <v>642.83000000000004</v>
      </c>
      <c r="J181" s="76">
        <v>1205</v>
      </c>
      <c r="K181" s="76">
        <v>7.7461015</v>
      </c>
      <c r="L181" s="76">
        <v>0</v>
      </c>
      <c r="M181" s="76">
        <v>0.1</v>
      </c>
      <c r="N181" s="76">
        <v>0</v>
      </c>
    </row>
    <row r="182" spans="2:14">
      <c r="B182" t="s">
        <v>826</v>
      </c>
      <c r="C182" t="s">
        <v>827</v>
      </c>
      <c r="D182" t="s">
        <v>103</v>
      </c>
      <c r="E182" s="15"/>
      <c r="F182" t="s">
        <v>828</v>
      </c>
      <c r="G182" t="s">
        <v>259</v>
      </c>
      <c r="H182" t="s">
        <v>105</v>
      </c>
      <c r="I182" s="76">
        <v>5602.86</v>
      </c>
      <c r="J182" s="76">
        <v>200.5</v>
      </c>
      <c r="K182" s="76">
        <v>11.2337343</v>
      </c>
      <c r="L182" s="76">
        <v>0</v>
      </c>
      <c r="M182" s="76">
        <v>0.14000000000000001</v>
      </c>
      <c r="N182" s="76">
        <v>0</v>
      </c>
    </row>
    <row r="183" spans="2:14">
      <c r="B183" t="s">
        <v>829</v>
      </c>
      <c r="C183" t="s">
        <v>830</v>
      </c>
      <c r="D183" t="s">
        <v>103</v>
      </c>
      <c r="E183" s="15"/>
      <c r="F183" t="s">
        <v>831</v>
      </c>
      <c r="G183" t="s">
        <v>130</v>
      </c>
      <c r="H183" t="s">
        <v>105</v>
      </c>
      <c r="I183" s="76">
        <v>229</v>
      </c>
      <c r="J183" s="76">
        <v>2698</v>
      </c>
      <c r="K183" s="76">
        <v>6.17842</v>
      </c>
      <c r="L183" s="76">
        <v>0</v>
      </c>
      <c r="M183" s="76">
        <v>0.08</v>
      </c>
      <c r="N183" s="76">
        <v>0</v>
      </c>
    </row>
    <row r="184" spans="2:14">
      <c r="B184" t="s">
        <v>832</v>
      </c>
      <c r="C184" t="s">
        <v>833</v>
      </c>
      <c r="D184" t="s">
        <v>103</v>
      </c>
      <c r="E184" s="15"/>
      <c r="F184" t="s">
        <v>834</v>
      </c>
      <c r="G184" t="s">
        <v>130</v>
      </c>
      <c r="H184" t="s">
        <v>105</v>
      </c>
      <c r="I184" s="76">
        <v>215.74</v>
      </c>
      <c r="J184" s="76">
        <v>5962</v>
      </c>
      <c r="K184" s="76">
        <v>12.8624188</v>
      </c>
      <c r="L184" s="76">
        <v>0</v>
      </c>
      <c r="M184" s="76">
        <v>0.16</v>
      </c>
      <c r="N184" s="76">
        <v>0</v>
      </c>
    </row>
    <row r="185" spans="2:14">
      <c r="B185" t="s">
        <v>835</v>
      </c>
      <c r="C185" t="s">
        <v>836</v>
      </c>
      <c r="D185" t="s">
        <v>103</v>
      </c>
      <c r="E185" s="15"/>
      <c r="F185" t="s">
        <v>837</v>
      </c>
      <c r="G185" t="s">
        <v>131</v>
      </c>
      <c r="H185" t="s">
        <v>105</v>
      </c>
      <c r="I185" s="76">
        <v>102.43</v>
      </c>
      <c r="J185" s="76">
        <v>2373</v>
      </c>
      <c r="K185" s="76">
        <v>2.4306638999999999</v>
      </c>
      <c r="L185" s="76">
        <v>0</v>
      </c>
      <c r="M185" s="76">
        <v>0.03</v>
      </c>
      <c r="N185" s="76">
        <v>0</v>
      </c>
    </row>
    <row r="186" spans="2:14">
      <c r="B186" t="s">
        <v>838</v>
      </c>
      <c r="C186" t="s">
        <v>839</v>
      </c>
      <c r="D186" t="s">
        <v>103</v>
      </c>
      <c r="E186" s="15"/>
      <c r="F186" t="s">
        <v>840</v>
      </c>
      <c r="G186" t="s">
        <v>132</v>
      </c>
      <c r="H186" t="s">
        <v>105</v>
      </c>
      <c r="I186" s="76">
        <v>161.75</v>
      </c>
      <c r="J186" s="76">
        <v>453.3</v>
      </c>
      <c r="K186" s="76">
        <v>0.73321274999999997</v>
      </c>
      <c r="L186" s="76">
        <v>0</v>
      </c>
      <c r="M186" s="76">
        <v>0.01</v>
      </c>
      <c r="N186" s="76">
        <v>0</v>
      </c>
    </row>
    <row r="187" spans="2:14">
      <c r="B187" t="s">
        <v>841</v>
      </c>
      <c r="C187" t="s">
        <v>842</v>
      </c>
      <c r="D187" t="s">
        <v>103</v>
      </c>
      <c r="E187" s="15"/>
      <c r="F187" t="s">
        <v>843</v>
      </c>
      <c r="G187" t="s">
        <v>135</v>
      </c>
      <c r="H187" t="s">
        <v>105</v>
      </c>
      <c r="I187" s="76">
        <v>157.33000000000001</v>
      </c>
      <c r="J187" s="76">
        <v>162.4</v>
      </c>
      <c r="K187" s="76">
        <v>0.25550392</v>
      </c>
      <c r="L187" s="76">
        <v>0</v>
      </c>
      <c r="M187" s="76">
        <v>0</v>
      </c>
      <c r="N187" s="76">
        <v>0</v>
      </c>
    </row>
    <row r="188" spans="2:14">
      <c r="B188" t="s">
        <v>844</v>
      </c>
      <c r="C188" t="s">
        <v>845</v>
      </c>
      <c r="D188" t="s">
        <v>103</v>
      </c>
      <c r="E188" s="15"/>
      <c r="F188" t="s">
        <v>846</v>
      </c>
      <c r="G188" t="s">
        <v>135</v>
      </c>
      <c r="H188" t="s">
        <v>105</v>
      </c>
      <c r="I188" s="76">
        <v>176.31</v>
      </c>
      <c r="J188" s="76">
        <v>2492</v>
      </c>
      <c r="K188" s="76">
        <v>4.3936451999999999</v>
      </c>
      <c r="L188" s="76">
        <v>0</v>
      </c>
      <c r="M188" s="76">
        <v>0.05</v>
      </c>
      <c r="N188" s="76">
        <v>0</v>
      </c>
    </row>
    <row r="189" spans="2:14">
      <c r="B189" t="s">
        <v>847</v>
      </c>
      <c r="C189" t="s">
        <v>848</v>
      </c>
      <c r="D189" t="s">
        <v>103</v>
      </c>
      <c r="E189" s="15"/>
      <c r="F189" t="s">
        <v>849</v>
      </c>
      <c r="G189" t="s">
        <v>135</v>
      </c>
      <c r="H189" t="s">
        <v>105</v>
      </c>
      <c r="I189" s="76">
        <v>1222.8499999999999</v>
      </c>
      <c r="J189" s="76">
        <v>638.1</v>
      </c>
      <c r="K189" s="76">
        <v>7.8030058499999999</v>
      </c>
      <c r="L189" s="76">
        <v>0</v>
      </c>
      <c r="M189" s="76">
        <v>0.1</v>
      </c>
      <c r="N189" s="76">
        <v>0</v>
      </c>
    </row>
    <row r="190" spans="2:14">
      <c r="B190" t="s">
        <v>850</v>
      </c>
      <c r="C190" t="s">
        <v>851</v>
      </c>
      <c r="D190" t="s">
        <v>103</v>
      </c>
      <c r="E190" s="15"/>
      <c r="F190" t="s">
        <v>852</v>
      </c>
      <c r="G190" t="s">
        <v>135</v>
      </c>
      <c r="H190" t="s">
        <v>105</v>
      </c>
      <c r="I190" s="76">
        <v>371.7</v>
      </c>
      <c r="J190" s="76">
        <v>213.1</v>
      </c>
      <c r="K190" s="76">
        <v>0.79209269999999998</v>
      </c>
      <c r="L190" s="76">
        <v>0</v>
      </c>
      <c r="M190" s="76">
        <v>0.01</v>
      </c>
      <c r="N190" s="76">
        <v>0</v>
      </c>
    </row>
    <row r="191" spans="2:14">
      <c r="B191" t="s">
        <v>853</v>
      </c>
      <c r="C191" t="s">
        <v>854</v>
      </c>
      <c r="D191" t="s">
        <v>103</v>
      </c>
      <c r="E191" s="15"/>
      <c r="F191" t="s">
        <v>855</v>
      </c>
      <c r="G191" t="s">
        <v>135</v>
      </c>
      <c r="H191" t="s">
        <v>105</v>
      </c>
      <c r="I191" s="76">
        <v>576.4</v>
      </c>
      <c r="J191" s="76">
        <v>118.6</v>
      </c>
      <c r="K191" s="76">
        <v>0.68361039999999995</v>
      </c>
      <c r="L191" s="76">
        <v>0</v>
      </c>
      <c r="M191" s="76">
        <v>0.01</v>
      </c>
      <c r="N191" s="76">
        <v>0</v>
      </c>
    </row>
    <row r="192" spans="2:14">
      <c r="B192" s="77" t="s">
        <v>856</v>
      </c>
      <c r="E192" s="15"/>
      <c r="F192" s="15"/>
      <c r="G192" s="15"/>
      <c r="I192" s="78">
        <v>0</v>
      </c>
      <c r="K192" s="78">
        <v>0</v>
      </c>
      <c r="M192" s="78">
        <v>0</v>
      </c>
      <c r="N192" s="78">
        <v>0</v>
      </c>
    </row>
    <row r="193" spans="2:14">
      <c r="B193" t="s">
        <v>208</v>
      </c>
      <c r="C193" t="s">
        <v>208</v>
      </c>
      <c r="E193" s="15"/>
      <c r="F193" s="15"/>
      <c r="G193" t="s">
        <v>208</v>
      </c>
      <c r="H193" t="s">
        <v>208</v>
      </c>
      <c r="I193" s="76">
        <v>0</v>
      </c>
      <c r="J193" s="76">
        <v>0</v>
      </c>
      <c r="K193" s="76">
        <v>0</v>
      </c>
      <c r="L193" s="76">
        <v>0</v>
      </c>
      <c r="M193" s="76">
        <v>0</v>
      </c>
      <c r="N193" s="76">
        <v>0</v>
      </c>
    </row>
    <row r="194" spans="2:14">
      <c r="B194" s="77" t="s">
        <v>237</v>
      </c>
      <c r="E194" s="15"/>
      <c r="F194" s="15"/>
      <c r="G194" s="15"/>
      <c r="I194" s="78">
        <v>18151.72</v>
      </c>
      <c r="K194" s="78">
        <v>589.94805238013896</v>
      </c>
      <c r="M194" s="78">
        <v>7.36</v>
      </c>
      <c r="N194" s="78">
        <v>7.0000000000000007E-2</v>
      </c>
    </row>
    <row r="195" spans="2:14">
      <c r="B195" s="77" t="s">
        <v>250</v>
      </c>
      <c r="E195" s="15"/>
      <c r="F195" s="15"/>
      <c r="G195" s="15"/>
      <c r="I195" s="78">
        <v>18151.72</v>
      </c>
      <c r="K195" s="78">
        <v>589.94805238013896</v>
      </c>
      <c r="M195" s="78">
        <v>7.36</v>
      </c>
      <c r="N195" s="78">
        <v>7.0000000000000007E-2</v>
      </c>
    </row>
    <row r="196" spans="2:14">
      <c r="B196" t="s">
        <v>857</v>
      </c>
      <c r="C196" t="s">
        <v>858</v>
      </c>
      <c r="D196" t="s">
        <v>859</v>
      </c>
      <c r="E196" t="s">
        <v>326</v>
      </c>
      <c r="F196" s="15"/>
      <c r="G196" t="s">
        <v>327</v>
      </c>
      <c r="H196" t="s">
        <v>113</v>
      </c>
      <c r="I196" s="76">
        <v>2924.69</v>
      </c>
      <c r="J196" s="76">
        <v>110</v>
      </c>
      <c r="K196" s="76">
        <v>13.3734082471</v>
      </c>
      <c r="L196" s="76">
        <v>0</v>
      </c>
      <c r="M196" s="76">
        <v>0.17</v>
      </c>
      <c r="N196" s="76">
        <v>0</v>
      </c>
    </row>
    <row r="197" spans="2:14">
      <c r="B197" t="s">
        <v>860</v>
      </c>
      <c r="C197" t="s">
        <v>861</v>
      </c>
      <c r="D197" t="s">
        <v>862</v>
      </c>
      <c r="E197" t="s">
        <v>326</v>
      </c>
      <c r="F197" t="s">
        <v>863</v>
      </c>
      <c r="G197" t="s">
        <v>864</v>
      </c>
      <c r="H197" t="s">
        <v>109</v>
      </c>
      <c r="I197" s="76">
        <v>23.21</v>
      </c>
      <c r="J197" s="76">
        <v>836.26</v>
      </c>
      <c r="K197" s="76">
        <v>0.68496459343399996</v>
      </c>
      <c r="L197" s="76">
        <v>0</v>
      </c>
      <c r="M197" s="76">
        <v>0.01</v>
      </c>
      <c r="N197" s="76">
        <v>0</v>
      </c>
    </row>
    <row r="198" spans="2:14">
      <c r="B198" t="s">
        <v>865</v>
      </c>
      <c r="C198" t="s">
        <v>866</v>
      </c>
      <c r="D198" t="s">
        <v>862</v>
      </c>
      <c r="E198" t="s">
        <v>326</v>
      </c>
      <c r="F198" t="s">
        <v>373</v>
      </c>
      <c r="G198" t="s">
        <v>864</v>
      </c>
      <c r="H198" t="s">
        <v>109</v>
      </c>
      <c r="I198" s="76">
        <v>163.47999999999999</v>
      </c>
      <c r="J198" s="76">
        <v>6341</v>
      </c>
      <c r="K198" s="76">
        <v>36.582555537200001</v>
      </c>
      <c r="L198" s="76">
        <v>0</v>
      </c>
      <c r="M198" s="76">
        <v>0.46</v>
      </c>
      <c r="N198" s="76">
        <v>0</v>
      </c>
    </row>
    <row r="199" spans="2:14">
      <c r="B199" t="s">
        <v>867</v>
      </c>
      <c r="C199" t="s">
        <v>868</v>
      </c>
      <c r="D199" t="s">
        <v>126</v>
      </c>
      <c r="E199" t="s">
        <v>326</v>
      </c>
      <c r="F199" t="s">
        <v>869</v>
      </c>
      <c r="G199" t="s">
        <v>870</v>
      </c>
      <c r="H199" t="s">
        <v>109</v>
      </c>
      <c r="I199" s="76">
        <v>72.33</v>
      </c>
      <c r="J199" s="76">
        <v>435</v>
      </c>
      <c r="K199" s="76">
        <v>1.1103486794999999</v>
      </c>
      <c r="L199" s="76">
        <v>0</v>
      </c>
      <c r="M199" s="76">
        <v>0.01</v>
      </c>
      <c r="N199" s="76">
        <v>0</v>
      </c>
    </row>
    <row r="200" spans="2:14">
      <c r="B200" t="s">
        <v>871</v>
      </c>
      <c r="C200" t="s">
        <v>872</v>
      </c>
      <c r="D200" t="s">
        <v>862</v>
      </c>
      <c r="E200" t="s">
        <v>326</v>
      </c>
      <c r="F200" s="15"/>
      <c r="G200" t="s">
        <v>873</v>
      </c>
      <c r="H200" t="s">
        <v>109</v>
      </c>
      <c r="I200" s="76">
        <v>15.36</v>
      </c>
      <c r="J200" s="76">
        <v>2130</v>
      </c>
      <c r="K200" s="76">
        <v>1.1545758719999999</v>
      </c>
      <c r="L200" s="76">
        <v>0</v>
      </c>
      <c r="M200" s="76">
        <v>0.01</v>
      </c>
      <c r="N200" s="76">
        <v>0</v>
      </c>
    </row>
    <row r="201" spans="2:14">
      <c r="B201" t="s">
        <v>874</v>
      </c>
      <c r="C201" t="s">
        <v>875</v>
      </c>
      <c r="D201" t="s">
        <v>862</v>
      </c>
      <c r="E201" t="s">
        <v>326</v>
      </c>
      <c r="F201" t="s">
        <v>876</v>
      </c>
      <c r="G201" t="s">
        <v>873</v>
      </c>
      <c r="H201" t="s">
        <v>109</v>
      </c>
      <c r="I201" s="76">
        <v>82.97</v>
      </c>
      <c r="J201" s="76">
        <v>1938</v>
      </c>
      <c r="K201" s="76">
        <v>5.6744858993999996</v>
      </c>
      <c r="L201" s="76">
        <v>0</v>
      </c>
      <c r="M201" s="76">
        <v>7.0000000000000007E-2</v>
      </c>
      <c r="N201" s="76">
        <v>0</v>
      </c>
    </row>
    <row r="202" spans="2:14">
      <c r="B202" t="s">
        <v>874</v>
      </c>
      <c r="C202" t="s">
        <v>875</v>
      </c>
      <c r="D202" t="s">
        <v>862</v>
      </c>
      <c r="E202" t="s">
        <v>326</v>
      </c>
      <c r="F202" t="s">
        <v>876</v>
      </c>
      <c r="G202" t="s">
        <v>873</v>
      </c>
      <c r="H202" t="s">
        <v>109</v>
      </c>
      <c r="I202" s="76">
        <v>262.17</v>
      </c>
      <c r="J202" s="76">
        <v>1938</v>
      </c>
      <c r="K202" s="76">
        <v>17.930335883400002</v>
      </c>
      <c r="L202" s="76">
        <v>0</v>
      </c>
      <c r="M202" s="76">
        <v>0.22</v>
      </c>
      <c r="N202" s="76">
        <v>0</v>
      </c>
    </row>
    <row r="203" spans="2:14">
      <c r="B203" t="s">
        <v>877</v>
      </c>
      <c r="C203" t="s">
        <v>878</v>
      </c>
      <c r="D203" t="s">
        <v>862</v>
      </c>
      <c r="E203" t="s">
        <v>326</v>
      </c>
      <c r="F203" t="s">
        <v>388</v>
      </c>
      <c r="G203" t="s">
        <v>873</v>
      </c>
      <c r="H203" t="s">
        <v>109</v>
      </c>
      <c r="I203" s="76">
        <v>55.08</v>
      </c>
      <c r="J203" s="76">
        <v>444</v>
      </c>
      <c r="K203" s="76">
        <v>0.86303530080000002</v>
      </c>
      <c r="L203" s="76">
        <v>0</v>
      </c>
      <c r="M203" s="76">
        <v>0.01</v>
      </c>
      <c r="N203" s="76">
        <v>0</v>
      </c>
    </row>
    <row r="204" spans="2:14">
      <c r="B204" t="s">
        <v>879</v>
      </c>
      <c r="C204" t="s">
        <v>880</v>
      </c>
      <c r="D204" t="s">
        <v>859</v>
      </c>
      <c r="E204" t="s">
        <v>326</v>
      </c>
      <c r="F204" t="s">
        <v>881</v>
      </c>
      <c r="G204" t="s">
        <v>882</v>
      </c>
      <c r="H204" t="s">
        <v>109</v>
      </c>
      <c r="I204" s="76">
        <v>4930.3999999999996</v>
      </c>
      <c r="J204" s="76">
        <v>20.75</v>
      </c>
      <c r="K204" s="76">
        <v>3.6103716819999998</v>
      </c>
      <c r="L204" s="76">
        <v>0</v>
      </c>
      <c r="M204" s="76">
        <v>0.05</v>
      </c>
      <c r="N204" s="76">
        <v>0</v>
      </c>
    </row>
    <row r="205" spans="2:14">
      <c r="B205" t="s">
        <v>883</v>
      </c>
      <c r="C205" t="s">
        <v>884</v>
      </c>
      <c r="D205" t="s">
        <v>126</v>
      </c>
      <c r="E205" t="s">
        <v>326</v>
      </c>
      <c r="F205" t="s">
        <v>885</v>
      </c>
      <c r="G205" t="s">
        <v>882</v>
      </c>
      <c r="H205" t="s">
        <v>113</v>
      </c>
      <c r="I205" s="76">
        <v>2510.41</v>
      </c>
      <c r="J205" s="76">
        <v>393.5</v>
      </c>
      <c r="K205" s="76">
        <v>41.063784299615001</v>
      </c>
      <c r="L205" s="76">
        <v>0</v>
      </c>
      <c r="M205" s="76">
        <v>0.51</v>
      </c>
      <c r="N205" s="76">
        <v>0</v>
      </c>
    </row>
    <row r="206" spans="2:14">
      <c r="B206" t="s">
        <v>886</v>
      </c>
      <c r="C206" t="s">
        <v>887</v>
      </c>
      <c r="D206" t="s">
        <v>126</v>
      </c>
      <c r="E206" t="s">
        <v>326</v>
      </c>
      <c r="F206" t="s">
        <v>888</v>
      </c>
      <c r="G206" t="s">
        <v>889</v>
      </c>
      <c r="H206" t="s">
        <v>109</v>
      </c>
      <c r="I206" s="76">
        <v>34.49</v>
      </c>
      <c r="J206" s="76">
        <v>320</v>
      </c>
      <c r="K206" s="76">
        <v>0.38948867199999998</v>
      </c>
      <c r="L206" s="76">
        <v>0</v>
      </c>
      <c r="M206" s="76">
        <v>0</v>
      </c>
      <c r="N206" s="76">
        <v>0</v>
      </c>
    </row>
    <row r="207" spans="2:14">
      <c r="B207" t="s">
        <v>890</v>
      </c>
      <c r="C207" t="s">
        <v>891</v>
      </c>
      <c r="D207" t="s">
        <v>892</v>
      </c>
      <c r="E207" t="s">
        <v>326</v>
      </c>
      <c r="F207" s="15"/>
      <c r="G207" t="s">
        <v>889</v>
      </c>
      <c r="H207" t="s">
        <v>109</v>
      </c>
      <c r="I207" s="76">
        <v>183</v>
      </c>
      <c r="J207" s="76">
        <v>1340</v>
      </c>
      <c r="K207" s="76">
        <v>8.6538138</v>
      </c>
      <c r="L207" s="76">
        <v>0</v>
      </c>
      <c r="M207" s="76">
        <v>0.11</v>
      </c>
      <c r="N207" s="76">
        <v>0</v>
      </c>
    </row>
    <row r="208" spans="2:14">
      <c r="B208" t="s">
        <v>893</v>
      </c>
      <c r="C208" t="s">
        <v>894</v>
      </c>
      <c r="D208" t="s">
        <v>892</v>
      </c>
      <c r="E208" t="s">
        <v>326</v>
      </c>
      <c r="F208" t="s">
        <v>622</v>
      </c>
      <c r="G208" t="s">
        <v>889</v>
      </c>
      <c r="H208" t="s">
        <v>109</v>
      </c>
      <c r="I208" s="76">
        <v>86.76</v>
      </c>
      <c r="J208" s="76">
        <v>1308</v>
      </c>
      <c r="K208" s="76">
        <v>4.0047826031999998</v>
      </c>
      <c r="L208" s="76">
        <v>0</v>
      </c>
      <c r="M208" s="76">
        <v>0.05</v>
      </c>
      <c r="N208" s="76">
        <v>0</v>
      </c>
    </row>
    <row r="209" spans="2:14">
      <c r="B209" t="s">
        <v>895</v>
      </c>
      <c r="C209" t="s">
        <v>896</v>
      </c>
      <c r="D209" t="s">
        <v>892</v>
      </c>
      <c r="E209" t="s">
        <v>326</v>
      </c>
      <c r="F209" t="s">
        <v>897</v>
      </c>
      <c r="G209" t="s">
        <v>889</v>
      </c>
      <c r="H209" t="s">
        <v>109</v>
      </c>
      <c r="I209" s="76">
        <v>148.04</v>
      </c>
      <c r="J209" s="76">
        <v>4225</v>
      </c>
      <c r="K209" s="76">
        <v>22.072801009999999</v>
      </c>
      <c r="L209" s="76">
        <v>0</v>
      </c>
      <c r="M209" s="76">
        <v>0.28000000000000003</v>
      </c>
      <c r="N209" s="76">
        <v>0</v>
      </c>
    </row>
    <row r="210" spans="2:14">
      <c r="B210" t="s">
        <v>898</v>
      </c>
      <c r="C210" t="s">
        <v>899</v>
      </c>
      <c r="D210" t="s">
        <v>892</v>
      </c>
      <c r="E210" t="s">
        <v>326</v>
      </c>
      <c r="F210" t="s">
        <v>900</v>
      </c>
      <c r="G210" t="s">
        <v>889</v>
      </c>
      <c r="H210" t="s">
        <v>109</v>
      </c>
      <c r="I210" s="76">
        <v>18.329999999999998</v>
      </c>
      <c r="J210" s="76">
        <v>3535</v>
      </c>
      <c r="K210" s="76">
        <v>2.2866702495000002</v>
      </c>
      <c r="L210" s="76">
        <v>0</v>
      </c>
      <c r="M210" s="76">
        <v>0.03</v>
      </c>
      <c r="N210" s="76">
        <v>0</v>
      </c>
    </row>
    <row r="211" spans="2:14">
      <c r="B211" t="s">
        <v>901</v>
      </c>
      <c r="C211" t="s">
        <v>902</v>
      </c>
      <c r="D211" t="s">
        <v>126</v>
      </c>
      <c r="E211" t="s">
        <v>326</v>
      </c>
      <c r="F211" t="s">
        <v>676</v>
      </c>
      <c r="G211" t="s">
        <v>889</v>
      </c>
      <c r="H211" t="s">
        <v>109</v>
      </c>
      <c r="I211" s="76">
        <v>489.58</v>
      </c>
      <c r="J211" s="76">
        <v>534</v>
      </c>
      <c r="K211" s="76">
        <v>9.2260665587999995</v>
      </c>
      <c r="L211" s="76">
        <v>0</v>
      </c>
      <c r="M211" s="76">
        <v>0.12</v>
      </c>
      <c r="N211" s="76">
        <v>0</v>
      </c>
    </row>
    <row r="212" spans="2:14">
      <c r="B212" t="s">
        <v>903</v>
      </c>
      <c r="C212" t="s">
        <v>904</v>
      </c>
      <c r="D212" t="s">
        <v>892</v>
      </c>
      <c r="E212" t="s">
        <v>326</v>
      </c>
      <c r="F212" t="s">
        <v>490</v>
      </c>
      <c r="G212" t="s">
        <v>889</v>
      </c>
      <c r="H212" t="s">
        <v>109</v>
      </c>
      <c r="I212" s="76">
        <v>207.4</v>
      </c>
      <c r="J212" s="76">
        <v>895</v>
      </c>
      <c r="K212" s="76">
        <v>6.5506356700000001</v>
      </c>
      <c r="L212" s="76">
        <v>0</v>
      </c>
      <c r="M212" s="76">
        <v>0.08</v>
      </c>
      <c r="N212" s="76">
        <v>0</v>
      </c>
    </row>
    <row r="213" spans="2:14">
      <c r="B213" t="s">
        <v>905</v>
      </c>
      <c r="C213" t="s">
        <v>906</v>
      </c>
      <c r="D213" t="s">
        <v>892</v>
      </c>
      <c r="E213" t="s">
        <v>326</v>
      </c>
      <c r="F213" t="s">
        <v>907</v>
      </c>
      <c r="G213" t="s">
        <v>889</v>
      </c>
      <c r="H213" t="s">
        <v>109</v>
      </c>
      <c r="I213" s="76">
        <v>192.05</v>
      </c>
      <c r="J213" s="76">
        <v>4770</v>
      </c>
      <c r="K213" s="76">
        <v>32.328410265000002</v>
      </c>
      <c r="L213" s="76">
        <v>0</v>
      </c>
      <c r="M213" s="76">
        <v>0.4</v>
      </c>
      <c r="N213" s="76">
        <v>0</v>
      </c>
    </row>
    <row r="214" spans="2:14">
      <c r="B214" t="s">
        <v>908</v>
      </c>
      <c r="C214" t="s">
        <v>891</v>
      </c>
      <c r="D214" t="s">
        <v>892</v>
      </c>
      <c r="E214" t="s">
        <v>326</v>
      </c>
      <c r="F214" t="s">
        <v>517</v>
      </c>
      <c r="G214" t="s">
        <v>889</v>
      </c>
      <c r="H214" t="s">
        <v>109</v>
      </c>
      <c r="I214" s="76">
        <v>39.28</v>
      </c>
      <c r="J214" s="76">
        <v>2734</v>
      </c>
      <c r="K214" s="76">
        <v>3.7898467407999998</v>
      </c>
      <c r="L214" s="76">
        <v>0</v>
      </c>
      <c r="M214" s="76">
        <v>0.05</v>
      </c>
      <c r="N214" s="76">
        <v>0</v>
      </c>
    </row>
    <row r="215" spans="2:14">
      <c r="B215" t="s">
        <v>909</v>
      </c>
      <c r="C215" t="s">
        <v>910</v>
      </c>
      <c r="D215" t="s">
        <v>892</v>
      </c>
      <c r="E215" t="s">
        <v>326</v>
      </c>
      <c r="F215" t="s">
        <v>352</v>
      </c>
      <c r="G215" t="s">
        <v>889</v>
      </c>
      <c r="H215" t="s">
        <v>109</v>
      </c>
      <c r="I215" s="76">
        <v>38.21</v>
      </c>
      <c r="J215" s="76">
        <v>8011</v>
      </c>
      <c r="K215" s="76">
        <v>10.8022799399</v>
      </c>
      <c r="L215" s="76">
        <v>0</v>
      </c>
      <c r="M215" s="76">
        <v>0.13</v>
      </c>
      <c r="N215" s="76">
        <v>0</v>
      </c>
    </row>
    <row r="216" spans="2:14">
      <c r="B216" t="s">
        <v>911</v>
      </c>
      <c r="C216" t="s">
        <v>912</v>
      </c>
      <c r="D216" t="s">
        <v>126</v>
      </c>
      <c r="E216" t="s">
        <v>326</v>
      </c>
      <c r="F216" t="s">
        <v>913</v>
      </c>
      <c r="G216" t="s">
        <v>889</v>
      </c>
      <c r="H216" t="s">
        <v>109</v>
      </c>
      <c r="I216" s="76">
        <v>385.63</v>
      </c>
      <c r="J216" s="76">
        <v>1661</v>
      </c>
      <c r="K216" s="76">
        <v>22.604354164699998</v>
      </c>
      <c r="L216" s="76">
        <v>0</v>
      </c>
      <c r="M216" s="76">
        <v>0.28000000000000003</v>
      </c>
      <c r="N216" s="76">
        <v>0</v>
      </c>
    </row>
    <row r="217" spans="2:14">
      <c r="B217" t="s">
        <v>914</v>
      </c>
      <c r="C217" t="s">
        <v>915</v>
      </c>
      <c r="D217" t="s">
        <v>892</v>
      </c>
      <c r="E217" t="s">
        <v>326</v>
      </c>
      <c r="F217" s="15"/>
      <c r="G217" t="s">
        <v>916</v>
      </c>
      <c r="H217" t="s">
        <v>109</v>
      </c>
      <c r="I217" s="76">
        <v>137.76</v>
      </c>
      <c r="J217" s="76">
        <v>1505</v>
      </c>
      <c r="K217" s="76">
        <v>7.3166333520000002</v>
      </c>
      <c r="L217" s="76">
        <v>0</v>
      </c>
      <c r="M217" s="76">
        <v>0.09</v>
      </c>
      <c r="N217" s="76">
        <v>0</v>
      </c>
    </row>
    <row r="218" spans="2:14">
      <c r="B218" t="s">
        <v>917</v>
      </c>
      <c r="C218" t="s">
        <v>918</v>
      </c>
      <c r="D218" t="s">
        <v>892</v>
      </c>
      <c r="E218" t="s">
        <v>326</v>
      </c>
      <c r="F218" s="15"/>
      <c r="G218" t="s">
        <v>916</v>
      </c>
      <c r="H218" t="s">
        <v>109</v>
      </c>
      <c r="I218" s="76">
        <v>592.08000000000004</v>
      </c>
      <c r="J218" s="76">
        <v>319</v>
      </c>
      <c r="K218" s="76">
        <v>6.6653465208</v>
      </c>
      <c r="L218" s="76">
        <v>0</v>
      </c>
      <c r="M218" s="76">
        <v>0.08</v>
      </c>
      <c r="N218" s="76">
        <v>0</v>
      </c>
    </row>
    <row r="219" spans="2:14">
      <c r="B219" t="s">
        <v>919</v>
      </c>
      <c r="C219" t="s">
        <v>920</v>
      </c>
      <c r="D219" t="s">
        <v>892</v>
      </c>
      <c r="E219" t="s">
        <v>326</v>
      </c>
      <c r="F219" t="s">
        <v>348</v>
      </c>
      <c r="G219" t="s">
        <v>916</v>
      </c>
      <c r="H219" t="s">
        <v>109</v>
      </c>
      <c r="I219" s="76">
        <v>9.1199999999999992</v>
      </c>
      <c r="J219" s="76">
        <v>14665</v>
      </c>
      <c r="K219" s="76">
        <v>4.719853992</v>
      </c>
      <c r="L219" s="76">
        <v>0</v>
      </c>
      <c r="M219" s="76">
        <v>0.06</v>
      </c>
      <c r="N219" s="76">
        <v>0</v>
      </c>
    </row>
    <row r="220" spans="2:14">
      <c r="B220" t="s">
        <v>921</v>
      </c>
      <c r="C220" t="s">
        <v>922</v>
      </c>
      <c r="D220" t="s">
        <v>892</v>
      </c>
      <c r="E220" t="s">
        <v>326</v>
      </c>
      <c r="F220" t="s">
        <v>487</v>
      </c>
      <c r="G220" t="s">
        <v>916</v>
      </c>
      <c r="H220" t="s">
        <v>109</v>
      </c>
      <c r="I220" s="76">
        <v>593.54999999999995</v>
      </c>
      <c r="J220" s="76">
        <v>599</v>
      </c>
      <c r="K220" s="76">
        <v>12.546881320500001</v>
      </c>
      <c r="L220" s="76">
        <v>0</v>
      </c>
      <c r="M220" s="76">
        <v>0.16</v>
      </c>
      <c r="N220" s="76">
        <v>0</v>
      </c>
    </row>
    <row r="221" spans="2:14">
      <c r="B221" t="s">
        <v>923</v>
      </c>
      <c r="C221" t="s">
        <v>924</v>
      </c>
      <c r="D221" t="s">
        <v>126</v>
      </c>
      <c r="E221" t="s">
        <v>326</v>
      </c>
      <c r="F221" t="s">
        <v>925</v>
      </c>
      <c r="G221" t="s">
        <v>916</v>
      </c>
      <c r="H221" t="s">
        <v>116</v>
      </c>
      <c r="I221" s="76">
        <v>54.28</v>
      </c>
      <c r="J221" s="76">
        <v>17.5</v>
      </c>
      <c r="K221" s="76">
        <v>4.4984414299999997E-2</v>
      </c>
      <c r="L221" s="76">
        <v>0</v>
      </c>
      <c r="M221" s="76">
        <v>0</v>
      </c>
      <c r="N221" s="76">
        <v>0</v>
      </c>
    </row>
    <row r="222" spans="2:14">
      <c r="B222" t="s">
        <v>926</v>
      </c>
      <c r="C222" t="s">
        <v>927</v>
      </c>
      <c r="D222" t="s">
        <v>892</v>
      </c>
      <c r="E222" t="s">
        <v>326</v>
      </c>
      <c r="F222" t="s">
        <v>625</v>
      </c>
      <c r="G222" t="s">
        <v>928</v>
      </c>
      <c r="H222" t="s">
        <v>109</v>
      </c>
      <c r="I222" s="76">
        <v>40.98</v>
      </c>
      <c r="J222" s="76">
        <v>734</v>
      </c>
      <c r="K222" s="76">
        <v>1.0614992028000001</v>
      </c>
      <c r="L222" s="76">
        <v>0</v>
      </c>
      <c r="M222" s="76">
        <v>0.01</v>
      </c>
      <c r="N222" s="76">
        <v>0</v>
      </c>
    </row>
    <row r="223" spans="2:14">
      <c r="B223" t="s">
        <v>929</v>
      </c>
      <c r="C223" t="s">
        <v>930</v>
      </c>
      <c r="D223" t="s">
        <v>862</v>
      </c>
      <c r="E223" t="s">
        <v>326</v>
      </c>
      <c r="F223" t="s">
        <v>429</v>
      </c>
      <c r="G223" t="s">
        <v>928</v>
      </c>
      <c r="H223" t="s">
        <v>109</v>
      </c>
      <c r="I223" s="76">
        <v>239.1</v>
      </c>
      <c r="J223" s="76">
        <v>923.01</v>
      </c>
      <c r="K223" s="76">
        <v>7.7882097753900004</v>
      </c>
      <c r="L223" s="76">
        <v>0</v>
      </c>
      <c r="M223" s="76">
        <v>0.1</v>
      </c>
      <c r="N223" s="76">
        <v>0</v>
      </c>
    </row>
    <row r="224" spans="2:14">
      <c r="B224" t="s">
        <v>931</v>
      </c>
      <c r="C224" t="s">
        <v>932</v>
      </c>
      <c r="D224" t="s">
        <v>126</v>
      </c>
      <c r="E224" t="s">
        <v>326</v>
      </c>
      <c r="F224" t="s">
        <v>432</v>
      </c>
      <c r="G224" t="s">
        <v>928</v>
      </c>
      <c r="H224" t="s">
        <v>109</v>
      </c>
      <c r="I224" s="76">
        <v>190.6</v>
      </c>
      <c r="J224" s="76">
        <v>521</v>
      </c>
      <c r="K224" s="76">
        <v>3.5043887539999998</v>
      </c>
      <c r="L224" s="76">
        <v>0</v>
      </c>
      <c r="M224" s="76">
        <v>0.04</v>
      </c>
      <c r="N224" s="76">
        <v>0</v>
      </c>
    </row>
    <row r="225" spans="2:14">
      <c r="B225" t="s">
        <v>933</v>
      </c>
      <c r="C225" t="s">
        <v>934</v>
      </c>
      <c r="D225" t="s">
        <v>862</v>
      </c>
      <c r="E225" t="s">
        <v>326</v>
      </c>
      <c r="F225" t="s">
        <v>640</v>
      </c>
      <c r="G225" t="s">
        <v>935</v>
      </c>
      <c r="H225" t="s">
        <v>109</v>
      </c>
      <c r="I225" s="76">
        <v>1.04</v>
      </c>
      <c r="J225" s="76">
        <v>1646</v>
      </c>
      <c r="K225" s="76">
        <v>6.0410833599999998E-2</v>
      </c>
      <c r="L225" s="76">
        <v>0</v>
      </c>
      <c r="M225" s="76">
        <v>0</v>
      </c>
      <c r="N225" s="76">
        <v>0</v>
      </c>
    </row>
    <row r="226" spans="2:14">
      <c r="B226" t="s">
        <v>936</v>
      </c>
      <c r="C226" t="s">
        <v>937</v>
      </c>
      <c r="D226" t="s">
        <v>892</v>
      </c>
      <c r="E226" t="s">
        <v>326</v>
      </c>
      <c r="F226" s="15"/>
      <c r="G226" t="s">
        <v>126</v>
      </c>
      <c r="H226" t="s">
        <v>109</v>
      </c>
      <c r="I226" s="76">
        <v>625.79</v>
      </c>
      <c r="J226" s="76">
        <v>1150</v>
      </c>
      <c r="K226" s="76">
        <v>25.396748465000002</v>
      </c>
      <c r="L226" s="76">
        <v>0</v>
      </c>
      <c r="M226" s="76">
        <v>0.32</v>
      </c>
      <c r="N226" s="76">
        <v>0</v>
      </c>
    </row>
    <row r="227" spans="2:14">
      <c r="B227" t="s">
        <v>938</v>
      </c>
      <c r="C227" t="s">
        <v>939</v>
      </c>
      <c r="D227" t="s">
        <v>892</v>
      </c>
      <c r="E227" t="s">
        <v>326</v>
      </c>
      <c r="F227" t="s">
        <v>333</v>
      </c>
      <c r="G227" t="s">
        <v>126</v>
      </c>
      <c r="H227" t="s">
        <v>109</v>
      </c>
      <c r="I227" s="76">
        <v>658.61</v>
      </c>
      <c r="J227" s="76">
        <v>3086</v>
      </c>
      <c r="K227" s="76">
        <v>71.725882533399997</v>
      </c>
      <c r="L227" s="76">
        <v>0</v>
      </c>
      <c r="M227" s="76">
        <v>0.89</v>
      </c>
      <c r="N227" s="76">
        <v>0.01</v>
      </c>
    </row>
    <row r="228" spans="2:14">
      <c r="B228" t="s">
        <v>940</v>
      </c>
      <c r="C228" t="s">
        <v>941</v>
      </c>
      <c r="D228" t="s">
        <v>892</v>
      </c>
      <c r="E228" t="s">
        <v>326</v>
      </c>
      <c r="F228" t="s">
        <v>942</v>
      </c>
      <c r="G228" t="s">
        <v>126</v>
      </c>
      <c r="H228" t="s">
        <v>109</v>
      </c>
      <c r="I228" s="76">
        <v>357.31</v>
      </c>
      <c r="J228" s="76">
        <v>2985</v>
      </c>
      <c r="K228" s="76">
        <v>37.639267651499999</v>
      </c>
      <c r="L228" s="76">
        <v>0</v>
      </c>
      <c r="M228" s="76">
        <v>0.47</v>
      </c>
      <c r="N228" s="76">
        <v>0</v>
      </c>
    </row>
    <row r="229" spans="2:14">
      <c r="B229" t="s">
        <v>943</v>
      </c>
      <c r="C229" t="s">
        <v>944</v>
      </c>
      <c r="D229" t="s">
        <v>892</v>
      </c>
      <c r="E229" t="s">
        <v>326</v>
      </c>
      <c r="F229" t="s">
        <v>945</v>
      </c>
      <c r="G229" t="s">
        <v>126</v>
      </c>
      <c r="H229" t="s">
        <v>109</v>
      </c>
      <c r="I229" s="76">
        <v>333.13</v>
      </c>
      <c r="J229" s="76">
        <v>4204</v>
      </c>
      <c r="K229" s="76">
        <v>49.4228869708</v>
      </c>
      <c r="L229" s="76">
        <v>0</v>
      </c>
      <c r="M229" s="76">
        <v>0.62</v>
      </c>
      <c r="N229" s="76">
        <v>0.01</v>
      </c>
    </row>
    <row r="230" spans="2:14">
      <c r="B230" t="s">
        <v>946</v>
      </c>
      <c r="C230" t="s">
        <v>947</v>
      </c>
      <c r="D230" t="s">
        <v>892</v>
      </c>
      <c r="E230" t="s">
        <v>326</v>
      </c>
      <c r="F230" t="s">
        <v>394</v>
      </c>
      <c r="G230" t="s">
        <v>126</v>
      </c>
      <c r="H230" t="s">
        <v>109</v>
      </c>
      <c r="I230" s="76">
        <v>508.15</v>
      </c>
      <c r="J230" s="76">
        <v>3077</v>
      </c>
      <c r="K230" s="76">
        <v>55.178651739499998</v>
      </c>
      <c r="L230" s="76">
        <v>0</v>
      </c>
      <c r="M230" s="76">
        <v>0.69</v>
      </c>
      <c r="N230" s="76">
        <v>0.01</v>
      </c>
    </row>
    <row r="231" spans="2:14">
      <c r="B231" t="s">
        <v>948</v>
      </c>
      <c r="C231" t="s">
        <v>949</v>
      </c>
      <c r="D231" t="s">
        <v>862</v>
      </c>
      <c r="E231" t="s">
        <v>326</v>
      </c>
      <c r="F231" t="s">
        <v>385</v>
      </c>
      <c r="G231" t="s">
        <v>126</v>
      </c>
      <c r="H231" t="s">
        <v>109</v>
      </c>
      <c r="I231" s="76">
        <v>11.93</v>
      </c>
      <c r="J231" s="76">
        <v>34000</v>
      </c>
      <c r="K231" s="76">
        <v>14.314329799999999</v>
      </c>
      <c r="L231" s="76">
        <v>0</v>
      </c>
      <c r="M231" s="76">
        <v>0.18</v>
      </c>
      <c r="N231" s="76">
        <v>0</v>
      </c>
    </row>
    <row r="232" spans="2:14">
      <c r="B232" t="s">
        <v>950</v>
      </c>
      <c r="C232" t="s">
        <v>951</v>
      </c>
      <c r="D232" t="s">
        <v>862</v>
      </c>
      <c r="E232" t="s">
        <v>326</v>
      </c>
      <c r="F232" t="s">
        <v>385</v>
      </c>
      <c r="G232" t="s">
        <v>126</v>
      </c>
      <c r="H232" t="s">
        <v>109</v>
      </c>
      <c r="I232" s="76">
        <v>615.53</v>
      </c>
      <c r="J232" s="76">
        <v>1716</v>
      </c>
      <c r="K232" s="76">
        <v>37.275044149199999</v>
      </c>
      <c r="L232" s="76">
        <v>0</v>
      </c>
      <c r="M232" s="76">
        <v>0.46</v>
      </c>
      <c r="N232" s="76">
        <v>0</v>
      </c>
    </row>
    <row r="233" spans="2:14">
      <c r="B233" t="s">
        <v>952</v>
      </c>
      <c r="C233" t="s">
        <v>953</v>
      </c>
      <c r="D233" t="s">
        <v>892</v>
      </c>
      <c r="E233" t="s">
        <v>326</v>
      </c>
      <c r="F233" t="s">
        <v>834</v>
      </c>
      <c r="G233" t="s">
        <v>126</v>
      </c>
      <c r="H233" t="s">
        <v>109</v>
      </c>
      <c r="I233" s="76">
        <v>18.41</v>
      </c>
      <c r="J233" s="76">
        <v>1650</v>
      </c>
      <c r="K233" s="76">
        <v>1.0719866849999999</v>
      </c>
      <c r="L233" s="76">
        <v>0</v>
      </c>
      <c r="M233" s="76">
        <v>0.01</v>
      </c>
      <c r="N233" s="76">
        <v>0</v>
      </c>
    </row>
    <row r="234" spans="2:14">
      <c r="B234" t="s">
        <v>954</v>
      </c>
      <c r="C234" t="s">
        <v>955</v>
      </c>
      <c r="D234" t="s">
        <v>862</v>
      </c>
      <c r="E234" t="s">
        <v>326</v>
      </c>
      <c r="F234" t="s">
        <v>391</v>
      </c>
      <c r="G234" t="s">
        <v>126</v>
      </c>
      <c r="H234" t="s">
        <v>109</v>
      </c>
      <c r="I234" s="76">
        <v>15.22</v>
      </c>
      <c r="J234" s="76">
        <v>8320</v>
      </c>
      <c r="K234" s="76">
        <v>4.4687868159999997</v>
      </c>
      <c r="L234" s="76">
        <v>0</v>
      </c>
      <c r="M234" s="76">
        <v>0.06</v>
      </c>
      <c r="N234" s="76">
        <v>0</v>
      </c>
    </row>
    <row r="235" spans="2:14">
      <c r="B235" t="s">
        <v>956</v>
      </c>
      <c r="C235" t="s">
        <v>957</v>
      </c>
      <c r="D235" t="s">
        <v>892</v>
      </c>
      <c r="E235" t="s">
        <v>326</v>
      </c>
      <c r="F235" t="s">
        <v>496</v>
      </c>
      <c r="G235" t="s">
        <v>126</v>
      </c>
      <c r="H235" t="s">
        <v>109</v>
      </c>
      <c r="I235" s="76">
        <v>186.92</v>
      </c>
      <c r="J235" s="76">
        <v>480</v>
      </c>
      <c r="K235" s="76">
        <v>3.1662752639999998</v>
      </c>
      <c r="L235" s="76">
        <v>0</v>
      </c>
      <c r="M235" s="76">
        <v>0.04</v>
      </c>
      <c r="N235" s="76">
        <v>0</v>
      </c>
    </row>
    <row r="236" spans="2:14">
      <c r="B236" t="s">
        <v>958</v>
      </c>
      <c r="C236" t="s">
        <v>959</v>
      </c>
      <c r="D236" t="s">
        <v>892</v>
      </c>
      <c r="E236" t="s">
        <v>326</v>
      </c>
      <c r="F236" t="s">
        <v>691</v>
      </c>
      <c r="G236" t="s">
        <v>126</v>
      </c>
      <c r="H236" t="s">
        <v>109</v>
      </c>
      <c r="I236" s="76">
        <v>99.34</v>
      </c>
      <c r="J236" s="76">
        <v>520</v>
      </c>
      <c r="K236" s="76">
        <v>1.8229684719999999</v>
      </c>
      <c r="L236" s="76">
        <v>0</v>
      </c>
      <c r="M236" s="76">
        <v>0.02</v>
      </c>
      <c r="N236" s="76">
        <v>0</v>
      </c>
    </row>
    <row r="237" spans="2:14">
      <c r="B237" s="77" t="s">
        <v>251</v>
      </c>
      <c r="E237" s="15"/>
      <c r="F237" s="15"/>
      <c r="G237" s="15"/>
      <c r="I237" s="78">
        <v>0</v>
      </c>
      <c r="K237" s="78">
        <v>0</v>
      </c>
      <c r="M237" s="78">
        <v>0</v>
      </c>
      <c r="N237" s="78">
        <v>0</v>
      </c>
    </row>
    <row r="238" spans="2:14">
      <c r="B238" t="s">
        <v>208</v>
      </c>
      <c r="C238" t="s">
        <v>208</v>
      </c>
      <c r="E238" s="15"/>
      <c r="F238" s="15"/>
      <c r="G238" t="s">
        <v>208</v>
      </c>
      <c r="H238" t="s">
        <v>208</v>
      </c>
      <c r="I238" s="76">
        <v>0</v>
      </c>
      <c r="J238" s="76">
        <v>0</v>
      </c>
      <c r="K238" s="76">
        <v>0</v>
      </c>
      <c r="L238" s="76">
        <v>0</v>
      </c>
      <c r="M238" s="76">
        <v>0</v>
      </c>
      <c r="N238" s="76">
        <v>0</v>
      </c>
    </row>
    <row r="239" spans="2:14">
      <c r="B239" t="s">
        <v>239</v>
      </c>
      <c r="E239" s="15"/>
      <c r="F239" s="15"/>
      <c r="G239" s="15"/>
    </row>
    <row r="240" spans="2:14">
      <c r="B240" t="s">
        <v>245</v>
      </c>
      <c r="E240" s="15"/>
      <c r="F240" s="15"/>
      <c r="G240" s="15"/>
    </row>
    <row r="241" spans="2:7">
      <c r="B241" t="s">
        <v>246</v>
      </c>
      <c r="E241" s="15"/>
      <c r="F241" s="15"/>
      <c r="G241" s="15"/>
    </row>
    <row r="242" spans="2:7">
      <c r="B242" t="s">
        <v>247</v>
      </c>
      <c r="E242" s="15"/>
      <c r="F242" s="15"/>
      <c r="G242" s="15"/>
    </row>
    <row r="243" spans="2:7">
      <c r="E243" s="15"/>
      <c r="F243" s="15"/>
      <c r="G243" s="15"/>
    </row>
    <row r="244" spans="2:7">
      <c r="E244" s="15"/>
      <c r="F244" s="15"/>
      <c r="G244" s="15"/>
    </row>
    <row r="245" spans="2:7">
      <c r="E245" s="15"/>
      <c r="F245" s="15"/>
      <c r="G245" s="15"/>
    </row>
    <row r="246" spans="2:7">
      <c r="E246" s="15"/>
      <c r="F246" s="15"/>
      <c r="G246" s="15"/>
    </row>
    <row r="247" spans="2:7">
      <c r="E247" s="15"/>
      <c r="F247" s="15"/>
      <c r="G247" s="15"/>
    </row>
    <row r="248" spans="2:7">
      <c r="E248" s="15"/>
      <c r="F248" s="15"/>
      <c r="G248" s="15"/>
    </row>
    <row r="249" spans="2:7">
      <c r="E249" s="15"/>
      <c r="F249" s="15"/>
      <c r="G249" s="15"/>
    </row>
    <row r="250" spans="2:7">
      <c r="B250" s="15"/>
      <c r="E250" s="15"/>
      <c r="F250" s="15"/>
      <c r="G250" s="15"/>
    </row>
    <row r="251" spans="2:7">
      <c r="B251" s="15"/>
      <c r="E251" s="15"/>
      <c r="F251" s="15"/>
      <c r="G251" s="15"/>
    </row>
    <row r="252" spans="2:7">
      <c r="B252" s="18"/>
      <c r="E252" s="15"/>
      <c r="F252" s="15"/>
      <c r="G252" s="15"/>
    </row>
    <row r="253" spans="2:7">
      <c r="E253" s="15"/>
      <c r="F253" s="15"/>
      <c r="G253" s="15"/>
    </row>
    <row r="254" spans="2:7">
      <c r="E254" s="15"/>
      <c r="F254" s="15"/>
      <c r="G254" s="15"/>
    </row>
    <row r="255" spans="2:7">
      <c r="E255" s="15"/>
      <c r="F255" s="15"/>
      <c r="G255" s="15"/>
    </row>
    <row r="256" spans="2:7">
      <c r="E256" s="15"/>
      <c r="F256" s="15"/>
      <c r="G256" s="15"/>
    </row>
    <row r="257" spans="2:7">
      <c r="E257" s="15"/>
      <c r="F257" s="15"/>
      <c r="G257" s="15"/>
    </row>
    <row r="258" spans="2:7">
      <c r="E258" s="15"/>
      <c r="F258" s="15"/>
      <c r="G258" s="15"/>
    </row>
    <row r="259" spans="2:7">
      <c r="E259" s="15"/>
      <c r="F259" s="15"/>
      <c r="G259" s="15"/>
    </row>
    <row r="260" spans="2:7">
      <c r="E260" s="15"/>
      <c r="F260" s="15"/>
      <c r="G260" s="15"/>
    </row>
    <row r="261" spans="2:7">
      <c r="E261" s="15"/>
      <c r="F261" s="15"/>
      <c r="G261" s="15"/>
    </row>
    <row r="262" spans="2:7">
      <c r="E262" s="15"/>
      <c r="F262" s="15"/>
      <c r="G262" s="15"/>
    </row>
    <row r="263" spans="2:7">
      <c r="E263" s="15"/>
      <c r="F263" s="15"/>
      <c r="G263" s="15"/>
    </row>
    <row r="264" spans="2:7">
      <c r="E264" s="15"/>
      <c r="F264" s="15"/>
      <c r="G264" s="15"/>
    </row>
    <row r="265" spans="2:7">
      <c r="E265" s="15"/>
      <c r="F265" s="15"/>
      <c r="G265" s="15"/>
    </row>
    <row r="266" spans="2:7">
      <c r="E266" s="15"/>
      <c r="F266" s="15"/>
      <c r="G266" s="15"/>
    </row>
    <row r="267" spans="2:7">
      <c r="E267" s="15"/>
      <c r="F267" s="15"/>
      <c r="G267" s="15"/>
    </row>
    <row r="268" spans="2:7">
      <c r="E268" s="15"/>
      <c r="F268" s="15"/>
      <c r="G268" s="15"/>
    </row>
    <row r="269" spans="2:7">
      <c r="E269" s="15"/>
      <c r="F269" s="15"/>
      <c r="G269" s="15"/>
    </row>
    <row r="270" spans="2:7">
      <c r="E270" s="15"/>
      <c r="F270" s="15"/>
      <c r="G270" s="15"/>
    </row>
    <row r="271" spans="2:7">
      <c r="B271" s="15"/>
      <c r="E271" s="15"/>
      <c r="F271" s="15"/>
      <c r="G271" s="15"/>
    </row>
    <row r="272" spans="2:7">
      <c r="B272" s="15"/>
      <c r="E272" s="15"/>
      <c r="F272" s="15"/>
      <c r="G272" s="15"/>
    </row>
    <row r="273" spans="2:7">
      <c r="B273" s="18"/>
      <c r="E273" s="15"/>
      <c r="F273" s="15"/>
      <c r="G273" s="15"/>
    </row>
    <row r="274" spans="2:7">
      <c r="E274" s="15"/>
      <c r="F274" s="15"/>
      <c r="G274" s="15"/>
    </row>
    <row r="275" spans="2:7">
      <c r="E275" s="15"/>
      <c r="F275" s="15"/>
      <c r="G275" s="15"/>
    </row>
    <row r="276" spans="2:7">
      <c r="E276" s="15"/>
      <c r="F276" s="15"/>
      <c r="G276" s="15"/>
    </row>
    <row r="277" spans="2:7">
      <c r="E277" s="15"/>
      <c r="F277" s="15"/>
      <c r="G277" s="15"/>
    </row>
    <row r="278" spans="2:7">
      <c r="E278" s="15"/>
      <c r="F278" s="15"/>
      <c r="G278" s="15"/>
    </row>
    <row r="279" spans="2:7">
      <c r="E279" s="15"/>
      <c r="F279" s="15"/>
      <c r="G279" s="15"/>
    </row>
    <row r="280" spans="2:7">
      <c r="E280" s="15"/>
      <c r="F280" s="15"/>
      <c r="G280" s="15"/>
    </row>
    <row r="281" spans="2:7">
      <c r="E281" s="15"/>
      <c r="F281" s="15"/>
      <c r="G281" s="15"/>
    </row>
    <row r="282" spans="2:7">
      <c r="E282" s="15"/>
      <c r="F282" s="15"/>
      <c r="G282" s="15"/>
    </row>
    <row r="283" spans="2:7">
      <c r="E283" s="15"/>
      <c r="F283" s="15"/>
      <c r="G283" s="15"/>
    </row>
    <row r="284" spans="2:7">
      <c r="E284" s="15"/>
      <c r="F284" s="15"/>
      <c r="G284" s="15"/>
    </row>
    <row r="285" spans="2:7">
      <c r="E285" s="15"/>
      <c r="F285" s="15"/>
      <c r="G285" s="15"/>
    </row>
    <row r="286" spans="2:7">
      <c r="E286" s="15"/>
      <c r="F286" s="15"/>
      <c r="G286" s="15"/>
    </row>
    <row r="287" spans="2:7">
      <c r="E287" s="15"/>
      <c r="F287" s="15"/>
      <c r="G287" s="15"/>
    </row>
    <row r="288" spans="2:7">
      <c r="E288" s="15"/>
      <c r="F288" s="15"/>
      <c r="G288" s="15"/>
    </row>
    <row r="289" spans="5:7">
      <c r="E289" s="15"/>
      <c r="F289" s="15"/>
      <c r="G289" s="15"/>
    </row>
    <row r="290" spans="5:7">
      <c r="E290" s="15"/>
      <c r="F290" s="15"/>
      <c r="G290" s="15"/>
    </row>
    <row r="291" spans="5:7">
      <c r="E291" s="15"/>
      <c r="F291" s="15"/>
      <c r="G291" s="15"/>
    </row>
    <row r="292" spans="5:7">
      <c r="E292" s="15"/>
      <c r="F292" s="15"/>
      <c r="G292" s="15"/>
    </row>
    <row r="293" spans="5:7">
      <c r="E293" s="15"/>
      <c r="F293" s="15"/>
      <c r="G293" s="15"/>
    </row>
    <row r="294" spans="5:7">
      <c r="E294" s="15"/>
      <c r="F294" s="15"/>
      <c r="G294" s="15"/>
    </row>
    <row r="295" spans="5:7">
      <c r="E295" s="15"/>
      <c r="F295" s="15"/>
      <c r="G295" s="15"/>
    </row>
    <row r="296" spans="5:7">
      <c r="E296" s="15"/>
      <c r="F296" s="15"/>
      <c r="G296" s="15"/>
    </row>
    <row r="297" spans="5:7">
      <c r="E297" s="15"/>
      <c r="F297" s="15"/>
      <c r="G297" s="15"/>
    </row>
    <row r="298" spans="5:7">
      <c r="E298" s="15"/>
      <c r="F298" s="15"/>
      <c r="G298" s="15"/>
    </row>
    <row r="299" spans="5:7">
      <c r="E299" s="15"/>
      <c r="F299" s="15"/>
      <c r="G299" s="15"/>
    </row>
    <row r="300" spans="5:7">
      <c r="E300" s="15"/>
      <c r="F300" s="15"/>
      <c r="G300" s="15"/>
    </row>
    <row r="301" spans="5:7">
      <c r="E301" s="15"/>
      <c r="F301" s="15"/>
      <c r="G301" s="15"/>
    </row>
    <row r="302" spans="5:7">
      <c r="E302" s="15"/>
      <c r="F302" s="15"/>
      <c r="G302" s="15"/>
    </row>
    <row r="303" spans="5:7">
      <c r="E303" s="15"/>
      <c r="F303" s="15"/>
      <c r="G303" s="15"/>
    </row>
    <row r="304" spans="5:7">
      <c r="E304" s="15"/>
      <c r="F304" s="15"/>
      <c r="G304" s="15"/>
    </row>
    <row r="305" spans="5:7">
      <c r="E305" s="15"/>
      <c r="F305" s="15"/>
      <c r="G305" s="15"/>
    </row>
    <row r="306" spans="5:7">
      <c r="E306" s="15"/>
      <c r="F306" s="15"/>
      <c r="G306" s="15"/>
    </row>
    <row r="307" spans="5:7">
      <c r="E307" s="15"/>
      <c r="F307" s="15"/>
      <c r="G307" s="15"/>
    </row>
    <row r="308" spans="5:7">
      <c r="E308" s="15"/>
      <c r="F308" s="15"/>
      <c r="G308" s="15"/>
    </row>
    <row r="309" spans="5:7">
      <c r="E309" s="15"/>
      <c r="F309" s="15"/>
      <c r="G309" s="15"/>
    </row>
    <row r="310" spans="5:7">
      <c r="E310" s="15"/>
      <c r="F310" s="15"/>
      <c r="G310" s="15"/>
    </row>
    <row r="311" spans="5:7">
      <c r="E311" s="15"/>
      <c r="F311" s="15"/>
      <c r="G311" s="15"/>
    </row>
    <row r="312" spans="5:7">
      <c r="E312" s="15"/>
      <c r="F312" s="15"/>
      <c r="G312" s="15"/>
    </row>
    <row r="313" spans="5:7">
      <c r="E313" s="15"/>
      <c r="F313" s="15"/>
      <c r="G313" s="15"/>
    </row>
    <row r="314" spans="5:7">
      <c r="E314" s="15"/>
      <c r="F314" s="15"/>
      <c r="G314" s="15"/>
    </row>
    <row r="315" spans="5:7">
      <c r="E315" s="15"/>
      <c r="F315" s="15"/>
      <c r="G315" s="15"/>
    </row>
    <row r="316" spans="5:7">
      <c r="E316" s="15"/>
      <c r="F316" s="15"/>
      <c r="G316" s="15"/>
    </row>
    <row r="317" spans="5:7">
      <c r="E317" s="15"/>
      <c r="F317" s="15"/>
      <c r="G317" s="15"/>
    </row>
    <row r="318" spans="5:7">
      <c r="E318" s="15"/>
      <c r="F318" s="15"/>
      <c r="G318" s="15"/>
    </row>
    <row r="319" spans="5:7">
      <c r="E319" s="15"/>
      <c r="F319" s="15"/>
      <c r="G319" s="15"/>
    </row>
    <row r="320" spans="5:7">
      <c r="E320" s="15"/>
      <c r="F320" s="15"/>
      <c r="G320" s="15"/>
    </row>
    <row r="321" spans="5:7">
      <c r="E321" s="15"/>
      <c r="F321" s="15"/>
      <c r="G321" s="15"/>
    </row>
    <row r="322" spans="5:7">
      <c r="E322" s="15"/>
      <c r="F322" s="15"/>
      <c r="G322" s="15"/>
    </row>
    <row r="323" spans="5:7">
      <c r="E323" s="15"/>
      <c r="F323" s="15"/>
      <c r="G323" s="15"/>
    </row>
    <row r="324" spans="5:7">
      <c r="E324" s="15"/>
      <c r="F324" s="15"/>
      <c r="G324" s="15"/>
    </row>
    <row r="325" spans="5:7">
      <c r="E325" s="15"/>
      <c r="F325" s="15"/>
      <c r="G325" s="15"/>
    </row>
    <row r="326" spans="5:7">
      <c r="E326" s="15"/>
      <c r="F326" s="15"/>
      <c r="G326" s="15"/>
    </row>
    <row r="327" spans="5:7">
      <c r="E327" s="15"/>
      <c r="F327" s="15"/>
      <c r="G327" s="15"/>
    </row>
    <row r="328" spans="5:7">
      <c r="E328" s="15"/>
      <c r="F328" s="15"/>
      <c r="G328" s="15"/>
    </row>
    <row r="329" spans="5:7">
      <c r="E329" s="15"/>
      <c r="F329" s="15"/>
      <c r="G329" s="15"/>
    </row>
    <row r="330" spans="5:7">
      <c r="E330" s="15"/>
      <c r="F330" s="15"/>
      <c r="G330" s="15"/>
    </row>
    <row r="331" spans="5:7">
      <c r="E331" s="15"/>
      <c r="F331" s="15"/>
      <c r="G331" s="15"/>
    </row>
    <row r="332" spans="5:7">
      <c r="E332" s="15"/>
      <c r="F332" s="15"/>
      <c r="G332" s="15"/>
    </row>
    <row r="333" spans="5:7">
      <c r="E333" s="15"/>
      <c r="F333" s="15"/>
      <c r="G333" s="15"/>
    </row>
    <row r="334" spans="5:7">
      <c r="E334" s="15"/>
      <c r="F334" s="15"/>
      <c r="G334" s="15"/>
    </row>
    <row r="335" spans="5:7">
      <c r="E335" s="15"/>
      <c r="F335" s="15"/>
      <c r="G335" s="15"/>
    </row>
    <row r="336" spans="5:7">
      <c r="E336" s="15"/>
      <c r="F336" s="15"/>
      <c r="G336" s="15"/>
    </row>
    <row r="337" spans="2:7">
      <c r="E337" s="15"/>
      <c r="F337" s="15"/>
      <c r="G337" s="15"/>
    </row>
    <row r="338" spans="2:7">
      <c r="B338" s="15"/>
      <c r="E338" s="15"/>
      <c r="F338" s="15"/>
      <c r="G338" s="15"/>
    </row>
    <row r="339" spans="2:7">
      <c r="B339" s="15"/>
      <c r="E339" s="15"/>
      <c r="F339" s="15"/>
      <c r="G339" s="15"/>
    </row>
    <row r="340" spans="2:7">
      <c r="B340" s="18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zoomScale="75" zoomScaleNormal="75" workbookViewId="0">
      <selection activeCell="B6" sqref="B6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4.7109375" style="15" customWidth="1"/>
    <col min="9" max="10" width="11.7109375" style="15" customWidth="1"/>
    <col min="11" max="11" width="14.7109375" style="15" customWidth="1"/>
    <col min="12" max="14" width="10.7109375" style="15" customWidth="1"/>
    <col min="15" max="15" width="7.5703125" style="15" customWidth="1"/>
    <col min="16" max="16" width="6.7109375" style="15" customWidth="1"/>
    <col min="17" max="17" width="7.7109375" style="15" customWidth="1"/>
    <col min="18" max="18" width="7.140625" style="15" customWidth="1"/>
    <col min="19" max="19" width="6" style="15" customWidth="1"/>
    <col min="20" max="20" width="7.85546875" style="15" customWidth="1"/>
    <col min="21" max="21" width="8.140625" style="15" customWidth="1"/>
    <col min="22" max="22" width="6.28515625" style="15" customWidth="1"/>
    <col min="23" max="23" width="8" style="15" customWidth="1"/>
    <col min="24" max="24" width="8.7109375" style="15" customWidth="1"/>
    <col min="25" max="25" width="10" style="15" customWidth="1"/>
    <col min="26" max="26" width="9.5703125" style="15" customWidth="1"/>
    <col min="27" max="27" width="6.140625" style="15" customWidth="1"/>
    <col min="28" max="29" width="5.7109375" style="15" customWidth="1"/>
    <col min="30" max="30" width="6.85546875" style="15" customWidth="1"/>
    <col min="31" max="31" width="6.42578125" style="15" customWidth="1"/>
    <col min="32" max="32" width="6.7109375" style="15" customWidth="1"/>
    <col min="33" max="33" width="7.28515625" style="15" customWidth="1"/>
    <col min="34" max="45" width="5.7109375" style="15" customWidth="1"/>
    <col min="46" max="16384" width="9.140625" style="15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35" t="s">
        <v>1313</v>
      </c>
    </row>
    <row r="3" spans="2:63">
      <c r="B3" s="2" t="s">
        <v>2</v>
      </c>
      <c r="C3" t="s">
        <v>1314</v>
      </c>
    </row>
    <row r="4" spans="2:63">
      <c r="B4" s="2" t="s">
        <v>3</v>
      </c>
      <c r="C4" s="80" t="s">
        <v>197</v>
      </c>
    </row>
    <row r="5" spans="2:63">
      <c r="B5" s="74" t="s">
        <v>198</v>
      </c>
      <c r="C5" t="s">
        <v>199</v>
      </c>
    </row>
    <row r="6" spans="2:63" ht="26.25" customHeight="1">
      <c r="B6" s="148" t="s">
        <v>69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50"/>
      <c r="BK6" s="18"/>
    </row>
    <row r="7" spans="2:63" ht="26.25" customHeight="1">
      <c r="B7" s="148" t="s">
        <v>94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50"/>
      <c r="BH7" s="18"/>
      <c r="BK7" s="18"/>
    </row>
    <row r="8" spans="2:63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37" t="s">
        <v>193</v>
      </c>
      <c r="K8" s="27" t="s">
        <v>57</v>
      </c>
      <c r="L8" s="27" t="s">
        <v>74</v>
      </c>
      <c r="M8" s="27" t="s">
        <v>58</v>
      </c>
      <c r="N8" s="27" t="s">
        <v>186</v>
      </c>
      <c r="P8" s="15"/>
      <c r="BH8" s="15"/>
      <c r="BI8" s="15"/>
      <c r="BK8" s="22"/>
    </row>
    <row r="9" spans="2:63" s="18" customFormat="1" ht="26.25" customHeight="1">
      <c r="B9" s="19"/>
      <c r="C9" s="20"/>
      <c r="D9" s="20"/>
      <c r="E9" s="20"/>
      <c r="F9" s="20"/>
      <c r="G9" s="20"/>
      <c r="H9" s="30" t="s">
        <v>187</v>
      </c>
      <c r="I9" s="30"/>
      <c r="J9" s="20" t="s">
        <v>188</v>
      </c>
      <c r="K9" s="30" t="s">
        <v>6</v>
      </c>
      <c r="L9" s="30" t="s">
        <v>7</v>
      </c>
      <c r="M9" s="44" t="s">
        <v>7</v>
      </c>
      <c r="N9" s="44" t="s">
        <v>7</v>
      </c>
      <c r="BH9" s="15"/>
      <c r="BK9" s="22"/>
    </row>
    <row r="10" spans="2:6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O10" s="34"/>
      <c r="BH10" s="15"/>
      <c r="BI10" s="18"/>
      <c r="BK10" s="15"/>
    </row>
    <row r="11" spans="2:63" s="22" customFormat="1" ht="18" customHeight="1">
      <c r="B11" s="23" t="s">
        <v>95</v>
      </c>
      <c r="C11" s="7"/>
      <c r="D11" s="7"/>
      <c r="E11" s="7"/>
      <c r="F11" s="7"/>
      <c r="G11" s="7"/>
      <c r="H11" s="75">
        <v>319072.06</v>
      </c>
      <c r="I11" s="7"/>
      <c r="J11" s="75">
        <v>0</v>
      </c>
      <c r="K11" s="75">
        <v>5241.6027285</v>
      </c>
      <c r="L11" s="7"/>
      <c r="M11" s="75">
        <v>100</v>
      </c>
      <c r="N11" s="75">
        <v>0.63</v>
      </c>
      <c r="O11" s="34"/>
      <c r="BH11" s="15"/>
      <c r="BI11" s="18"/>
      <c r="BK11" s="15"/>
    </row>
    <row r="12" spans="2:63">
      <c r="B12" s="77" t="s">
        <v>203</v>
      </c>
      <c r="D12" s="15"/>
      <c r="E12" s="15"/>
      <c r="F12" s="15"/>
      <c r="G12" s="15"/>
      <c r="H12" s="78">
        <v>319072.06</v>
      </c>
      <c r="J12" s="78">
        <v>0</v>
      </c>
      <c r="K12" s="78">
        <v>5241.6027285</v>
      </c>
      <c r="M12" s="78">
        <v>100</v>
      </c>
      <c r="N12" s="78">
        <v>0.63</v>
      </c>
    </row>
    <row r="13" spans="2:63">
      <c r="B13" s="77" t="s">
        <v>960</v>
      </c>
      <c r="D13" s="15"/>
      <c r="E13" s="15"/>
      <c r="F13" s="15"/>
      <c r="G13" s="15"/>
      <c r="H13" s="78">
        <v>319072.06</v>
      </c>
      <c r="J13" s="78">
        <v>0</v>
      </c>
      <c r="K13" s="78">
        <v>5241.6027285</v>
      </c>
      <c r="M13" s="78">
        <v>100</v>
      </c>
      <c r="N13" s="78">
        <v>0.63</v>
      </c>
    </row>
    <row r="14" spans="2:63">
      <c r="B14" t="s">
        <v>961</v>
      </c>
      <c r="C14" t="s">
        <v>962</v>
      </c>
      <c r="D14" t="s">
        <v>103</v>
      </c>
      <c r="E14" t="s">
        <v>963</v>
      </c>
      <c r="F14" t="s">
        <v>356</v>
      </c>
      <c r="G14" t="s">
        <v>105</v>
      </c>
      <c r="H14" s="76">
        <v>62.33</v>
      </c>
      <c r="I14" s="76">
        <v>17060</v>
      </c>
      <c r="J14" s="76">
        <v>0</v>
      </c>
      <c r="K14" s="76">
        <v>10.633497999999999</v>
      </c>
      <c r="L14" s="76">
        <v>0</v>
      </c>
      <c r="M14" s="76">
        <v>0.2</v>
      </c>
      <c r="N14" s="76">
        <v>0</v>
      </c>
    </row>
    <row r="15" spans="2:63">
      <c r="B15" t="s">
        <v>964</v>
      </c>
      <c r="C15" t="s">
        <v>965</v>
      </c>
      <c r="D15" t="s">
        <v>103</v>
      </c>
      <c r="E15" t="s">
        <v>963</v>
      </c>
      <c r="F15" t="s">
        <v>255</v>
      </c>
      <c r="G15" t="s">
        <v>105</v>
      </c>
      <c r="H15" s="76">
        <v>115.92</v>
      </c>
      <c r="I15" s="76">
        <v>16800</v>
      </c>
      <c r="J15" s="76">
        <v>0</v>
      </c>
      <c r="K15" s="76">
        <v>19.47456</v>
      </c>
      <c r="L15" s="76">
        <v>0</v>
      </c>
      <c r="M15" s="76">
        <v>0.37</v>
      </c>
      <c r="N15" s="76">
        <v>0</v>
      </c>
    </row>
    <row r="16" spans="2:63">
      <c r="B16" t="s">
        <v>966</v>
      </c>
      <c r="C16" t="s">
        <v>967</v>
      </c>
      <c r="D16" t="s">
        <v>103</v>
      </c>
      <c r="E16" t="s">
        <v>968</v>
      </c>
      <c r="F16" t="s">
        <v>131</v>
      </c>
      <c r="G16" t="s">
        <v>105</v>
      </c>
      <c r="H16" s="76">
        <v>318606.81</v>
      </c>
      <c r="I16" s="76">
        <v>1635</v>
      </c>
      <c r="J16" s="76">
        <v>0</v>
      </c>
      <c r="K16" s="76">
        <v>5209.2213435000003</v>
      </c>
      <c r="L16" s="76">
        <v>1.34</v>
      </c>
      <c r="M16" s="76">
        <v>99.38</v>
      </c>
      <c r="N16" s="76">
        <v>0.63</v>
      </c>
    </row>
    <row r="17" spans="2:14">
      <c r="B17" t="s">
        <v>969</v>
      </c>
      <c r="C17" t="s">
        <v>970</v>
      </c>
      <c r="D17" t="s">
        <v>103</v>
      </c>
      <c r="E17" t="s">
        <v>968</v>
      </c>
      <c r="F17" t="s">
        <v>135</v>
      </c>
      <c r="G17" t="s">
        <v>105</v>
      </c>
      <c r="H17" s="76">
        <v>287</v>
      </c>
      <c r="I17" s="76">
        <v>792.1</v>
      </c>
      <c r="J17" s="76">
        <v>0</v>
      </c>
      <c r="K17" s="76">
        <v>2.2733270000000001</v>
      </c>
      <c r="L17" s="76">
        <v>0</v>
      </c>
      <c r="M17" s="76">
        <v>0.04</v>
      </c>
      <c r="N17" s="76">
        <v>0</v>
      </c>
    </row>
    <row r="18" spans="2:14">
      <c r="B18" s="77" t="s">
        <v>971</v>
      </c>
      <c r="D18" s="15"/>
      <c r="E18" s="15"/>
      <c r="F18" s="15"/>
      <c r="G18" s="15"/>
      <c r="H18" s="78">
        <v>0</v>
      </c>
      <c r="J18" s="78">
        <v>0</v>
      </c>
      <c r="K18" s="78">
        <v>0</v>
      </c>
      <c r="M18" s="78">
        <v>0</v>
      </c>
      <c r="N18" s="78">
        <v>0</v>
      </c>
    </row>
    <row r="19" spans="2:14">
      <c r="B19" t="s">
        <v>208</v>
      </c>
      <c r="C19" t="s">
        <v>208</v>
      </c>
      <c r="D19" s="15"/>
      <c r="E19" s="15"/>
      <c r="F19" t="s">
        <v>208</v>
      </c>
      <c r="G19" t="s">
        <v>208</v>
      </c>
      <c r="H19" s="76">
        <v>0</v>
      </c>
      <c r="I19" s="76">
        <v>0</v>
      </c>
      <c r="K19" s="76">
        <v>0</v>
      </c>
      <c r="L19" s="76">
        <v>0</v>
      </c>
      <c r="M19" s="76">
        <v>0</v>
      </c>
      <c r="N19" s="76">
        <v>0</v>
      </c>
    </row>
    <row r="20" spans="2:14">
      <c r="B20" s="77" t="s">
        <v>972</v>
      </c>
      <c r="D20" s="15"/>
      <c r="E20" s="15"/>
      <c r="F20" s="15"/>
      <c r="G20" s="15"/>
      <c r="H20" s="78">
        <v>0</v>
      </c>
      <c r="J20" s="78">
        <v>0</v>
      </c>
      <c r="K20" s="78">
        <v>0</v>
      </c>
      <c r="M20" s="78">
        <v>0</v>
      </c>
      <c r="N20" s="78">
        <v>0</v>
      </c>
    </row>
    <row r="21" spans="2:14">
      <c r="B21" t="s">
        <v>208</v>
      </c>
      <c r="C21" t="s">
        <v>208</v>
      </c>
      <c r="D21" s="15"/>
      <c r="E21" s="15"/>
      <c r="F21" t="s">
        <v>208</v>
      </c>
      <c r="G21" t="s">
        <v>208</v>
      </c>
      <c r="H21" s="76">
        <v>0</v>
      </c>
      <c r="I21" s="76">
        <v>0</v>
      </c>
      <c r="K21" s="76">
        <v>0</v>
      </c>
      <c r="L21" s="76">
        <v>0</v>
      </c>
      <c r="M21" s="76">
        <v>0</v>
      </c>
      <c r="N21" s="76">
        <v>0</v>
      </c>
    </row>
    <row r="22" spans="2:14">
      <c r="B22" s="77" t="s">
        <v>973</v>
      </c>
      <c r="D22" s="15"/>
      <c r="E22" s="15"/>
      <c r="F22" s="15"/>
      <c r="G22" s="15"/>
      <c r="H22" s="78">
        <v>0</v>
      </c>
      <c r="J22" s="78">
        <v>0</v>
      </c>
      <c r="K22" s="78">
        <v>0</v>
      </c>
      <c r="M22" s="78">
        <v>0</v>
      </c>
      <c r="N22" s="78">
        <v>0</v>
      </c>
    </row>
    <row r="23" spans="2:14">
      <c r="B23" t="s">
        <v>208</v>
      </c>
      <c r="C23" t="s">
        <v>208</v>
      </c>
      <c r="D23" s="15"/>
      <c r="E23" s="15"/>
      <c r="F23" t="s">
        <v>208</v>
      </c>
      <c r="G23" t="s">
        <v>208</v>
      </c>
      <c r="H23" s="76">
        <v>0</v>
      </c>
      <c r="I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323</v>
      </c>
      <c r="D24" s="15"/>
      <c r="E24" s="15"/>
      <c r="F24" s="15"/>
      <c r="G24" s="15"/>
      <c r="H24" s="78">
        <v>0</v>
      </c>
      <c r="J24" s="78">
        <v>0</v>
      </c>
      <c r="K24" s="78">
        <v>0</v>
      </c>
      <c r="M24" s="78">
        <v>0</v>
      </c>
      <c r="N24" s="78">
        <v>0</v>
      </c>
    </row>
    <row r="25" spans="2:14">
      <c r="B25" t="s">
        <v>208</v>
      </c>
      <c r="C25" t="s">
        <v>208</v>
      </c>
      <c r="D25" s="15"/>
      <c r="E25" s="15"/>
      <c r="F25" t="s">
        <v>208</v>
      </c>
      <c r="G25" t="s">
        <v>208</v>
      </c>
      <c r="H25" s="76">
        <v>0</v>
      </c>
      <c r="I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s="77" t="s">
        <v>974</v>
      </c>
      <c r="D26" s="15"/>
      <c r="E26" s="15"/>
      <c r="F26" s="15"/>
      <c r="G26" s="15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208</v>
      </c>
      <c r="C27" t="s">
        <v>208</v>
      </c>
      <c r="D27" s="15"/>
      <c r="E27" s="15"/>
      <c r="F27" t="s">
        <v>208</v>
      </c>
      <c r="G27" t="s">
        <v>208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237</v>
      </c>
      <c r="D28" s="15"/>
      <c r="E28" s="15"/>
      <c r="F28" s="15"/>
      <c r="G28" s="15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s="77" t="s">
        <v>975</v>
      </c>
      <c r="D29" s="15"/>
      <c r="E29" s="15"/>
      <c r="F29" s="15"/>
      <c r="G29" s="15"/>
      <c r="H29" s="78">
        <v>0</v>
      </c>
      <c r="J29" s="78">
        <v>0</v>
      </c>
      <c r="K29" s="78">
        <v>0</v>
      </c>
      <c r="M29" s="78">
        <v>0</v>
      </c>
      <c r="N29" s="78">
        <v>0</v>
      </c>
    </row>
    <row r="30" spans="2:14">
      <c r="B30" t="s">
        <v>208</v>
      </c>
      <c r="C30" t="s">
        <v>208</v>
      </c>
      <c r="D30" s="15"/>
      <c r="E30" s="15"/>
      <c r="F30" t="s">
        <v>208</v>
      </c>
      <c r="G30" t="s">
        <v>208</v>
      </c>
      <c r="H30" s="76">
        <v>0</v>
      </c>
      <c r="I30" s="76">
        <v>0</v>
      </c>
      <c r="K30" s="76">
        <v>0</v>
      </c>
      <c r="L30" s="76">
        <v>0</v>
      </c>
      <c r="M30" s="76">
        <v>0</v>
      </c>
      <c r="N30" s="76">
        <v>0</v>
      </c>
    </row>
    <row r="31" spans="2:14">
      <c r="B31" s="77" t="s">
        <v>976</v>
      </c>
      <c r="D31" s="15"/>
      <c r="E31" s="15"/>
      <c r="F31" s="15"/>
      <c r="G31" s="15"/>
      <c r="H31" s="78">
        <v>0</v>
      </c>
      <c r="J31" s="78">
        <v>0</v>
      </c>
      <c r="K31" s="78">
        <v>0</v>
      </c>
      <c r="M31" s="78">
        <v>0</v>
      </c>
      <c r="N31" s="78">
        <v>0</v>
      </c>
    </row>
    <row r="32" spans="2:14">
      <c r="B32" t="s">
        <v>208</v>
      </c>
      <c r="C32" t="s">
        <v>208</v>
      </c>
      <c r="D32" s="15"/>
      <c r="E32" s="15"/>
      <c r="F32" t="s">
        <v>208</v>
      </c>
      <c r="G32" t="s">
        <v>208</v>
      </c>
      <c r="H32" s="76">
        <v>0</v>
      </c>
      <c r="I32" s="76">
        <v>0</v>
      </c>
      <c r="K32" s="76">
        <v>0</v>
      </c>
      <c r="L32" s="76">
        <v>0</v>
      </c>
      <c r="M32" s="76">
        <v>0</v>
      </c>
      <c r="N32" s="76">
        <v>0</v>
      </c>
    </row>
    <row r="33" spans="2:14">
      <c r="B33" s="77" t="s">
        <v>323</v>
      </c>
      <c r="D33" s="15"/>
      <c r="E33" s="15"/>
      <c r="F33" s="15"/>
      <c r="G33" s="15"/>
      <c r="H33" s="78">
        <v>0</v>
      </c>
      <c r="J33" s="78">
        <v>0</v>
      </c>
      <c r="K33" s="78">
        <v>0</v>
      </c>
      <c r="M33" s="78">
        <v>0</v>
      </c>
      <c r="N33" s="78">
        <v>0</v>
      </c>
    </row>
    <row r="34" spans="2:14">
      <c r="B34" t="s">
        <v>208</v>
      </c>
      <c r="C34" t="s">
        <v>208</v>
      </c>
      <c r="D34" s="15"/>
      <c r="E34" s="15"/>
      <c r="F34" t="s">
        <v>208</v>
      </c>
      <c r="G34" t="s">
        <v>208</v>
      </c>
      <c r="H34" s="76">
        <v>0</v>
      </c>
      <c r="I34" s="76">
        <v>0</v>
      </c>
      <c r="K34" s="76">
        <v>0</v>
      </c>
      <c r="L34" s="76">
        <v>0</v>
      </c>
      <c r="M34" s="76">
        <v>0</v>
      </c>
      <c r="N34" s="76">
        <v>0</v>
      </c>
    </row>
    <row r="35" spans="2:14">
      <c r="B35" s="77" t="s">
        <v>974</v>
      </c>
      <c r="D35" s="15"/>
      <c r="E35" s="15"/>
      <c r="F35" s="15"/>
      <c r="G35" s="15"/>
      <c r="H35" s="78">
        <v>0</v>
      </c>
      <c r="J35" s="78">
        <v>0</v>
      </c>
      <c r="K35" s="78">
        <v>0</v>
      </c>
      <c r="M35" s="78">
        <v>0</v>
      </c>
      <c r="N35" s="78">
        <v>0</v>
      </c>
    </row>
    <row r="36" spans="2:14">
      <c r="B36" t="s">
        <v>208</v>
      </c>
      <c r="C36" t="s">
        <v>208</v>
      </c>
      <c r="D36" s="15"/>
      <c r="E36" s="15"/>
      <c r="F36" t="s">
        <v>208</v>
      </c>
      <c r="G36" t="s">
        <v>208</v>
      </c>
      <c r="H36" s="76">
        <v>0</v>
      </c>
      <c r="I36" s="76">
        <v>0</v>
      </c>
      <c r="K36" s="76">
        <v>0</v>
      </c>
      <c r="L36" s="76">
        <v>0</v>
      </c>
      <c r="M36" s="76">
        <v>0</v>
      </c>
      <c r="N36" s="76">
        <v>0</v>
      </c>
    </row>
    <row r="37" spans="2:14">
      <c r="B37" t="s">
        <v>239</v>
      </c>
      <c r="D37" s="15"/>
      <c r="E37" s="15"/>
      <c r="F37" s="15"/>
      <c r="G37" s="15"/>
    </row>
    <row r="38" spans="2:14">
      <c r="B38" t="s">
        <v>245</v>
      </c>
      <c r="D38" s="15"/>
      <c r="E38" s="15"/>
      <c r="F38" s="15"/>
      <c r="G38" s="15"/>
    </row>
    <row r="39" spans="2:14">
      <c r="B39" t="s">
        <v>246</v>
      </c>
      <c r="D39" s="15"/>
      <c r="E39" s="15"/>
      <c r="F39" s="15"/>
      <c r="G39" s="15"/>
    </row>
    <row r="40" spans="2:14">
      <c r="B40" t="s">
        <v>247</v>
      </c>
      <c r="D40" s="15"/>
      <c r="E40" s="15"/>
      <c r="F40" s="15"/>
      <c r="G40" s="15"/>
    </row>
    <row r="41" spans="2:14">
      <c r="B41" t="s">
        <v>329</v>
      </c>
      <c r="D41" s="15"/>
      <c r="E41" s="15"/>
      <c r="F41" s="15"/>
      <c r="G41" s="15"/>
    </row>
    <row r="42" spans="2:14">
      <c r="D42" s="15"/>
      <c r="E42" s="15"/>
      <c r="F42" s="15"/>
      <c r="G42" s="15"/>
    </row>
    <row r="43" spans="2:14">
      <c r="D43" s="15"/>
      <c r="E43" s="15"/>
      <c r="F43" s="15"/>
      <c r="G43" s="15"/>
    </row>
    <row r="44" spans="2:14">
      <c r="D44" s="15"/>
      <c r="E44" s="15"/>
      <c r="F44" s="15"/>
      <c r="G44" s="15"/>
    </row>
    <row r="45" spans="2:14">
      <c r="D45" s="15"/>
      <c r="E45" s="15"/>
      <c r="F45" s="15"/>
      <c r="G45" s="15"/>
    </row>
    <row r="46" spans="2:14">
      <c r="D46" s="15"/>
      <c r="E46" s="15"/>
      <c r="F46" s="15"/>
      <c r="G46" s="15"/>
    </row>
    <row r="47" spans="2:14">
      <c r="D47" s="15"/>
      <c r="E47" s="15"/>
      <c r="F47" s="15"/>
      <c r="G47" s="15"/>
    </row>
    <row r="48" spans="2:14">
      <c r="D48" s="15"/>
      <c r="E48" s="15"/>
      <c r="F48" s="15"/>
      <c r="G48" s="15"/>
    </row>
    <row r="49" spans="4:7">
      <c r="D49" s="15"/>
      <c r="E49" s="15"/>
      <c r="F49" s="15"/>
      <c r="G49" s="15"/>
    </row>
    <row r="50" spans="4:7">
      <c r="D50" s="15"/>
      <c r="E50" s="15"/>
      <c r="F50" s="15"/>
      <c r="G50" s="15"/>
    </row>
    <row r="51" spans="4:7">
      <c r="D51" s="15"/>
      <c r="E51" s="15"/>
      <c r="F51" s="15"/>
      <c r="G51" s="15"/>
    </row>
    <row r="52" spans="4:7">
      <c r="D52" s="15"/>
      <c r="E52" s="15"/>
      <c r="F52" s="15"/>
      <c r="G52" s="15"/>
    </row>
    <row r="53" spans="4:7">
      <c r="D53" s="15"/>
      <c r="E53" s="15"/>
      <c r="F53" s="15"/>
      <c r="G53" s="15"/>
    </row>
    <row r="54" spans="4:7">
      <c r="D54" s="15"/>
      <c r="E54" s="15"/>
      <c r="F54" s="15"/>
      <c r="G54" s="15"/>
    </row>
    <row r="55" spans="4:7">
      <c r="D55" s="15"/>
      <c r="E55" s="15"/>
      <c r="F55" s="15"/>
      <c r="G55" s="15"/>
    </row>
    <row r="56" spans="4:7">
      <c r="D56" s="15"/>
      <c r="E56" s="15"/>
      <c r="F56" s="15"/>
      <c r="G56" s="15"/>
    </row>
    <row r="57" spans="4:7">
      <c r="D57" s="15"/>
      <c r="E57" s="15"/>
      <c r="F57" s="15"/>
      <c r="G57" s="15"/>
    </row>
    <row r="58" spans="4:7">
      <c r="D58" s="15"/>
      <c r="E58" s="15"/>
      <c r="F58" s="15"/>
      <c r="G58" s="15"/>
    </row>
    <row r="59" spans="4:7">
      <c r="D59" s="15"/>
      <c r="E59" s="15"/>
      <c r="F59" s="15"/>
      <c r="G59" s="15"/>
    </row>
    <row r="60" spans="4:7">
      <c r="D60" s="15"/>
      <c r="E60" s="15"/>
      <c r="F60" s="15"/>
      <c r="G60" s="15"/>
    </row>
    <row r="61" spans="4:7">
      <c r="D61" s="15"/>
      <c r="E61" s="15"/>
      <c r="F61" s="15"/>
      <c r="G61" s="15"/>
    </row>
    <row r="62" spans="4:7">
      <c r="D62" s="15"/>
      <c r="E62" s="15"/>
      <c r="F62" s="15"/>
      <c r="G62" s="15"/>
    </row>
    <row r="63" spans="4:7">
      <c r="D63" s="15"/>
      <c r="E63" s="15"/>
      <c r="F63" s="15"/>
      <c r="G63" s="15"/>
    </row>
    <row r="64" spans="4:7">
      <c r="D64" s="15"/>
      <c r="E64" s="15"/>
      <c r="F64" s="15"/>
      <c r="G64" s="15"/>
    </row>
    <row r="65" spans="4:7">
      <c r="D65" s="15"/>
      <c r="E65" s="15"/>
      <c r="F65" s="15"/>
      <c r="G65" s="15"/>
    </row>
    <row r="66" spans="4:7">
      <c r="D66" s="15"/>
      <c r="E66" s="15"/>
      <c r="F66" s="15"/>
      <c r="G66" s="15"/>
    </row>
    <row r="67" spans="4:7">
      <c r="D67" s="15"/>
      <c r="E67" s="15"/>
      <c r="F67" s="15"/>
      <c r="G67" s="15"/>
    </row>
    <row r="68" spans="4:7">
      <c r="D68" s="15"/>
      <c r="E68" s="15"/>
      <c r="F68" s="15"/>
      <c r="G68" s="15"/>
    </row>
    <row r="69" spans="4:7">
      <c r="D69" s="15"/>
      <c r="E69" s="15"/>
      <c r="F69" s="15"/>
      <c r="G69" s="15"/>
    </row>
    <row r="70" spans="4:7">
      <c r="D70" s="15"/>
      <c r="E70" s="15"/>
      <c r="F70" s="15"/>
      <c r="G70" s="15"/>
    </row>
    <row r="71" spans="4:7">
      <c r="D71" s="15"/>
      <c r="E71" s="15"/>
      <c r="F71" s="15"/>
      <c r="G71" s="15"/>
    </row>
    <row r="72" spans="4:7">
      <c r="D72" s="15"/>
      <c r="E72" s="15"/>
      <c r="F72" s="15"/>
      <c r="G72" s="15"/>
    </row>
    <row r="73" spans="4:7">
      <c r="D73" s="15"/>
      <c r="E73" s="15"/>
      <c r="F73" s="15"/>
      <c r="G73" s="15"/>
    </row>
    <row r="74" spans="4:7">
      <c r="D74" s="15"/>
      <c r="E74" s="15"/>
      <c r="F74" s="15"/>
      <c r="G74" s="15"/>
    </row>
    <row r="75" spans="4:7">
      <c r="D75" s="15"/>
      <c r="E75" s="15"/>
      <c r="F75" s="15"/>
      <c r="G75" s="15"/>
    </row>
    <row r="76" spans="4:7">
      <c r="D76" s="15"/>
      <c r="E76" s="15"/>
      <c r="F76" s="15"/>
      <c r="G76" s="15"/>
    </row>
    <row r="77" spans="4:7">
      <c r="D77" s="15"/>
      <c r="E77" s="15"/>
      <c r="F77" s="15"/>
      <c r="G77" s="15"/>
    </row>
    <row r="78" spans="4:7">
      <c r="D78" s="15"/>
      <c r="E78" s="15"/>
      <c r="F78" s="15"/>
      <c r="G78" s="15"/>
    </row>
    <row r="79" spans="4:7">
      <c r="D79" s="15"/>
      <c r="E79" s="15"/>
      <c r="F79" s="15"/>
      <c r="G79" s="15"/>
    </row>
    <row r="80" spans="4:7">
      <c r="D80" s="15"/>
      <c r="E80" s="15"/>
      <c r="F80" s="15"/>
      <c r="G80" s="15"/>
    </row>
    <row r="81" spans="4:7">
      <c r="D81" s="15"/>
      <c r="E81" s="15"/>
      <c r="F81" s="15"/>
      <c r="G81" s="15"/>
    </row>
    <row r="82" spans="4:7">
      <c r="D82" s="15"/>
      <c r="E82" s="15"/>
      <c r="F82" s="15"/>
      <c r="G82" s="15"/>
    </row>
    <row r="83" spans="4:7">
      <c r="D83" s="15"/>
      <c r="E83" s="15"/>
      <c r="F83" s="15"/>
      <c r="G83" s="15"/>
    </row>
    <row r="84" spans="4:7">
      <c r="D84" s="15"/>
      <c r="E84" s="15"/>
      <c r="F84" s="15"/>
      <c r="G84" s="15"/>
    </row>
    <row r="85" spans="4:7">
      <c r="D85" s="15"/>
      <c r="E85" s="15"/>
      <c r="F85" s="15"/>
      <c r="G85" s="15"/>
    </row>
    <row r="86" spans="4:7">
      <c r="D86" s="15"/>
      <c r="E86" s="15"/>
      <c r="F86" s="15"/>
      <c r="G86" s="15"/>
    </row>
    <row r="87" spans="4:7">
      <c r="D87" s="15"/>
      <c r="E87" s="15"/>
      <c r="F87" s="15"/>
      <c r="G87" s="15"/>
    </row>
    <row r="88" spans="4:7">
      <c r="D88" s="15"/>
      <c r="E88" s="15"/>
      <c r="F88" s="15"/>
      <c r="G88" s="15"/>
    </row>
    <row r="89" spans="4:7">
      <c r="D89" s="15"/>
      <c r="E89" s="15"/>
      <c r="F89" s="15"/>
      <c r="G89" s="15"/>
    </row>
    <row r="90" spans="4:7">
      <c r="D90" s="15"/>
      <c r="E90" s="15"/>
      <c r="F90" s="15"/>
      <c r="G90" s="15"/>
    </row>
    <row r="91" spans="4:7">
      <c r="D91" s="15"/>
      <c r="E91" s="15"/>
      <c r="F91" s="15"/>
      <c r="G91" s="15"/>
    </row>
    <row r="92" spans="4:7">
      <c r="D92" s="15"/>
      <c r="E92" s="15"/>
      <c r="F92" s="15"/>
      <c r="G92" s="15"/>
    </row>
    <row r="93" spans="4:7">
      <c r="D93" s="15"/>
      <c r="E93" s="15"/>
      <c r="F93" s="15"/>
      <c r="G93" s="15"/>
    </row>
    <row r="94" spans="4:7">
      <c r="D94" s="15"/>
      <c r="E94" s="15"/>
      <c r="F94" s="15"/>
      <c r="G94" s="15"/>
    </row>
    <row r="95" spans="4:7">
      <c r="D95" s="15"/>
      <c r="E95" s="15"/>
      <c r="F95" s="15"/>
      <c r="G95" s="15"/>
    </row>
    <row r="96" spans="4:7">
      <c r="D96" s="15"/>
      <c r="E96" s="15"/>
      <c r="F96" s="15"/>
      <c r="G96" s="15"/>
    </row>
    <row r="97" spans="4:7">
      <c r="D97" s="15"/>
      <c r="E97" s="15"/>
      <c r="F97" s="15"/>
      <c r="G97" s="15"/>
    </row>
    <row r="98" spans="4:7">
      <c r="D98" s="15"/>
      <c r="E98" s="15"/>
      <c r="F98" s="15"/>
      <c r="G98" s="15"/>
    </row>
    <row r="99" spans="4:7">
      <c r="D99" s="15"/>
      <c r="E99" s="15"/>
      <c r="F99" s="15"/>
      <c r="G99" s="15"/>
    </row>
    <row r="100" spans="4:7">
      <c r="D100" s="15"/>
      <c r="E100" s="15"/>
      <c r="F100" s="15"/>
      <c r="G100" s="15"/>
    </row>
    <row r="101" spans="4:7">
      <c r="D101" s="15"/>
      <c r="E101" s="15"/>
      <c r="F101" s="15"/>
      <c r="G101" s="15"/>
    </row>
    <row r="102" spans="4:7">
      <c r="D102" s="15"/>
      <c r="E102" s="15"/>
      <c r="F102" s="15"/>
      <c r="G102" s="15"/>
    </row>
    <row r="103" spans="4:7">
      <c r="D103" s="15"/>
      <c r="E103" s="15"/>
      <c r="F103" s="15"/>
      <c r="G103" s="15"/>
    </row>
    <row r="104" spans="4:7">
      <c r="D104" s="15"/>
      <c r="E104" s="15"/>
      <c r="F104" s="15"/>
      <c r="G104" s="15"/>
    </row>
    <row r="105" spans="4:7">
      <c r="D105" s="15"/>
      <c r="E105" s="15"/>
      <c r="F105" s="15"/>
      <c r="G105" s="15"/>
    </row>
    <row r="106" spans="4:7">
      <c r="D106" s="15"/>
      <c r="E106" s="15"/>
      <c r="F106" s="15"/>
      <c r="G106" s="15"/>
    </row>
    <row r="107" spans="4:7">
      <c r="D107" s="15"/>
      <c r="E107" s="15"/>
      <c r="F107" s="15"/>
      <c r="G107" s="15"/>
    </row>
    <row r="108" spans="4:7">
      <c r="D108" s="15"/>
      <c r="E108" s="15"/>
      <c r="F108" s="15"/>
      <c r="G108" s="15"/>
    </row>
    <row r="109" spans="4:7">
      <c r="D109" s="15"/>
      <c r="E109" s="15"/>
      <c r="F109" s="15"/>
      <c r="G109" s="15"/>
    </row>
    <row r="110" spans="4:7">
      <c r="D110" s="15"/>
      <c r="E110" s="15"/>
      <c r="F110" s="15"/>
      <c r="G110" s="15"/>
    </row>
    <row r="111" spans="4:7">
      <c r="D111" s="15"/>
      <c r="E111" s="15"/>
      <c r="F111" s="15"/>
      <c r="G111" s="15"/>
    </row>
    <row r="112" spans="4:7">
      <c r="D112" s="15"/>
      <c r="E112" s="15"/>
      <c r="F112" s="15"/>
      <c r="G112" s="15"/>
    </row>
    <row r="113" spans="4:7">
      <c r="D113" s="15"/>
      <c r="E113" s="15"/>
      <c r="F113" s="15"/>
      <c r="G113" s="15"/>
    </row>
    <row r="114" spans="4:7">
      <c r="D114" s="15"/>
      <c r="E114" s="15"/>
      <c r="F114" s="15"/>
      <c r="G114" s="15"/>
    </row>
    <row r="115" spans="4:7">
      <c r="D115" s="15"/>
      <c r="E115" s="15"/>
      <c r="F115" s="15"/>
      <c r="G115" s="15"/>
    </row>
    <row r="116" spans="4:7">
      <c r="D116" s="15"/>
      <c r="E116" s="15"/>
      <c r="F116" s="15"/>
      <c r="G116" s="15"/>
    </row>
    <row r="117" spans="4:7">
      <c r="D117" s="15"/>
      <c r="E117" s="15"/>
      <c r="F117" s="15"/>
      <c r="G117" s="15"/>
    </row>
    <row r="118" spans="4:7">
      <c r="D118" s="15"/>
      <c r="E118" s="15"/>
      <c r="F118" s="15"/>
      <c r="G118" s="15"/>
    </row>
    <row r="119" spans="4:7">
      <c r="D119" s="15"/>
      <c r="E119" s="15"/>
      <c r="F119" s="15"/>
      <c r="G119" s="15"/>
    </row>
    <row r="120" spans="4:7">
      <c r="D120" s="15"/>
      <c r="E120" s="15"/>
      <c r="F120" s="15"/>
      <c r="G120" s="15"/>
    </row>
    <row r="121" spans="4:7">
      <c r="D121" s="15"/>
      <c r="E121" s="15"/>
      <c r="F121" s="15"/>
      <c r="G121" s="15"/>
    </row>
    <row r="122" spans="4:7">
      <c r="D122" s="15"/>
      <c r="E122" s="15"/>
      <c r="F122" s="15"/>
      <c r="G122" s="15"/>
    </row>
    <row r="123" spans="4:7">
      <c r="D123" s="15"/>
      <c r="E123" s="15"/>
      <c r="F123" s="15"/>
      <c r="G123" s="15"/>
    </row>
    <row r="124" spans="4:7">
      <c r="D124" s="15"/>
      <c r="E124" s="15"/>
      <c r="F124" s="15"/>
      <c r="G124" s="15"/>
    </row>
    <row r="125" spans="4:7">
      <c r="D125" s="15"/>
      <c r="E125" s="15"/>
      <c r="F125" s="15"/>
      <c r="G125" s="15"/>
    </row>
    <row r="126" spans="4:7">
      <c r="D126" s="15"/>
      <c r="E126" s="15"/>
      <c r="F126" s="15"/>
      <c r="G126" s="15"/>
    </row>
    <row r="127" spans="4:7">
      <c r="D127" s="15"/>
      <c r="E127" s="15"/>
      <c r="F127" s="15"/>
      <c r="G127" s="15"/>
    </row>
    <row r="128" spans="4:7">
      <c r="D128" s="15"/>
      <c r="E128" s="15"/>
      <c r="F128" s="15"/>
      <c r="G128" s="15"/>
    </row>
    <row r="129" spans="4:7">
      <c r="D129" s="15"/>
      <c r="E129" s="15"/>
      <c r="F129" s="15"/>
      <c r="G129" s="15"/>
    </row>
    <row r="130" spans="4:7">
      <c r="D130" s="15"/>
      <c r="E130" s="15"/>
      <c r="F130" s="15"/>
      <c r="G130" s="15"/>
    </row>
    <row r="131" spans="4:7">
      <c r="D131" s="15"/>
      <c r="E131" s="15"/>
      <c r="F131" s="15"/>
      <c r="G131" s="15"/>
    </row>
    <row r="132" spans="4:7">
      <c r="D132" s="15"/>
      <c r="E132" s="15"/>
      <c r="F132" s="15"/>
      <c r="G132" s="15"/>
    </row>
    <row r="133" spans="4:7">
      <c r="D133" s="15"/>
      <c r="E133" s="15"/>
      <c r="F133" s="15"/>
      <c r="G133" s="15"/>
    </row>
    <row r="134" spans="4:7">
      <c r="D134" s="15"/>
      <c r="E134" s="15"/>
      <c r="F134" s="15"/>
      <c r="G134" s="15"/>
    </row>
    <row r="135" spans="4:7">
      <c r="D135" s="15"/>
      <c r="E135" s="15"/>
      <c r="F135" s="15"/>
      <c r="G135" s="15"/>
    </row>
    <row r="136" spans="4:7">
      <c r="D136" s="15"/>
      <c r="E136" s="15"/>
      <c r="F136" s="15"/>
      <c r="G136" s="15"/>
    </row>
    <row r="137" spans="4:7">
      <c r="D137" s="15"/>
      <c r="E137" s="15"/>
      <c r="F137" s="15"/>
      <c r="G137" s="15"/>
    </row>
    <row r="138" spans="4:7">
      <c r="D138" s="15"/>
      <c r="E138" s="15"/>
      <c r="F138" s="15"/>
      <c r="G138" s="15"/>
    </row>
    <row r="139" spans="4:7">
      <c r="D139" s="15"/>
      <c r="E139" s="15"/>
      <c r="F139" s="15"/>
      <c r="G139" s="15"/>
    </row>
    <row r="140" spans="4:7">
      <c r="D140" s="15"/>
      <c r="E140" s="15"/>
      <c r="F140" s="15"/>
      <c r="G140" s="15"/>
    </row>
    <row r="141" spans="4:7">
      <c r="D141" s="15"/>
      <c r="E141" s="15"/>
      <c r="F141" s="15"/>
      <c r="G141" s="15"/>
    </row>
    <row r="142" spans="4:7">
      <c r="D142" s="15"/>
      <c r="E142" s="15"/>
      <c r="F142" s="15"/>
      <c r="G142" s="15"/>
    </row>
    <row r="143" spans="4:7">
      <c r="D143" s="15"/>
      <c r="E143" s="15"/>
      <c r="F143" s="15"/>
      <c r="G143" s="15"/>
    </row>
    <row r="144" spans="4:7">
      <c r="D144" s="15"/>
      <c r="E144" s="15"/>
      <c r="F144" s="15"/>
      <c r="G144" s="15"/>
    </row>
    <row r="145" spans="4:7">
      <c r="D145" s="15"/>
      <c r="E145" s="15"/>
      <c r="F145" s="15"/>
      <c r="G145" s="15"/>
    </row>
    <row r="146" spans="4:7">
      <c r="D146" s="15"/>
      <c r="E146" s="15"/>
      <c r="F146" s="15"/>
      <c r="G146" s="15"/>
    </row>
    <row r="147" spans="4:7">
      <c r="D147" s="15"/>
      <c r="E147" s="15"/>
      <c r="F147" s="15"/>
      <c r="G147" s="15"/>
    </row>
    <row r="148" spans="4:7">
      <c r="D148" s="15"/>
      <c r="E148" s="15"/>
      <c r="F148" s="15"/>
      <c r="G148" s="15"/>
    </row>
    <row r="149" spans="4:7">
      <c r="D149" s="15"/>
      <c r="E149" s="15"/>
      <c r="F149" s="15"/>
      <c r="G149" s="15"/>
    </row>
    <row r="150" spans="4:7">
      <c r="D150" s="15"/>
      <c r="E150" s="15"/>
      <c r="F150" s="15"/>
      <c r="G150" s="15"/>
    </row>
    <row r="151" spans="4:7">
      <c r="D151" s="15"/>
      <c r="E151" s="15"/>
      <c r="F151" s="15"/>
      <c r="G151" s="15"/>
    </row>
    <row r="152" spans="4:7">
      <c r="D152" s="15"/>
      <c r="E152" s="15"/>
      <c r="F152" s="15"/>
      <c r="G152" s="15"/>
    </row>
    <row r="153" spans="4:7">
      <c r="D153" s="15"/>
      <c r="E153" s="15"/>
      <c r="F153" s="15"/>
      <c r="G153" s="15"/>
    </row>
    <row r="154" spans="4:7">
      <c r="D154" s="15"/>
      <c r="E154" s="15"/>
      <c r="F154" s="15"/>
      <c r="G154" s="15"/>
    </row>
    <row r="155" spans="4:7">
      <c r="D155" s="15"/>
      <c r="E155" s="15"/>
      <c r="F155" s="15"/>
      <c r="G155" s="15"/>
    </row>
    <row r="156" spans="4:7">
      <c r="D156" s="15"/>
      <c r="E156" s="15"/>
      <c r="F156" s="15"/>
      <c r="G156" s="15"/>
    </row>
    <row r="157" spans="4:7">
      <c r="D157" s="15"/>
      <c r="E157" s="15"/>
      <c r="F157" s="15"/>
      <c r="G157" s="15"/>
    </row>
    <row r="158" spans="4:7">
      <c r="D158" s="15"/>
      <c r="E158" s="15"/>
      <c r="F158" s="15"/>
      <c r="G158" s="15"/>
    </row>
    <row r="159" spans="4:7">
      <c r="D159" s="15"/>
      <c r="E159" s="15"/>
      <c r="F159" s="15"/>
      <c r="G159" s="15"/>
    </row>
    <row r="160" spans="4:7">
      <c r="D160" s="15"/>
      <c r="E160" s="15"/>
      <c r="F160" s="15"/>
      <c r="G160" s="15"/>
    </row>
    <row r="161" spans="4:7">
      <c r="D161" s="15"/>
      <c r="E161" s="15"/>
      <c r="F161" s="15"/>
      <c r="G161" s="15"/>
    </row>
    <row r="162" spans="4:7">
      <c r="D162" s="15"/>
      <c r="E162" s="15"/>
      <c r="F162" s="15"/>
      <c r="G162" s="15"/>
    </row>
    <row r="163" spans="4:7">
      <c r="D163" s="15"/>
      <c r="E163" s="15"/>
      <c r="F163" s="15"/>
      <c r="G163" s="15"/>
    </row>
    <row r="164" spans="4:7">
      <c r="D164" s="15"/>
      <c r="E164" s="15"/>
      <c r="F164" s="15"/>
      <c r="G164" s="15"/>
    </row>
    <row r="165" spans="4:7">
      <c r="D165" s="15"/>
      <c r="E165" s="15"/>
      <c r="F165" s="15"/>
      <c r="G165" s="15"/>
    </row>
    <row r="166" spans="4:7">
      <c r="D166" s="15"/>
      <c r="E166" s="15"/>
      <c r="F166" s="15"/>
      <c r="G166" s="15"/>
    </row>
    <row r="167" spans="4:7">
      <c r="D167" s="15"/>
      <c r="E167" s="15"/>
      <c r="F167" s="15"/>
      <c r="G167" s="15"/>
    </row>
    <row r="168" spans="4:7">
      <c r="D168" s="15"/>
      <c r="E168" s="15"/>
      <c r="F168" s="15"/>
      <c r="G168" s="15"/>
    </row>
    <row r="169" spans="4:7">
      <c r="D169" s="15"/>
      <c r="E169" s="15"/>
      <c r="F169" s="15"/>
      <c r="G169" s="15"/>
    </row>
    <row r="170" spans="4:7">
      <c r="D170" s="15"/>
      <c r="E170" s="15"/>
      <c r="F170" s="15"/>
      <c r="G170" s="15"/>
    </row>
    <row r="171" spans="4:7">
      <c r="D171" s="15"/>
      <c r="E171" s="15"/>
      <c r="F171" s="15"/>
      <c r="G171" s="15"/>
    </row>
    <row r="172" spans="4:7">
      <c r="D172" s="15"/>
      <c r="E172" s="15"/>
      <c r="F172" s="15"/>
      <c r="G172" s="15"/>
    </row>
    <row r="173" spans="4:7">
      <c r="D173" s="15"/>
      <c r="E173" s="15"/>
      <c r="F173" s="15"/>
      <c r="G173" s="15"/>
    </row>
    <row r="174" spans="4:7">
      <c r="D174" s="15"/>
      <c r="E174" s="15"/>
      <c r="F174" s="15"/>
      <c r="G174" s="15"/>
    </row>
    <row r="175" spans="4:7">
      <c r="D175" s="15"/>
      <c r="E175" s="15"/>
      <c r="F175" s="15"/>
      <c r="G175" s="15"/>
    </row>
    <row r="176" spans="4:7">
      <c r="D176" s="15"/>
      <c r="E176" s="15"/>
      <c r="F176" s="15"/>
      <c r="G176" s="15"/>
    </row>
    <row r="177" spans="4:7">
      <c r="D177" s="15"/>
      <c r="E177" s="15"/>
      <c r="F177" s="15"/>
      <c r="G177" s="15"/>
    </row>
    <row r="178" spans="4:7">
      <c r="D178" s="15"/>
      <c r="E178" s="15"/>
      <c r="F178" s="15"/>
      <c r="G178" s="15"/>
    </row>
    <row r="179" spans="4:7">
      <c r="D179" s="15"/>
      <c r="E179" s="15"/>
      <c r="F179" s="15"/>
      <c r="G179" s="15"/>
    </row>
    <row r="180" spans="4:7">
      <c r="D180" s="15"/>
      <c r="E180" s="15"/>
      <c r="F180" s="15"/>
      <c r="G180" s="15"/>
    </row>
    <row r="181" spans="4:7">
      <c r="D181" s="15"/>
      <c r="E181" s="15"/>
      <c r="F181" s="15"/>
      <c r="G181" s="15"/>
    </row>
    <row r="182" spans="4:7">
      <c r="D182" s="15"/>
      <c r="E182" s="15"/>
      <c r="F182" s="15"/>
      <c r="G182" s="15"/>
    </row>
    <row r="183" spans="4:7">
      <c r="D183" s="15"/>
      <c r="E183" s="15"/>
      <c r="F183" s="15"/>
      <c r="G183" s="15"/>
    </row>
    <row r="184" spans="4:7">
      <c r="D184" s="15"/>
      <c r="E184" s="15"/>
      <c r="F184" s="15"/>
      <c r="G184" s="15"/>
    </row>
    <row r="185" spans="4:7">
      <c r="D185" s="15"/>
      <c r="E185" s="15"/>
      <c r="F185" s="15"/>
      <c r="G185" s="15"/>
    </row>
    <row r="186" spans="4:7">
      <c r="D186" s="15"/>
      <c r="E186" s="15"/>
      <c r="F186" s="15"/>
      <c r="G186" s="15"/>
    </row>
    <row r="187" spans="4:7">
      <c r="D187" s="15"/>
      <c r="E187" s="15"/>
      <c r="F187" s="15"/>
      <c r="G187" s="15"/>
    </row>
    <row r="188" spans="4:7">
      <c r="D188" s="15"/>
      <c r="E188" s="15"/>
      <c r="F188" s="15"/>
      <c r="G188" s="15"/>
    </row>
    <row r="189" spans="4:7">
      <c r="D189" s="15"/>
      <c r="E189" s="15"/>
      <c r="F189" s="15"/>
      <c r="G189" s="15"/>
    </row>
    <row r="190" spans="4:7">
      <c r="D190" s="15"/>
      <c r="E190" s="15"/>
      <c r="F190" s="15"/>
      <c r="G190" s="15"/>
    </row>
    <row r="191" spans="4:7">
      <c r="D191" s="15"/>
      <c r="E191" s="15"/>
      <c r="F191" s="15"/>
      <c r="G191" s="15"/>
    </row>
    <row r="192" spans="4:7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dataValidations count="1">
    <dataValidation allowBlank="1" showInputMessage="1" showErrorMessage="1" sqref="K8:N1048576 J9:J1048576 O1:XFD1048576 J1:N7 A1:B1048576 D1:I1048576 C5:C1048576 C2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75" zoomScaleNormal="75" workbookViewId="0">
      <selection activeCell="B6" sqref="B6:O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9" width="10.7109375" style="15" customWidth="1"/>
    <col min="10" max="10" width="14.7109375" style="15" customWidth="1"/>
    <col min="11" max="11" width="11.7109375" style="15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35" t="s">
        <v>1313</v>
      </c>
    </row>
    <row r="3" spans="2:65">
      <c r="B3" s="2" t="s">
        <v>2</v>
      </c>
      <c r="C3" t="s">
        <v>1314</v>
      </c>
    </row>
    <row r="4" spans="2:65">
      <c r="B4" s="2" t="s">
        <v>3</v>
      </c>
      <c r="C4" s="80" t="s">
        <v>197</v>
      </c>
    </row>
    <row r="5" spans="2:65">
      <c r="B5" s="74" t="s">
        <v>198</v>
      </c>
      <c r="C5" t="s">
        <v>199</v>
      </c>
    </row>
    <row r="6" spans="2:65" ht="26.25" customHeight="1">
      <c r="B6" s="148" t="s">
        <v>69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50"/>
    </row>
    <row r="7" spans="2:65" ht="26.25" customHeight="1">
      <c r="B7" s="148" t="s">
        <v>96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50"/>
      <c r="BM7" s="18"/>
    </row>
    <row r="8" spans="2:65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54</v>
      </c>
      <c r="J8" s="27" t="s">
        <v>190</v>
      </c>
      <c r="K8" s="27" t="s">
        <v>191</v>
      </c>
      <c r="L8" s="27" t="s">
        <v>57</v>
      </c>
      <c r="M8" s="27" t="s">
        <v>74</v>
      </c>
      <c r="N8" s="27" t="s">
        <v>58</v>
      </c>
      <c r="O8" s="33" t="s">
        <v>186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 t="s">
        <v>187</v>
      </c>
      <c r="K9" s="30"/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34"/>
      <c r="BG10" s="15"/>
      <c r="BH10" s="18"/>
      <c r="BI10" s="15"/>
    </row>
    <row r="11" spans="2:65" s="22" customFormat="1" ht="18" customHeight="1">
      <c r="B11" s="23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4"/>
      <c r="BG11" s="15"/>
      <c r="BH11" s="18"/>
      <c r="BI11" s="15"/>
      <c r="BM11" s="15"/>
    </row>
    <row r="12" spans="2:65">
      <c r="B12" s="77" t="s">
        <v>203</v>
      </c>
      <c r="C12" s="15"/>
      <c r="D12" s="15"/>
      <c r="E12" s="15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977</v>
      </c>
      <c r="C13" s="15"/>
      <c r="D13" s="15"/>
      <c r="E13" s="15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208</v>
      </c>
      <c r="C14" t="s">
        <v>208</v>
      </c>
      <c r="D14" s="15"/>
      <c r="E14" s="15"/>
      <c r="F14" t="s">
        <v>208</v>
      </c>
      <c r="G14" t="s">
        <v>208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237</v>
      </c>
      <c r="C15" s="15"/>
      <c r="D15" s="15"/>
      <c r="E15" s="15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978</v>
      </c>
      <c r="C16" s="15"/>
      <c r="D16" s="15"/>
      <c r="E16" s="15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208</v>
      </c>
      <c r="C17" t="s">
        <v>208</v>
      </c>
      <c r="D17" s="15"/>
      <c r="E17" s="15"/>
      <c r="F17" t="s">
        <v>208</v>
      </c>
      <c r="G17" t="s">
        <v>208</v>
      </c>
      <c r="I17" t="s">
        <v>208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239</v>
      </c>
      <c r="C18" s="15"/>
      <c r="D18" s="15"/>
      <c r="E18" s="15"/>
    </row>
    <row r="19" spans="2:15">
      <c r="B19" t="s">
        <v>245</v>
      </c>
      <c r="C19" s="15"/>
      <c r="D19" s="15"/>
      <c r="E19" s="15"/>
    </row>
    <row r="20" spans="2:15">
      <c r="B20" t="s">
        <v>246</v>
      </c>
      <c r="C20" s="15"/>
      <c r="D20" s="15"/>
      <c r="E20" s="15"/>
    </row>
    <row r="21" spans="2:15">
      <c r="B21" t="s">
        <v>247</v>
      </c>
      <c r="C21" s="15"/>
      <c r="D21" s="15"/>
      <c r="E21" s="15"/>
    </row>
    <row r="22" spans="2:15">
      <c r="C22" s="15"/>
      <c r="D22" s="15"/>
      <c r="E22" s="15"/>
    </row>
    <row r="23" spans="2:15">
      <c r="C23" s="15"/>
      <c r="D23" s="15"/>
      <c r="E23" s="15"/>
    </row>
    <row r="24" spans="2:15">
      <c r="C24" s="15"/>
      <c r="D24" s="15"/>
      <c r="E24" s="15"/>
    </row>
    <row r="25" spans="2:15">
      <c r="C25" s="15"/>
      <c r="D25" s="15"/>
      <c r="E25" s="15"/>
    </row>
    <row r="26" spans="2:15">
      <c r="C26" s="15"/>
      <c r="D26" s="15"/>
      <c r="E26" s="15"/>
    </row>
    <row r="27" spans="2:15">
      <c r="C27" s="15"/>
      <c r="D27" s="15"/>
      <c r="E27" s="15"/>
    </row>
    <row r="28" spans="2:15">
      <c r="C28" s="15"/>
      <c r="D28" s="15"/>
      <c r="E28" s="15"/>
    </row>
    <row r="29" spans="2:15">
      <c r="C29" s="15"/>
      <c r="D29" s="15"/>
      <c r="E29" s="15"/>
    </row>
    <row r="30" spans="2:15">
      <c r="C30" s="15"/>
      <c r="D30" s="15"/>
      <c r="E30" s="15"/>
    </row>
    <row r="31" spans="2:15">
      <c r="C31" s="15"/>
      <c r="D31" s="15"/>
      <c r="E31" s="15"/>
    </row>
    <row r="32" spans="2:15">
      <c r="C32" s="15"/>
      <c r="D32" s="15"/>
      <c r="E32" s="15"/>
    </row>
    <row r="33" spans="3:5">
      <c r="C33" s="15"/>
      <c r="D33" s="15"/>
      <c r="E33" s="15"/>
    </row>
    <row r="34" spans="3:5">
      <c r="C34" s="15"/>
      <c r="D34" s="15"/>
      <c r="E34" s="15"/>
    </row>
    <row r="35" spans="3:5">
      <c r="C35" s="15"/>
      <c r="D35" s="15"/>
      <c r="E35" s="15"/>
    </row>
    <row r="36" spans="3:5">
      <c r="C36" s="15"/>
      <c r="D36" s="15"/>
      <c r="E36" s="15"/>
    </row>
    <row r="37" spans="3:5">
      <c r="C37" s="15"/>
      <c r="D37" s="15"/>
      <c r="E37" s="15"/>
    </row>
    <row r="38" spans="3:5">
      <c r="C38" s="15"/>
      <c r="D38" s="15"/>
      <c r="E38" s="15"/>
    </row>
    <row r="39" spans="3:5">
      <c r="C39" s="15"/>
      <c r="D39" s="15"/>
      <c r="E39" s="15"/>
    </row>
    <row r="40" spans="3:5">
      <c r="C40" s="15"/>
      <c r="D40" s="15"/>
      <c r="E40" s="15"/>
    </row>
    <row r="41" spans="3:5">
      <c r="C41" s="15"/>
      <c r="D41" s="15"/>
      <c r="E41" s="15"/>
    </row>
    <row r="42" spans="3:5">
      <c r="C42" s="15"/>
      <c r="D42" s="15"/>
      <c r="E42" s="15"/>
    </row>
    <row r="43" spans="3:5">
      <c r="C43" s="15"/>
      <c r="D43" s="15"/>
      <c r="E43" s="15"/>
    </row>
    <row r="44" spans="3:5">
      <c r="C44" s="15"/>
      <c r="D44" s="15"/>
      <c r="E44" s="15"/>
    </row>
    <row r="45" spans="3:5">
      <c r="C45" s="15"/>
      <c r="D45" s="15"/>
      <c r="E45" s="15"/>
    </row>
    <row r="46" spans="3:5">
      <c r="C46" s="15"/>
      <c r="D46" s="15"/>
      <c r="E46" s="15"/>
    </row>
    <row r="47" spans="3:5">
      <c r="C47" s="15"/>
      <c r="D47" s="15"/>
      <c r="E47" s="15"/>
    </row>
    <row r="48" spans="3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75" zoomScaleNormal="75" workbookViewId="0">
      <selection activeCell="B6" sqref="B6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35" t="s">
        <v>1313</v>
      </c>
    </row>
    <row r="3" spans="2:60">
      <c r="B3" s="2" t="s">
        <v>2</v>
      </c>
      <c r="C3" t="s">
        <v>1314</v>
      </c>
    </row>
    <row r="4" spans="2:60">
      <c r="B4" s="2" t="s">
        <v>3</v>
      </c>
      <c r="C4" s="80" t="s">
        <v>197</v>
      </c>
    </row>
    <row r="5" spans="2:60">
      <c r="B5" s="74" t="s">
        <v>198</v>
      </c>
      <c r="C5" t="s">
        <v>199</v>
      </c>
    </row>
    <row r="6" spans="2:60" ht="26.25" customHeight="1">
      <c r="B6" s="148" t="s">
        <v>69</v>
      </c>
      <c r="C6" s="149"/>
      <c r="D6" s="149"/>
      <c r="E6" s="149"/>
      <c r="F6" s="149"/>
      <c r="G6" s="149"/>
      <c r="H6" s="149"/>
      <c r="I6" s="149"/>
      <c r="J6" s="149"/>
      <c r="K6" s="149"/>
      <c r="L6" s="150"/>
    </row>
    <row r="7" spans="2:60" ht="26.25" customHeight="1">
      <c r="B7" s="148" t="s">
        <v>98</v>
      </c>
      <c r="C7" s="149"/>
      <c r="D7" s="149"/>
      <c r="E7" s="149"/>
      <c r="F7" s="149"/>
      <c r="G7" s="149"/>
      <c r="H7" s="149"/>
      <c r="I7" s="149"/>
      <c r="J7" s="149"/>
      <c r="K7" s="149"/>
      <c r="L7" s="150"/>
      <c r="BH7" s="18"/>
    </row>
    <row r="8" spans="2:60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27" t="s">
        <v>186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5"/>
      <c r="BD10" s="18"/>
      <c r="BE10" s="15"/>
    </row>
    <row r="11" spans="2:60" s="22" customFormat="1" ht="18" customHeight="1">
      <c r="B11" s="23" t="s">
        <v>100</v>
      </c>
      <c r="C11" s="7"/>
      <c r="D11" s="7"/>
      <c r="E11" s="7"/>
      <c r="F11" s="7"/>
      <c r="G11" s="75">
        <v>39802.85</v>
      </c>
      <c r="H11" s="7"/>
      <c r="I11" s="75">
        <v>10.47044509</v>
      </c>
      <c r="J11" s="24"/>
      <c r="K11" s="75">
        <v>100</v>
      </c>
      <c r="L11" s="75">
        <v>0</v>
      </c>
      <c r="BC11" s="15"/>
      <c r="BD11" s="18"/>
      <c r="BE11" s="15"/>
      <c r="BG11" s="15"/>
    </row>
    <row r="12" spans="2:60">
      <c r="B12" s="77" t="s">
        <v>203</v>
      </c>
      <c r="D12" s="15"/>
      <c r="E12" s="15"/>
      <c r="G12" s="78">
        <v>39802.85</v>
      </c>
      <c r="I12" s="78">
        <v>10.47044509</v>
      </c>
      <c r="K12" s="78">
        <v>100</v>
      </c>
      <c r="L12" s="78">
        <v>0</v>
      </c>
    </row>
    <row r="13" spans="2:60">
      <c r="B13" s="77" t="s">
        <v>979</v>
      </c>
      <c r="D13" s="15"/>
      <c r="E13" s="15"/>
      <c r="G13" s="78">
        <v>39802.85</v>
      </c>
      <c r="I13" s="78">
        <v>10.47044509</v>
      </c>
      <c r="K13" s="78">
        <v>100</v>
      </c>
      <c r="L13" s="78">
        <v>0</v>
      </c>
    </row>
    <row r="14" spans="2:60">
      <c r="B14" t="s">
        <v>980</v>
      </c>
      <c r="C14" t="s">
        <v>981</v>
      </c>
      <c r="D14" t="s">
        <v>103</v>
      </c>
      <c r="E14" t="s">
        <v>126</v>
      </c>
      <c r="F14" t="s">
        <v>105</v>
      </c>
      <c r="G14" s="76">
        <v>20300.79</v>
      </c>
      <c r="H14" s="76">
        <v>4.0999999999999996</v>
      </c>
      <c r="I14" s="76">
        <v>0.83233239000000003</v>
      </c>
      <c r="J14" s="76">
        <v>0</v>
      </c>
      <c r="K14" s="76">
        <v>7.95</v>
      </c>
      <c r="L14" s="76">
        <v>0</v>
      </c>
    </row>
    <row r="15" spans="2:60">
      <c r="B15" t="s">
        <v>982</v>
      </c>
      <c r="C15" t="s">
        <v>983</v>
      </c>
      <c r="D15" t="s">
        <v>103</v>
      </c>
      <c r="E15" t="s">
        <v>126</v>
      </c>
      <c r="F15" t="s">
        <v>105</v>
      </c>
      <c r="G15" s="76">
        <v>15708.37</v>
      </c>
      <c r="H15" s="76">
        <v>4.0999999999999996</v>
      </c>
      <c r="I15" s="76">
        <v>0.64404317</v>
      </c>
      <c r="J15" s="76">
        <v>0</v>
      </c>
      <c r="K15" s="76">
        <v>6.15</v>
      </c>
      <c r="L15" s="76">
        <v>0</v>
      </c>
    </row>
    <row r="16" spans="2:60">
      <c r="B16" t="s">
        <v>984</v>
      </c>
      <c r="C16" t="s">
        <v>985</v>
      </c>
      <c r="D16" t="s">
        <v>103</v>
      </c>
      <c r="E16" t="s">
        <v>378</v>
      </c>
      <c r="F16" t="s">
        <v>105</v>
      </c>
      <c r="G16" s="76">
        <v>172.67</v>
      </c>
      <c r="H16" s="76">
        <v>105.3</v>
      </c>
      <c r="I16" s="76">
        <v>0.18182150999999999</v>
      </c>
      <c r="J16" s="76">
        <v>0</v>
      </c>
      <c r="K16" s="76">
        <v>1.74</v>
      </c>
      <c r="L16" s="76">
        <v>0</v>
      </c>
    </row>
    <row r="17" spans="2:12">
      <c r="B17" t="s">
        <v>986</v>
      </c>
      <c r="C17" t="s">
        <v>987</v>
      </c>
      <c r="D17" t="s">
        <v>103</v>
      </c>
      <c r="E17" t="s">
        <v>259</v>
      </c>
      <c r="F17" t="s">
        <v>105</v>
      </c>
      <c r="G17" s="76">
        <v>65.099999999999994</v>
      </c>
      <c r="H17" s="76">
        <v>192.1</v>
      </c>
      <c r="I17" s="76">
        <v>0.1250571</v>
      </c>
      <c r="J17" s="76">
        <v>0</v>
      </c>
      <c r="K17" s="76">
        <v>1.19</v>
      </c>
      <c r="L17" s="76">
        <v>0</v>
      </c>
    </row>
    <row r="18" spans="2:12">
      <c r="B18" t="s">
        <v>988</v>
      </c>
      <c r="C18" t="s">
        <v>989</v>
      </c>
      <c r="D18" t="s">
        <v>103</v>
      </c>
      <c r="E18" t="s">
        <v>259</v>
      </c>
      <c r="F18" t="s">
        <v>105</v>
      </c>
      <c r="G18" s="76">
        <v>2004.49</v>
      </c>
      <c r="H18" s="76">
        <v>398.3</v>
      </c>
      <c r="I18" s="76">
        <v>7.98388367</v>
      </c>
      <c r="J18" s="76">
        <v>0</v>
      </c>
      <c r="K18" s="76">
        <v>76.25</v>
      </c>
      <c r="L18" s="76">
        <v>0</v>
      </c>
    </row>
    <row r="19" spans="2:12">
      <c r="B19" t="s">
        <v>990</v>
      </c>
      <c r="C19" t="s">
        <v>991</v>
      </c>
      <c r="D19" t="s">
        <v>103</v>
      </c>
      <c r="E19" t="s">
        <v>259</v>
      </c>
      <c r="F19" t="s">
        <v>105</v>
      </c>
      <c r="G19" s="76">
        <v>357.31</v>
      </c>
      <c r="H19" s="76">
        <v>24</v>
      </c>
      <c r="I19" s="76">
        <v>8.5754399999999995E-2</v>
      </c>
      <c r="J19" s="76">
        <v>0</v>
      </c>
      <c r="K19" s="76">
        <v>0.82</v>
      </c>
      <c r="L19" s="76">
        <v>0</v>
      </c>
    </row>
    <row r="20" spans="2:12">
      <c r="B20" t="s">
        <v>992</v>
      </c>
      <c r="C20" t="s">
        <v>993</v>
      </c>
      <c r="D20" t="s">
        <v>103</v>
      </c>
      <c r="E20" t="s">
        <v>259</v>
      </c>
      <c r="F20" t="s">
        <v>105</v>
      </c>
      <c r="G20" s="76">
        <v>267.98</v>
      </c>
      <c r="H20" s="76">
        <v>36.9</v>
      </c>
      <c r="I20" s="76">
        <v>9.8884620000000006E-2</v>
      </c>
      <c r="J20" s="76">
        <v>0</v>
      </c>
      <c r="K20" s="76">
        <v>0.94</v>
      </c>
      <c r="L20" s="76">
        <v>0</v>
      </c>
    </row>
    <row r="21" spans="2:12">
      <c r="B21" t="s">
        <v>994</v>
      </c>
      <c r="C21" t="s">
        <v>995</v>
      </c>
      <c r="D21" t="s">
        <v>103</v>
      </c>
      <c r="E21" t="s">
        <v>259</v>
      </c>
      <c r="F21" t="s">
        <v>105</v>
      </c>
      <c r="G21" s="76">
        <v>188.34</v>
      </c>
      <c r="H21" s="76">
        <v>23.4</v>
      </c>
      <c r="I21" s="76">
        <v>4.4071560000000003E-2</v>
      </c>
      <c r="J21" s="76">
        <v>0</v>
      </c>
      <c r="K21" s="76">
        <v>0.42</v>
      </c>
      <c r="L21" s="76">
        <v>0</v>
      </c>
    </row>
    <row r="22" spans="2:12">
      <c r="B22" t="s">
        <v>996</v>
      </c>
      <c r="C22" t="s">
        <v>997</v>
      </c>
      <c r="D22" t="s">
        <v>103</v>
      </c>
      <c r="E22" t="s">
        <v>259</v>
      </c>
      <c r="F22" t="s">
        <v>105</v>
      </c>
      <c r="G22" s="76">
        <v>189.05</v>
      </c>
      <c r="H22" s="76">
        <v>51</v>
      </c>
      <c r="I22" s="76">
        <v>9.6415500000000001E-2</v>
      </c>
      <c r="J22" s="76">
        <v>0</v>
      </c>
      <c r="K22" s="76">
        <v>0.92</v>
      </c>
      <c r="L22" s="76">
        <v>0</v>
      </c>
    </row>
    <row r="23" spans="2:12">
      <c r="B23" t="s">
        <v>998</v>
      </c>
      <c r="C23" t="s">
        <v>999</v>
      </c>
      <c r="D23" t="s">
        <v>103</v>
      </c>
      <c r="E23" t="s">
        <v>259</v>
      </c>
      <c r="F23" t="s">
        <v>105</v>
      </c>
      <c r="G23" s="76">
        <v>480.94</v>
      </c>
      <c r="H23" s="76">
        <v>74.7</v>
      </c>
      <c r="I23" s="76">
        <v>0.35926217999999999</v>
      </c>
      <c r="J23" s="76">
        <v>0</v>
      </c>
      <c r="K23" s="76">
        <v>3.43</v>
      </c>
      <c r="L23" s="76">
        <v>0</v>
      </c>
    </row>
    <row r="24" spans="2:12">
      <c r="B24" t="s">
        <v>1000</v>
      </c>
      <c r="C24" t="s">
        <v>1001</v>
      </c>
      <c r="D24" t="s">
        <v>103</v>
      </c>
      <c r="E24" t="s">
        <v>135</v>
      </c>
      <c r="F24" t="s">
        <v>105</v>
      </c>
      <c r="G24" s="76">
        <v>67.81</v>
      </c>
      <c r="H24" s="76">
        <v>27.9</v>
      </c>
      <c r="I24" s="76">
        <v>1.891899E-2</v>
      </c>
      <c r="J24" s="76">
        <v>0</v>
      </c>
      <c r="K24" s="76">
        <v>0.18</v>
      </c>
      <c r="L24" s="76">
        <v>0</v>
      </c>
    </row>
    <row r="25" spans="2:12">
      <c r="B25" s="77" t="s">
        <v>237</v>
      </c>
      <c r="D25" s="15"/>
      <c r="E25" s="15"/>
      <c r="G25" s="78">
        <v>0</v>
      </c>
      <c r="I25" s="78">
        <v>0</v>
      </c>
      <c r="K25" s="78">
        <v>0</v>
      </c>
      <c r="L25" s="78">
        <v>0</v>
      </c>
    </row>
    <row r="26" spans="2:12">
      <c r="B26" s="77" t="s">
        <v>1002</v>
      </c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208</v>
      </c>
      <c r="C27" t="s">
        <v>208</v>
      </c>
      <c r="D27" s="15"/>
      <c r="E27" t="s">
        <v>208</v>
      </c>
      <c r="F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t="s">
        <v>239</v>
      </c>
      <c r="D28" s="15"/>
      <c r="E28" s="15"/>
    </row>
    <row r="29" spans="2:12">
      <c r="B29" t="s">
        <v>245</v>
      </c>
      <c r="D29" s="15"/>
      <c r="E29" s="15"/>
    </row>
    <row r="30" spans="2:12">
      <c r="B30" t="s">
        <v>246</v>
      </c>
      <c r="D30" s="15"/>
      <c r="E30" s="15"/>
    </row>
    <row r="31" spans="2:12">
      <c r="B31" t="s">
        <v>247</v>
      </c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dataValidations count="1">
    <dataValidation allowBlank="1" showInputMessage="1" showErrorMessage="1" sqref="A1:B1048576 D1:XFD1048576 C5:C1048576 C2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Dudi Zayat</cp:lastModifiedBy>
  <dcterms:modified xsi:type="dcterms:W3CDTF">2017-12-07T11:20:05Z</dcterms:modified>
  <cp:category/>
  <cp:contentStatus/>
</cp:coreProperties>
</file>