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customXml/itemProps3.xml" ContentType="application/vnd.openxmlformats-officedocument.customXmlProperties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Default Extension="xml" ContentType="application/xml"/>
  <Override PartName="/xl/worksheets/sheet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  <Default Extension="bin" ContentType="application/vnd.openxmlformats-officedocument.spreadsheetml.printerSettings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customXml/itemProps2.xml" ContentType="application/vnd.openxmlformats-officedocument.customXmlProperties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lockStructure="1"/>
  <bookViews>
    <workbookView xWindow="0" yWindow="105" windowWidth="19320" windowHeight="1092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סל'!$B$6:$N$11</definedName>
  </definedNames>
  <calcPr calcId="145621" concurrentCalc="0"/>
</workbook>
</file>

<file path=xl/calcChain.xml><?xml version="1.0" encoding="utf-8"?>
<calcChain xmlns="http://schemas.openxmlformats.org/spreadsheetml/2006/main">
  <c r="L38" i="2" l="1"/>
  <c r="K38" i="2"/>
  <c r="L37" i="2"/>
  <c r="K37" i="2"/>
  <c r="L36" i="2"/>
  <c r="K36" i="2"/>
  <c r="L35" i="2"/>
  <c r="K35" i="2"/>
  <c r="L34" i="2"/>
  <c r="K34" i="2"/>
  <c r="L33" i="2"/>
  <c r="K33" i="2"/>
  <c r="L32" i="2"/>
  <c r="K32" i="2"/>
  <c r="L31" i="2"/>
  <c r="K31" i="2"/>
  <c r="L30" i="2"/>
  <c r="K30" i="2"/>
  <c r="L29" i="2"/>
  <c r="K29" i="2"/>
  <c r="L28" i="2"/>
  <c r="K28" i="2"/>
  <c r="L27" i="2"/>
  <c r="K27" i="2"/>
  <c r="L26" i="2"/>
  <c r="K26" i="2"/>
  <c r="L25" i="2"/>
  <c r="K25" i="2"/>
  <c r="L24" i="2"/>
  <c r="K24" i="2"/>
  <c r="L23" i="2"/>
  <c r="K23" i="2"/>
  <c r="L22" i="2"/>
  <c r="K22" i="2"/>
  <c r="L21" i="2"/>
  <c r="K21" i="2"/>
  <c r="L20" i="2"/>
  <c r="K20" i="2"/>
  <c r="L19" i="2"/>
  <c r="K19" i="2"/>
  <c r="L18" i="2"/>
  <c r="K18" i="2"/>
  <c r="L17" i="2"/>
  <c r="K17" i="2"/>
  <c r="L16" i="2"/>
  <c r="K16" i="2"/>
  <c r="L15" i="2"/>
  <c r="K15" i="2"/>
  <c r="L14" i="2"/>
  <c r="K14" i="2"/>
  <c r="L13" i="2"/>
  <c r="K13" i="2"/>
  <c r="L12" i="2"/>
  <c r="K12" i="2"/>
  <c r="L11" i="2"/>
  <c r="K11" i="2"/>
  <c r="J12" i="2"/>
  <c r="J29" i="2"/>
  <c r="J11" i="2"/>
  <c r="J15" i="2"/>
  <c r="J30" i="2"/>
  <c r="D11" i="1"/>
  <c r="D22" i="1"/>
  <c r="D21" i="1"/>
  <c r="D20" i="1"/>
  <c r="D19" i="1"/>
  <c r="D18" i="1"/>
  <c r="D17" i="1"/>
  <c r="D16" i="1"/>
  <c r="D15" i="1"/>
  <c r="D14" i="1"/>
  <c r="D13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42" i="1"/>
  <c r="D41" i="1"/>
  <c r="D40" i="1"/>
  <c r="D39" i="1"/>
  <c r="D43" i="1"/>
  <c r="C43" i="1"/>
</calcChain>
</file>

<file path=xl/sharedStrings.xml><?xml version="1.0" encoding="utf-8"?>
<sst xmlns="http://schemas.openxmlformats.org/spreadsheetml/2006/main" count="3616" uniqueCount="819">
  <si>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</si>
  <si>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</si>
  <si>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</si>
  <si>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</si>
  <si>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</si>
  <si>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</si>
  <si>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</si>
  <si>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</si>
  <si>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</si>
  <si>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</si>
  <si>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</si>
  <si>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</si>
  <si>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</si>
  <si>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</si>
  <si>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</si>
  <si>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</si>
  <si>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</si>
  <si>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</si>
  <si>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</si>
  <si>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</si>
  <si>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</si>
  <si>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</si>
  <si>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</si>
  <si>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</si>
  <si>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</si>
  <si>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</si>
  <si>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</si>
  <si>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</si>
  <si>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</si>
  <si>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</si>
  <si>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</si>
  <si>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</si>
  <si>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</si>
  <si>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</si>
  <si>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</si>
  <si>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</si>
  <si>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</si>
  <si>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</si>
  <si>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</si>
  <si>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</si>
  <si>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</si>
  <si>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</si>
  <si>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</si>
  <si>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</si>
  <si>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</si>
  <si>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</si>
  <si>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</si>
  <si>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</si>
  <si>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</si>
  <si>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</si>
  <si>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</si>
  <si>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</si>
  <si>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</si>
  <si>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</si>
  <si>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</si>
  <si>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</si>
  <si>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</si>
  <si>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</si>
  <si>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</si>
  <si>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</si>
  <si>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</si>
  <si>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</si>
  <si>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</si>
  <si>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</si>
  <si>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</si>
  <si>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</si>
  <si>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</si>
  <si>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</si>
  <si>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</si>
  <si>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</si>
  <si>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</si>
  <si>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</si>
  <si>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</si>
  <si>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</si>
  <si>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</si>
  <si>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</si>
  <si>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</si>
  <si>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</si>
  <si>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</si>
  <si>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</si>
  <si>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</si>
  <si>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</si>
  <si>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</si>
  <si>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</si>
  <si>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</si>
  <si>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</si>
  <si>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</si>
  <si>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</si>
  <si>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</si>
  <si>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</si>
  <si>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</si>
  <si>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</si>
  <si>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</si>
  <si>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</si>
  <si>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</si>
  <si>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</si>
  <si>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</si>
  <si>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</si>
  <si>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</si>
  <si>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</si>
  <si>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</si>
  <si>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</si>
  <si>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</si>
  <si>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</si>
  <si>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</si>
  <si>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</si>
  <si>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</si>
  <si>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</si>
  <si>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</si>
  <si>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</si>
  <si>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</si>
  <si>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</si>
  <si>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</si>
  <si>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</si>
  <si>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</si>
  <si>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</si>
  <si>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</si>
  <si>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</si>
  <si>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</si>
  <si>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</si>
  <si>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</si>
  <si>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</si>
  <si>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</si>
  <si>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</si>
  <si>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</si>
  <si>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</si>
  <si>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</si>
  <si>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</si>
  <si>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</si>
  <si>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</si>
  <si>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</si>
  <si>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</si>
  <si>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</si>
  <si>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</si>
  <si>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</si>
  <si>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</si>
  <si>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</si>
  <si>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</si>
  <si>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</si>
  <si>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</si>
  <si>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</si>
  <si>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</si>
  <si>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</si>
  <si>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</si>
  <si>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</si>
  <si>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</si>
  <si>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</si>
  <si>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</si>
  <si>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</si>
  <si>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</si>
  <si>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</si>
  <si>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</si>
  <si>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</si>
  <si>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</si>
  <si>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</si>
  <si>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</si>
  <si>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</si>
  <si>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</si>
  <si>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</si>
  <si>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</si>
  <si>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</si>
  <si>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</si>
  <si>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</si>
  <si>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</si>
  <si>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</si>
  <si>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</si>
  <si>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</si>
  <si>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</si>
  <si>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</si>
  <si>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</si>
  <si>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</si>
  <si>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</si>
  <si>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</si>
  <si>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</si>
  <si>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</si>
  <si>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</si>
  <si>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</si>
  <si>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</si>
  <si>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</si>
  <si>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</si>
  <si>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</si>
  <si>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</si>
  <si>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</si>
  <si>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</si>
  <si>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</si>
  <si>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</si>
  <si>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</si>
  <si>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</si>
  <si>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</si>
  <si>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</si>
  <si>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</si>
  <si>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</si>
  <si>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</si>
  <si>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</si>
  <si>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</si>
  <si>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</si>
  <si>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>28/09/2017</t>
  </si>
  <si>
    <t>291מגדל לתגמולים ולפיצויים מסלול מניות</t>
  </si>
  <si>
    <t>863</t>
  </si>
  <si>
    <t>קוד קופת הגמל</t>
  </si>
  <si>
    <t/>
  </si>
  <si>
    <t>בהתאם לשיטה שיושמה בדוח הכספי *</t>
  </si>
  <si>
    <t>יין יפני</t>
  </si>
  <si>
    <t>סה"כ בישראל</t>
  </si>
  <si>
    <t>סה"כ יתרת מזומנים ועו"ש בש"ח</t>
  </si>
  <si>
    <t>Baa1</t>
  </si>
  <si>
    <t>Moodys</t>
  </si>
  <si>
    <t>1111111111- 10- לאומי</t>
  </si>
  <si>
    <t>10</t>
  </si>
  <si>
    <t>AAA</t>
  </si>
  <si>
    <t>סה"כ יתרת מזומנים ועו"ש נקובים במט"ח</t>
  </si>
  <si>
    <t>130018- 60- UBS</t>
  </si>
  <si>
    <t>60</t>
  </si>
  <si>
    <t>20001- 60- UBS</t>
  </si>
  <si>
    <t>20001- 10- לאומי</t>
  </si>
  <si>
    <t>100006- 60- UBS</t>
  </si>
  <si>
    <t>20003- 60- UBS</t>
  </si>
  <si>
    <t>80031- 60- UBS</t>
  </si>
  <si>
    <t>80031- 10- לאומי</t>
  </si>
  <si>
    <t>70002- 60- UBS</t>
  </si>
  <si>
    <t>70002- 10- לאומי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</si>
  <si>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</si>
  <si>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</si>
  <si>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</si>
  <si>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</si>
  <si>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</si>
  <si>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</si>
  <si>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</si>
  <si>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</si>
  <si>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</si>
  <si>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</si>
  <si>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לא צמודות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</si>
  <si>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</si>
  <si>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</si>
  <si>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</si>
  <si>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</si>
  <si>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</si>
  <si>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</si>
  <si>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</si>
  <si>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</si>
  <si>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</si>
  <si>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</si>
  <si>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סה"כ אחר</t>
  </si>
  <si>
    <t>כאשר טרם חלף מועד תשלום הרבית ו/ או פדיון קרן, יוצג  סכום פדיון/ריבית שעתיד להתקבל*****</t>
  </si>
  <si>
    <t>סה"כ תל אביב 35</t>
  </si>
  <si>
    <t>טבע- טבע תעשיות פרמצבטיות בע"מ</t>
  </si>
  <si>
    <t>629014</t>
  </si>
  <si>
    <t>520013954</t>
  </si>
  <si>
    <t>ביוטכנולוגיה</t>
  </si>
  <si>
    <t>מיילן אן.וי- מיילו אן.וי דואלי</t>
  </si>
  <si>
    <t>1136704</t>
  </si>
  <si>
    <t>1655</t>
  </si>
  <si>
    <t>פריגו- פריגו קומפני דואלי</t>
  </si>
  <si>
    <t>1130699</t>
  </si>
  <si>
    <t>520037599</t>
  </si>
  <si>
    <t>הראל השקעות- הראל השקעות בביטוח ושרותים פיננסים בע"מ</t>
  </si>
  <si>
    <t>585018</t>
  </si>
  <si>
    <t>520033986</t>
  </si>
  <si>
    <t>ביטוח</t>
  </si>
  <si>
    <t>אלביט מערכות- אלביט מערכות בע"מ</t>
  </si>
  <si>
    <t>1081124</t>
  </si>
  <si>
    <t>520043027</t>
  </si>
  <si>
    <t>ביטחוניות</t>
  </si>
  <si>
    <t>דיסקונט א- בנק דיסקונט לישראל בע"מ</t>
  </si>
  <si>
    <t>691212</t>
  </si>
  <si>
    <t>520007030</t>
  </si>
  <si>
    <t>בנקים</t>
  </si>
  <si>
    <t>פועלים- בנק הפועלים בע"מ</t>
  </si>
  <si>
    <t>662577</t>
  </si>
  <si>
    <t>520000118</t>
  </si>
  <si>
    <t>לאומי- בנק לאומי לישראל בע"מ</t>
  </si>
  <si>
    <t>604611</t>
  </si>
  <si>
    <t>520018078</t>
  </si>
  <si>
    <t>מזרחי טפחות- בנק מזרחי טפחות בע"מ</t>
  </si>
  <si>
    <t>695437</t>
  </si>
  <si>
    <t>520000522</t>
  </si>
  <si>
    <t>בינלאומי 5- הבנק הבינלאומי הראשון לישראל בע"מ</t>
  </si>
  <si>
    <t>593038</t>
  </si>
  <si>
    <t>520029083</t>
  </si>
  <si>
    <t>בזן- בתי זקוק לנפט בע"מ</t>
  </si>
  <si>
    <t>2590248</t>
  </si>
  <si>
    <t>520036658</t>
  </si>
  <si>
    <t>חיפושי נפט וגז</t>
  </si>
  <si>
    <t>דלק קדוחים יהש- דלק קידוחים - שותפות מוגבלת</t>
  </si>
  <si>
    <t>475020</t>
  </si>
  <si>
    <t>550013098</t>
  </si>
  <si>
    <t>*ישראמקו יהש- ישראמקו נגב 2 שותפות מוגבלת</t>
  </si>
  <si>
    <t>232017</t>
  </si>
  <si>
    <t>550010003</t>
  </si>
  <si>
    <t>*פז נפט- פז חברת הנפט בע"מ</t>
  </si>
  <si>
    <t>1100007</t>
  </si>
  <si>
    <t>510216054</t>
  </si>
  <si>
    <t>כיל- כימיקלים לישראל בע"מ</t>
  </si>
  <si>
    <t>281014</t>
  </si>
  <si>
    <t>520027830</t>
  </si>
  <si>
    <t>כימיה, גומי ופלסטיק</t>
  </si>
  <si>
    <t>טאואר- טאואר סמיקונדקטור בע"מ</t>
  </si>
  <si>
    <t>1082379</t>
  </si>
  <si>
    <t>520041997</t>
  </si>
  <si>
    <t>מוליכים למחצה</t>
  </si>
  <si>
    <t>*פרוטרום- פרוטרום תעשיות בע"מ</t>
  </si>
  <si>
    <t>1081082</t>
  </si>
  <si>
    <t>520042805</t>
  </si>
  <si>
    <t>מזון</t>
  </si>
  <si>
    <t>*שטראוס- שטראוס גרופ בע"מ</t>
  </si>
  <si>
    <t>746016</t>
  </si>
  <si>
    <t>520003781</t>
  </si>
  <si>
    <t>שופרסל- שופר-סל בע"מ</t>
  </si>
  <si>
    <t>777037</t>
  </si>
  <si>
    <t>520022732</t>
  </si>
  <si>
    <t>מסחר</t>
  </si>
  <si>
    <t>*אירפורט סיטי- איירפורט סיטי בע"מ</t>
  </si>
  <si>
    <t>1095835</t>
  </si>
  <si>
    <t>511659401</t>
  </si>
  <si>
    <t>נדל"ן ובינוי</t>
  </si>
  <si>
    <t>*אלוני חץ- אלוני-חץ נכסים והשקעות בע"מ</t>
  </si>
  <si>
    <t>390013</t>
  </si>
  <si>
    <t>520038506</t>
  </si>
  <si>
    <t>*אמות- אמות השקעות בע"מ</t>
  </si>
  <si>
    <t>1097278</t>
  </si>
  <si>
    <t>520026683</t>
  </si>
  <si>
    <t>*מליסרון- מליסרון בע"מ</t>
  </si>
  <si>
    <t>323014</t>
  </si>
  <si>
    <t>520037789</t>
  </si>
  <si>
    <t>*עזריאלי קבוצה- קבוצת עזריאלי בע"מ (לשעבר קנית מימון)</t>
  </si>
  <si>
    <t>1119478</t>
  </si>
  <si>
    <t>510960719</t>
  </si>
  <si>
    <t>*אורמת טכנולוגיות- אורמת טכנולגיות אינק דואלי</t>
  </si>
  <si>
    <t>1134402</t>
  </si>
  <si>
    <t>511597239</t>
  </si>
  <si>
    <t>*נייס- נייס מערכות בע"מ</t>
  </si>
  <si>
    <t>273011</t>
  </si>
  <si>
    <t>520036872</t>
  </si>
  <si>
    <t>בזק- בזק החברה הישראלית לתקשורת בע"מ</t>
  </si>
  <si>
    <t>230011</t>
  </si>
  <si>
    <t>520031931</t>
  </si>
  <si>
    <t>פרטנר- חברת פרטנר תקשורת בע"מ</t>
  </si>
  <si>
    <t>1083484</t>
  </si>
  <si>
    <t>520044314</t>
  </si>
  <si>
    <t>סלקום- סלקום ישראל בע"מ</t>
  </si>
  <si>
    <t>1101534</t>
  </si>
  <si>
    <t>511930125</t>
  </si>
  <si>
    <t>סה"כ תל אביב 90</t>
  </si>
  <si>
    <t>דלתא גליל- דלתא-גליל תעשיות בע"מ</t>
  </si>
  <si>
    <t>627034</t>
  </si>
  <si>
    <t>520025602</t>
  </si>
  <si>
    <t>*פוקס- ויזל- פוקס-ויזל בע"מ</t>
  </si>
  <si>
    <t>1087022</t>
  </si>
  <si>
    <t>512157603</t>
  </si>
  <si>
    <t>אירונאוטיקס- אירונאוטיקס</t>
  </si>
  <si>
    <t>1141142</t>
  </si>
  <si>
    <t>512551425</t>
  </si>
  <si>
    <t>*ארד- ארד בע"מ</t>
  </si>
  <si>
    <t>1091651</t>
  </si>
  <si>
    <t>510007800</t>
  </si>
  <si>
    <t>אלקטרוניקה ואופטיקה</t>
  </si>
  <si>
    <t>*מיטרוניקס- מיטרוניקס בע"מ</t>
  </si>
  <si>
    <t>1091065</t>
  </si>
  <si>
    <t>511527202</t>
  </si>
  <si>
    <t>קמהדע- קמהדע בע"מ</t>
  </si>
  <si>
    <t>1094119</t>
  </si>
  <si>
    <t>511524605</t>
  </si>
  <si>
    <t>רדהיל- רדהיל ביופארמה בע"מ</t>
  </si>
  <si>
    <t>1122381</t>
  </si>
  <si>
    <t>514304005</t>
  </si>
  <si>
    <t>איידיאיי ביטוח- איי.די.איי. חברה לביטוח בע"מ</t>
  </si>
  <si>
    <t>1129501</t>
  </si>
  <si>
    <t>513910703</t>
  </si>
  <si>
    <t>פניקס 1- הפניקס אחזקות בע"מ</t>
  </si>
  <si>
    <t>767012</t>
  </si>
  <si>
    <t>520017450</t>
  </si>
  <si>
    <t>כלל עסקי ביטוח- כלל החזקות עסקי ביטוח בע"מ</t>
  </si>
  <si>
    <t>224014</t>
  </si>
  <si>
    <t>520024647</t>
  </si>
  <si>
    <t>מנורה מבטחים החזקות- מנורה מבטחים החזקות בע"מ</t>
  </si>
  <si>
    <t>566018</t>
  </si>
  <si>
    <t>520007469</t>
  </si>
  <si>
    <t>*אלקטרה- אלקטרה בע"מ</t>
  </si>
  <si>
    <t>739037</t>
  </si>
  <si>
    <t>520028911</t>
  </si>
  <si>
    <t>*יואל- י.ו.א.ל. ירושלים אויל אקספלורשיין בע"מ</t>
  </si>
  <si>
    <t>583013</t>
  </si>
  <si>
    <t>520033226</t>
  </si>
  <si>
    <t>*נפטא- נפטא חברה ישראלית לנפט בע"מ</t>
  </si>
  <si>
    <t>643015</t>
  </si>
  <si>
    <t>520020942</t>
  </si>
  <si>
    <t>רציו יהש- רציו חיפושי נפט (1992) - שותפות מוגבלת</t>
  </si>
  <si>
    <t>394015</t>
  </si>
  <si>
    <t>550012777</t>
  </si>
  <si>
    <t>*אפקון תעשיות 1- אפקון תעשיות בע"מ</t>
  </si>
  <si>
    <t>578013</t>
  </si>
  <si>
    <t>520033473</t>
  </si>
  <si>
    <t>חשמל</t>
  </si>
  <si>
    <t>*פלסאון תעשיות- פלסאון תעשיות בע"מ</t>
  </si>
  <si>
    <t>1081603</t>
  </si>
  <si>
    <t>520042912</t>
  </si>
  <si>
    <t>*פלרם- פלרם (1990) תעשיות בע"מ</t>
  </si>
  <si>
    <t>644013</t>
  </si>
  <si>
    <t>520039843</t>
  </si>
  <si>
    <t>*נובה- נובה מכשירי מדידה בע"מ</t>
  </si>
  <si>
    <t>1084557</t>
  </si>
  <si>
    <t>511812463</t>
  </si>
  <si>
    <t>*קרור- קרור אחזקות בע"מ</t>
  </si>
  <si>
    <t>621011</t>
  </si>
  <si>
    <t>520001546</t>
  </si>
  <si>
    <t>*מזור רובוטיקה- מזור רובוטיקה ניתוחיות בע"מ</t>
  </si>
  <si>
    <t>1106855</t>
  </si>
  <si>
    <t>513009043</t>
  </si>
  <si>
    <t>מכשור רפואי</t>
  </si>
  <si>
    <t>אלקטרה צריכה- אלקטרה מוצרי צריכה בע"מ</t>
  </si>
  <si>
    <t>5010129</t>
  </si>
  <si>
    <t>520039967</t>
  </si>
  <si>
    <t>*סקופ- קבוצת סקופ מתכות בע"מ</t>
  </si>
  <si>
    <t>288019</t>
  </si>
  <si>
    <t>520037425</t>
  </si>
  <si>
    <t>רמי לוי- רשת חנויות רמי לוי שיווק השיקמה 2006 בע"מ</t>
  </si>
  <si>
    <t>1104249</t>
  </si>
  <si>
    <t>513770669</t>
  </si>
  <si>
    <t>אינרום- אינרום תעשיות בנייה בע"מ</t>
  </si>
  <si>
    <t>1132356</t>
  </si>
  <si>
    <t>515001659</t>
  </si>
  <si>
    <t>מתכת ומוצרי בניה</t>
  </si>
  <si>
    <t>*המלט- המ-לט (ישראל-קנדה) בע"מ</t>
  </si>
  <si>
    <t>1080324</t>
  </si>
  <si>
    <t>520041575</t>
  </si>
  <si>
    <t>*קליל- קליל תעשיות בע"מ</t>
  </si>
  <si>
    <t>797035</t>
  </si>
  <si>
    <t>520032442</t>
  </si>
  <si>
    <t>שפיר- שפיר הנדסה ותעשיה בע"מ</t>
  </si>
  <si>
    <t>1133875</t>
  </si>
  <si>
    <t>514892801</t>
  </si>
  <si>
    <t>*גב ים- חברת גב-ים לקרקעות בע"מ</t>
  </si>
  <si>
    <t>759019</t>
  </si>
  <si>
    <t>520001736</t>
  </si>
  <si>
    <t>דמרי- י.ח.דמרי בניה ופיתוח בע"מ</t>
  </si>
  <si>
    <t>1090315</t>
  </si>
  <si>
    <t>511399388</t>
  </si>
  <si>
    <t>ישרס- ישרס חברה להשקעות בע"מ</t>
  </si>
  <si>
    <t>613034</t>
  </si>
  <si>
    <t>520017807</t>
  </si>
  <si>
    <t>*ריט 1- ריט 1 בע"מ</t>
  </si>
  <si>
    <t>1098920</t>
  </si>
  <si>
    <t>513821488</t>
  </si>
  <si>
    <t>*שיכון ובינוי- שיכון ובינוי - אחזקות בע"מ</t>
  </si>
  <si>
    <t>1081942</t>
  </si>
  <si>
    <t>520036104</t>
  </si>
  <si>
    <t>*אבגול- אבגול תעשיות 1953 בע"מ</t>
  </si>
  <si>
    <t>1100957</t>
  </si>
  <si>
    <t>510119068</t>
  </si>
  <si>
    <t>עץ, נייר ודפוס</t>
  </si>
  <si>
    <t>*ספאנטק- נ.ר. ספאנטק תעשיות בע"מ</t>
  </si>
  <si>
    <t>1090117</t>
  </si>
  <si>
    <t>512288713</t>
  </si>
  <si>
    <t>סרגון- סרגון נטוורקס בע"מ</t>
  </si>
  <si>
    <t>1085166</t>
  </si>
  <si>
    <t>512352444</t>
  </si>
  <si>
    <t>ציוד תקשורת</t>
  </si>
  <si>
    <t>*אנרג'יקס- אנרג'יקס אנרגיות מתחדשות בע"מ</t>
  </si>
  <si>
    <t>1123355</t>
  </si>
  <si>
    <t>513901371</t>
  </si>
  <si>
    <t>וואן טכנולוגיות תוכנה- וואן טכנולוגיות תוכנה(או.אס.טי)בע"מ</t>
  </si>
  <si>
    <t>161018</t>
  </si>
  <si>
    <t>520034695</t>
  </si>
  <si>
    <t>שירותי מידע</t>
  </si>
  <si>
    <t>*חילן טק- חילן טק בע"מ</t>
  </si>
  <si>
    <t>1084698</t>
  </si>
  <si>
    <t>520039942</t>
  </si>
  <si>
    <t>*מטריקס- מטריקס אי.טי בע"מ</t>
  </si>
  <si>
    <t>445015</t>
  </si>
  <si>
    <t>520039413</t>
  </si>
  <si>
    <t>פורמולה מערכות- פורמולה מערכות (1985)בע"מ</t>
  </si>
  <si>
    <t>256016</t>
  </si>
  <si>
    <t>520036690</t>
  </si>
  <si>
    <t>דור אלון- דור אלון אנרגיה בישראל (1988) בע"מ</t>
  </si>
  <si>
    <t>1093202</t>
  </si>
  <si>
    <t>520043878</t>
  </si>
  <si>
    <t>*דנאל כא- דנאל (אדיר יהושע) בע"מ</t>
  </si>
  <si>
    <t>314013</t>
  </si>
  <si>
    <t>520037565</t>
  </si>
  <si>
    <t>לייבפרסון- לייבפרסון, אינק</t>
  </si>
  <si>
    <t>1123017</t>
  </si>
  <si>
    <t>512796756</t>
  </si>
  <si>
    <t>סאפיינס- סאפיינס אינטרנשיונל קורפוריישן N.V</t>
  </si>
  <si>
    <t>1087659</t>
  </si>
  <si>
    <t>53368</t>
  </si>
  <si>
    <t>בי קומיונקיישנס- בי קומיוניקיישנס בע"מ לשעבר סמייל 012</t>
  </si>
  <si>
    <t>1107663</t>
  </si>
  <si>
    <t>512832742</t>
  </si>
  <si>
    <t>סה"כ מניות היתר</t>
  </si>
  <si>
    <t>*בריל- בריל תעשיות נעליים בע"מ</t>
  </si>
  <si>
    <t>399014</t>
  </si>
  <si>
    <t>520038647</t>
  </si>
  <si>
    <t>*קסטרו- קסטרו מודל בע"מ</t>
  </si>
  <si>
    <t>280016</t>
  </si>
  <si>
    <t>520037649</t>
  </si>
  <si>
    <t>*אבוג'ן- אבוג'ן בע"מ</t>
  </si>
  <si>
    <t>1105055</t>
  </si>
  <si>
    <t>512838723</t>
  </si>
  <si>
    <t>אינטק פארמ- אינטק פארמה בע"מ</t>
  </si>
  <si>
    <t>1117795</t>
  </si>
  <si>
    <t>513022780</t>
  </si>
  <si>
    <t>*אורביט- אורביט-אלחוט טכנולוגיות בע"מ</t>
  </si>
  <si>
    <t>265017</t>
  </si>
  <si>
    <t>520036153</t>
  </si>
  <si>
    <t>*אלרון- אלרון תעשיה אלקטרונית בע"מ</t>
  </si>
  <si>
    <t>749077</t>
  </si>
  <si>
    <t>520028036</t>
  </si>
  <si>
    <t>השקעות במדעי החיים</t>
  </si>
  <si>
    <t>אמיליה פיתוח- אמיליה פיתוח (מ.עו.פ) בע"מ</t>
  </si>
  <si>
    <t>589010</t>
  </si>
  <si>
    <t>520014846</t>
  </si>
  <si>
    <t>או פי סי אנרגיה- איי.סי. פאואר ישראל בע"מ</t>
  </si>
  <si>
    <t>478248</t>
  </si>
  <si>
    <t>514401702</t>
  </si>
  <si>
    <t>ברנמילר- ברנמילר אנרג'י בע"מ</t>
  </si>
  <si>
    <t>1141530</t>
  </si>
  <si>
    <t>514720374</t>
  </si>
  <si>
    <t>*גולן פלסטיק- גולן מוצרי פלסטיק בע"מ</t>
  </si>
  <si>
    <t>1091933</t>
  </si>
  <si>
    <t>513029975</t>
  </si>
  <si>
    <t>*גניגר- גניגר מפעלי פלסטיק בע"מ</t>
  </si>
  <si>
    <t>1095892</t>
  </si>
  <si>
    <t>512416991</t>
  </si>
  <si>
    <t>*פלסטופיל- חברת פלסטופיל הזורע בע"מ</t>
  </si>
  <si>
    <t>1092840</t>
  </si>
  <si>
    <t>513681247</t>
  </si>
  <si>
    <t>*רבל- רבל אי.סי.אס. בע"מ</t>
  </si>
  <si>
    <t>1103878</t>
  </si>
  <si>
    <t>513506329</t>
  </si>
  <si>
    <t>*רם-און- רם-און השקעות והחזקות (1999) בע"מ</t>
  </si>
  <si>
    <t>1090943</t>
  </si>
  <si>
    <t>512776964</t>
  </si>
  <si>
    <t>*אייסקיור מדיקל- אייסקיור מדיקל בע"מ</t>
  </si>
  <si>
    <t>1122415</t>
  </si>
  <si>
    <t>513787804</t>
  </si>
  <si>
    <t>*איתמר- איתמר מדיקל בע"מ</t>
  </si>
  <si>
    <t>1102458</t>
  </si>
  <si>
    <t>512434218</t>
  </si>
  <si>
    <t>*אקסלנז- אקסלנז ביוסיינס בע"מ</t>
  </si>
  <si>
    <t>1104868</t>
  </si>
  <si>
    <t>513821504</t>
  </si>
  <si>
    <t>*מדיגוס- מדיגוס בע"מ</t>
  </si>
  <si>
    <t>1096171</t>
  </si>
  <si>
    <t>512866971</t>
  </si>
  <si>
    <t>*מדיקל קומפרישיין- מדיקל קומפרישין סיסטם (די.בי.אן.) בע"מ</t>
  </si>
  <si>
    <t>1096890</t>
  </si>
  <si>
    <t>512565730</t>
  </si>
  <si>
    <t>אילקס מדיקל- אילקס מדיקל בע"מ</t>
  </si>
  <si>
    <t>1080753</t>
  </si>
  <si>
    <t>520042219</t>
  </si>
  <si>
    <t>*מדטכניקה- מדטכניקה בע"מ</t>
  </si>
  <si>
    <t>253013</t>
  </si>
  <si>
    <t>520036195</t>
  </si>
  <si>
    <t>*מנדלסוןתשת- מנדלסון תשתיות ותעשיות בע"מ</t>
  </si>
  <si>
    <t>1129444</t>
  </si>
  <si>
    <t>513660373</t>
  </si>
  <si>
    <t>*אפריקה תעשיות- אפריקה ישראל תעשיות בע"מ</t>
  </si>
  <si>
    <t>800011</t>
  </si>
  <si>
    <t>520026618</t>
  </si>
  <si>
    <t>*חד אסף תעשיות- חד-אסף תעשיות בע"מ</t>
  </si>
  <si>
    <t>351015</t>
  </si>
  <si>
    <t>520038449</t>
  </si>
  <si>
    <t>תדיר גן- תדיר-גן (מוצרים מדוייקים) 1993 בע"מ</t>
  </si>
  <si>
    <t>1090141</t>
  </si>
  <si>
    <t>511870891</t>
  </si>
  <si>
    <t>*על בד- עלבד משואות יצחק בע"מ</t>
  </si>
  <si>
    <t>625012</t>
  </si>
  <si>
    <t>520040205</t>
  </si>
  <si>
    <t>אוברסיז מניה- אוברסיז</t>
  </si>
  <si>
    <t>1139617</t>
  </si>
  <si>
    <t>510490071</t>
  </si>
  <si>
    <t>*אוריין- אוריין ש.מ. בע"מ</t>
  </si>
  <si>
    <t>1103506</t>
  </si>
  <si>
    <t>511068256</t>
  </si>
  <si>
    <t>*אמנת- אמנת ניהול ומערכות בע"מ</t>
  </si>
  <si>
    <t>654012</t>
  </si>
  <si>
    <t>520040833</t>
  </si>
  <si>
    <t>*לודן- לודן חברה להנדסה בע"מ</t>
  </si>
  <si>
    <t>1081439</t>
  </si>
  <si>
    <t>520043381</t>
  </si>
  <si>
    <t>*אלוט תקשורת- אלוט תקשרות בע"מ</t>
  </si>
  <si>
    <t>1099654</t>
  </si>
  <si>
    <t>512394776</t>
  </si>
  <si>
    <t>פריון נטוורק- פריון נטוורק בע"מ לשעבר אינקרדימייל</t>
  </si>
  <si>
    <t>1095819</t>
  </si>
  <si>
    <t>512849498</t>
  </si>
  <si>
    <t>סה"כ call 001 אופציות</t>
  </si>
  <si>
    <t>SAPIENS INTERNA- Sapiens international corrporation</t>
  </si>
  <si>
    <t>ANN7716A1513</t>
  </si>
  <si>
    <t>NASDAQ</t>
  </si>
  <si>
    <t>בלומברג</t>
  </si>
  <si>
    <t>12222</t>
  </si>
  <si>
    <t>Diversified Financials</t>
  </si>
  <si>
    <t>CAESAR STONE SDOT- CAESAR STON SDOT</t>
  </si>
  <si>
    <t>IL0011259137</t>
  </si>
  <si>
    <t>12277</t>
  </si>
  <si>
    <t>Materials</t>
  </si>
  <si>
    <t>Israel chemicals- כימיקלים לישראל בע"מ</t>
  </si>
  <si>
    <t>IL0002810146</t>
  </si>
  <si>
    <t>Mediwound ltd- MEDIWOUND LTD</t>
  </si>
  <si>
    <t>IL0011316309</t>
  </si>
  <si>
    <t>10278</t>
  </si>
  <si>
    <t>Pharmaceuticals &amp; Biotechnology</t>
  </si>
  <si>
    <t>MYLAN NV- MYLAN, INC</t>
  </si>
  <si>
    <t>10295</t>
  </si>
  <si>
    <t>REDHILL BIOPHARMA- REDHILL BIOPHARMA LTD</t>
  </si>
  <si>
    <t>US7574681034</t>
  </si>
  <si>
    <t>12904</t>
  </si>
  <si>
    <t>Vascular  Biogenics ltd- Vascular biogenics</t>
  </si>
  <si>
    <t>IL0011327454</t>
  </si>
  <si>
    <t>12808</t>
  </si>
  <si>
    <t>אינטק פארמה MG- אינטק פארמה בע"מ</t>
  </si>
  <si>
    <t>IL0011177958</t>
  </si>
  <si>
    <t>Teva pharmaceutical-sp- טבע תעשיות פרמצבטיות בע"מ</t>
  </si>
  <si>
    <t>US8816242098</t>
  </si>
  <si>
    <t>Perrigo plc- פריגו קומפני דואלי</t>
  </si>
  <si>
    <t>IE00BGH1M568</t>
  </si>
  <si>
    <t>Plaza Centers NV- פלאזה סנטרס</t>
  </si>
  <si>
    <t>NL0000686772</t>
  </si>
  <si>
    <t>33248324</t>
  </si>
  <si>
    <t>Real Estate</t>
  </si>
  <si>
    <t>SEDG US_SOLAREDGE TECHNOLOGI- SOLAREDGE TECHNOLOGIES INC</t>
  </si>
  <si>
    <t>US83417M1045</t>
  </si>
  <si>
    <t>27183</t>
  </si>
  <si>
    <t>Semiconductors &amp; Semiconductor Equipment</t>
  </si>
  <si>
    <t>Mellanox Technologies- מלאנוקס טכנולוגיות בע"מ</t>
  </si>
  <si>
    <t>IL0011017329</t>
  </si>
  <si>
    <t>512763285</t>
  </si>
  <si>
    <t>Amdocs Ltd- AMDOCS LTD</t>
  </si>
  <si>
    <t>GB0022569080</t>
  </si>
  <si>
    <t>10018</t>
  </si>
  <si>
    <t>Software &amp; Services</t>
  </si>
  <si>
    <t>Verint Systems Inc- VERINT SYSTEMS</t>
  </si>
  <si>
    <t>US92343X1000</t>
  </si>
  <si>
    <t>10467</t>
  </si>
  <si>
    <t>WIX.COM LTD- WIX ltd</t>
  </si>
  <si>
    <t>IL0011301780</t>
  </si>
  <si>
    <t>12913</t>
  </si>
  <si>
    <t>CHECK POINT SOF- צ'ק פוינט</t>
  </si>
  <si>
    <t>IL0010824113</t>
  </si>
  <si>
    <t>520042821</t>
  </si>
  <si>
    <t>Kornit Digital Ltd- Kornit Digital Ltd</t>
  </si>
  <si>
    <t>IL0011216723</t>
  </si>
  <si>
    <t>12849</t>
  </si>
  <si>
    <t>Technology Hardware &amp; Equipment</t>
  </si>
  <si>
    <t>Orbotec- אורבוטק בע"מ</t>
  </si>
  <si>
    <t>IL0010823388</t>
  </si>
  <si>
    <t>520035213</t>
  </si>
  <si>
    <t>*Ituran Location And Control- איתוראן איתור ושליטה בע"מ</t>
  </si>
  <si>
    <t>IL0010818685</t>
  </si>
  <si>
    <t>1065</t>
  </si>
  <si>
    <t>TOWER SEMICONDUCTOR- טאואר סמיקונדקטור בע"מ</t>
  </si>
  <si>
    <t>IL0010823792</t>
  </si>
  <si>
    <t>SEDG US- SOLAREDGE TECHNOLOGIES INC</t>
  </si>
  <si>
    <t>Utilities</t>
  </si>
  <si>
    <t>אינטק פארמה- אינטק פארמה בע"מ</t>
  </si>
  <si>
    <t>*ORA US Equity- אורמת טכנולגיות אינק דואלי</t>
  </si>
  <si>
    <t>US6866881021</t>
  </si>
  <si>
    <t>סה"כ שמחקות מדדי מניות בישראל</t>
  </si>
  <si>
    <t>מיטבמ ב תא 125- פסגות מוצרי מדדים בע"מ</t>
  </si>
  <si>
    <t>1125327</t>
  </si>
  <si>
    <t>513665661</t>
  </si>
  <si>
    <t>קסםסמ 33 תא 125- קסם תעודות סל ומוצרי מדדים בע"מ</t>
  </si>
  <si>
    <t>1117266</t>
  </si>
  <si>
    <t>513502211</t>
  </si>
  <si>
    <t>125תכלית סל א ת"א- תכלית תעודות סל בע"מ</t>
  </si>
  <si>
    <t>1091818</t>
  </si>
  <si>
    <t>513594101</t>
  </si>
  <si>
    <t>הראל סל ב' ת"א 125- הראל סל בע"מ</t>
  </si>
  <si>
    <t>1113232</t>
  </si>
  <si>
    <t>514103811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</si>
  <si>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</si>
  <si>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</si>
  <si>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</si>
  <si>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</si>
  <si>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</si>
  <si>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ISHARES CORE S@P 500</t>
  </si>
  <si>
    <t>Daiwa ETF Nikkei 225- Daiwa ETF</t>
  </si>
  <si>
    <t>JP3027640006</t>
  </si>
  <si>
    <t>11121</t>
  </si>
  <si>
    <t>Deutsche Bank USA- DEUTSCHE BANK AG</t>
  </si>
  <si>
    <t>US2330518539</t>
  </si>
  <si>
    <t>10113</t>
  </si>
  <si>
    <t>Dow Jones Stoxx600- Dow  Jones STOXX 600  Source ITF</t>
  </si>
  <si>
    <t>IE00B60SWW18</t>
  </si>
  <si>
    <t>FWB</t>
  </si>
  <si>
    <t>25010</t>
  </si>
  <si>
    <t>HORIZON S&amp;P/TSX 60- GLOBAL HORIZON</t>
  </si>
  <si>
    <t>CA44049A1241</t>
  </si>
  <si>
    <t>10629</t>
  </si>
  <si>
    <t>Ishares Crncy Hedge- ISHARES MSCI EMER</t>
  </si>
  <si>
    <t>US46434G5099</t>
  </si>
  <si>
    <t>20059</t>
  </si>
  <si>
    <t>Blackrock Inc- Ishares_BlackRock _ US</t>
  </si>
  <si>
    <t>US46434V8862</t>
  </si>
  <si>
    <t>20090</t>
  </si>
  <si>
    <t>Ishares core s&amp;p 500 etf- Ishares_BlackRock _ US</t>
  </si>
  <si>
    <t>US4642872000</t>
  </si>
  <si>
    <t>Lyxor Etf S&amp;P 500- LYXOR ETF</t>
  </si>
  <si>
    <t>LU0496786657</t>
  </si>
  <si>
    <t>10267</t>
  </si>
  <si>
    <t>Source s&amp;p 500 ireland- Source Markets plc</t>
  </si>
  <si>
    <t>IE00B3YCGJ38</t>
  </si>
  <si>
    <t>12119</t>
  </si>
  <si>
    <t>Spdr trust series fd- SPY</t>
  </si>
  <si>
    <t>US78462F1030</t>
  </si>
  <si>
    <t>10681</t>
  </si>
  <si>
    <t>VANGUARD FUNDS- VANGUARAD S&amp;P 500 ETF</t>
  </si>
  <si>
    <t>IE00B3XXRP09</t>
  </si>
  <si>
    <t>25014</t>
  </si>
  <si>
    <t>Vanguard S&amp;P 500- VANGUARAD S&amp;P 500 ETF</t>
  </si>
  <si>
    <t>US9229083632</t>
  </si>
  <si>
    <t>Vanguard Emrg mkt et- VANGUARD EMERGING</t>
  </si>
  <si>
    <t>US9220428588</t>
  </si>
  <si>
    <t>10458</t>
  </si>
  <si>
    <t>WISDOMTREE EUROP- WisdomTree</t>
  </si>
  <si>
    <t>US97717X7012</t>
  </si>
  <si>
    <t>12311</t>
  </si>
  <si>
    <t>סה"כ שמחקות מדדים אחרים</t>
  </si>
  <si>
    <t>סה"כ תעודות השתתפות בקרנות נאמנות בישראל</t>
  </si>
  <si>
    <t>סה"כ תעודות השתתפות בקרנות נאמנות בחו"ל</t>
  </si>
  <si>
    <t>סה"כ כתבי אופציות בישראל</t>
  </si>
  <si>
    <t>*איתמר מדיקל אופציה 4- איתמר מדיקל בע"מ</t>
  </si>
  <si>
    <t>1137017</t>
  </si>
  <si>
    <t>*מדיגוס אופציה 9- מדיגוס בע"מ</t>
  </si>
  <si>
    <t>1135979</t>
  </si>
  <si>
    <t>*אלוני חץ אפ 15- אלוני-חץ נכסים והשקעות בע"מ</t>
  </si>
  <si>
    <t>3900396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</si>
  <si>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</si>
  <si>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</si>
  <si>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</si>
  <si>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</si>
  <si>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</si>
  <si>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</si>
  <si>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</si>
  <si>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</si>
  <si>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סה"כ מוצרים מאוגחים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</si>
  <si>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</si>
  <si>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</si>
  <si>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</si>
  <si>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</si>
  <si>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</si>
  <si>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</si>
  <si>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</si>
  <si>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</si>
  <si>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</si>
  <si>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רוטקס- רוטקס (1980) בע"מ</t>
  </si>
  <si>
    <t>1104033</t>
  </si>
  <si>
    <t>510844913</t>
  </si>
  <si>
    <t>Delek Global Real Estate msh- דלק-בלרון בינלאומי בע"מ</t>
  </si>
  <si>
    <t>JE00B1S0VN88</t>
  </si>
  <si>
    <t>374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</si>
  <si>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</si>
  <si>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</si>
  <si>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</si>
  <si>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</si>
  <si>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</si>
  <si>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</si>
  <si>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</si>
  <si>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</si>
  <si>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</si>
  <si>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REDHILL WARRANT- REDHILL BIOPHARMA LTD</t>
  </si>
  <si>
    <t>455863</t>
  </si>
  <si>
    <t>26/12/16</t>
  </si>
  <si>
    <t>סה"כ מט"ח/מט"ח</t>
  </si>
  <si>
    <t>FWD CCY\ILS 20170619 USD\ILS 3.5057000 20171003- בנק לאומי לישראל בע"מ</t>
  </si>
  <si>
    <t>90004413</t>
  </si>
  <si>
    <t>19/06/17</t>
  </si>
  <si>
    <t>FWD CCY\ILS 20170725 USD\ILS 3.5504000 20171115- בנק לאומי לישראל בע"מ</t>
  </si>
  <si>
    <t>90004661</t>
  </si>
  <si>
    <t>25/07/17</t>
  </si>
  <si>
    <t>FWD CCY\ILS 20170803 USD\ILS 3.5715500 20171121- בנק לאומי לישראל בע"מ</t>
  </si>
  <si>
    <t>90004743</t>
  </si>
  <si>
    <t>03/08/17</t>
  </si>
  <si>
    <t>FWD CCY\ILS 20170906 USD\ILS 3.5530000 20171129- בנק לאומי לישראל בע"מ</t>
  </si>
  <si>
    <t>90004989</t>
  </si>
  <si>
    <t>06/09/17</t>
  </si>
  <si>
    <t>FWD CCY\ILS 20170912 USD\ILS 3.5188000 20171129- בנק לאומי לישראל בע"מ</t>
  </si>
  <si>
    <t>90005021</t>
  </si>
  <si>
    <t>12/09/17</t>
  </si>
  <si>
    <t>FWD CCY\ILS 20170912 USD\ILS 3.5297000 20171129- בנק לאומי לישראל בע"מ</t>
  </si>
  <si>
    <t>90005022</t>
  </si>
  <si>
    <t>FWD CCY\ILS 20170913 USD\ILS 3.5280000 20171205- בנק לאומי לישראל בע"מ</t>
  </si>
  <si>
    <t>90005037</t>
  </si>
  <si>
    <t>13/09/17</t>
  </si>
  <si>
    <t>FWD CCY\CCY 20170912 EUR\USD 1.2022000 20171221- בנק לאומי לישראל בע"מ</t>
  </si>
  <si>
    <t>90005019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</si>
  <si>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</si>
  <si>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</si>
  <si>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</si>
  <si>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</si>
  <si>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</si>
  <si>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</si>
  <si>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</si>
  <si>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</si>
  <si>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</si>
  <si>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</si>
  <si>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</si>
  <si>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</si>
  <si>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</si>
  <si>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</si>
  <si>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</si>
  <si>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זכאים</t>
  </si>
  <si>
    <t>28080000</t>
  </si>
  <si>
    <t>לא מדורג</t>
  </si>
  <si>
    <t>זכאים מס עמיתים</t>
  </si>
  <si>
    <t>28200000</t>
  </si>
  <si>
    <t>חייבים</t>
  </si>
  <si>
    <t>27960000</t>
  </si>
  <si>
    <t>עו'ש(לקבל)</t>
  </si>
  <si>
    <t>1111111111</t>
  </si>
  <si>
    <t>עו'ש(לשלם)</t>
  </si>
  <si>
    <t>דלק רכב(דיבידנד לקבל)</t>
  </si>
  <si>
    <t>829010</t>
  </si>
  <si>
    <t>מגדל מקפת קרנות פנסיה וקופות גמל בע"מ</t>
  </si>
  <si>
    <t>בנק לאומי</t>
  </si>
  <si>
    <t>UBS</t>
  </si>
  <si>
    <t>NL0011031208</t>
  </si>
  <si>
    <t>IE00B5BMR087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</si>
</sst>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</cellStyleXfs>
  <cellXfs count="97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0" fillId="0" borderId="0" xfId="0" applyAlignment="1">
      <alignment horizontal="right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2"/>
  <sheetViews>
    <sheetView rightToLeft="1" tabSelected="1" workbookViewId="0">
      <selection activeCell="H14" sqref="H14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s="80" t="s">
        <v>196</v>
      </c>
    </row>
    <row r="2" spans="1:36">
      <c r="B2" s="2" t="s">
        <v>1</v>
      </c>
      <c r="C2" s="12" t="s">
        <v>814</v>
      </c>
    </row>
    <row r="3" spans="1:36">
      <c r="B3" s="2" t="s">
        <v>2</v>
      </c>
      <c r="C3" t="s">
        <v>197</v>
      </c>
    </row>
    <row r="4" spans="1:36">
      <c r="B4" s="2" t="s">
        <v>3</v>
      </c>
      <c r="C4" s="80" t="s">
        <v>198</v>
      </c>
    </row>
    <row r="5" spans="1:36">
      <c r="B5" s="75" t="s">
        <v>199</v>
      </c>
      <c r="C5" t="s">
        <v>200</v>
      </c>
    </row>
    <row r="6" spans="1:36" ht="26.25" customHeight="1">
      <c r="B6" s="81" t="s">
        <v>4</v>
      </c>
      <c r="C6" s="82"/>
      <c r="D6" s="83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2335.23160083629</v>
      </c>
      <c r="D11" s="76">
        <f>C11/$C$42*100</f>
        <v>5.449107120081444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0</v>
      </c>
      <c r="D13" s="77">
        <f t="shared" ref="D13:D22" si="0">C13/$C$42*100</f>
        <v>0</v>
      </c>
    </row>
    <row r="14" spans="1:36">
      <c r="A14" s="10" t="s">
        <v>13</v>
      </c>
      <c r="B14" s="70" t="s">
        <v>17</v>
      </c>
      <c r="C14" s="77">
        <v>0</v>
      </c>
      <c r="D14" s="77">
        <f t="shared" si="0"/>
        <v>0</v>
      </c>
    </row>
    <row r="15" spans="1:36">
      <c r="A15" s="10" t="s">
        <v>13</v>
      </c>
      <c r="B15" s="70" t="s">
        <v>18</v>
      </c>
      <c r="C15" s="77">
        <v>0</v>
      </c>
      <c r="D15" s="77">
        <f t="shared" si="0"/>
        <v>0</v>
      </c>
    </row>
    <row r="16" spans="1:36">
      <c r="A16" s="10" t="s">
        <v>13</v>
      </c>
      <c r="B16" s="70" t="s">
        <v>19</v>
      </c>
      <c r="C16" s="77">
        <v>14865.681319902335</v>
      </c>
      <c r="D16" s="77">
        <f t="shared" si="0"/>
        <v>34.688075433773783</v>
      </c>
    </row>
    <row r="17" spans="1:4">
      <c r="A17" s="10" t="s">
        <v>13</v>
      </c>
      <c r="B17" s="70" t="s">
        <v>20</v>
      </c>
      <c r="C17" s="77">
        <v>25635.231613743999</v>
      </c>
      <c r="D17" s="77">
        <f t="shared" si="0"/>
        <v>59.818102436333966</v>
      </c>
    </row>
    <row r="18" spans="1:4">
      <c r="A18" s="10" t="s">
        <v>13</v>
      </c>
      <c r="B18" s="70" t="s">
        <v>21</v>
      </c>
      <c r="C18" s="77">
        <v>0</v>
      </c>
      <c r="D18" s="77">
        <f t="shared" si="0"/>
        <v>0</v>
      </c>
    </row>
    <row r="19" spans="1:4">
      <c r="A19" s="10" t="s">
        <v>13</v>
      </c>
      <c r="B19" s="70" t="s">
        <v>22</v>
      </c>
      <c r="C19" s="77">
        <v>1.5184340000000001</v>
      </c>
      <c r="D19" s="77">
        <f t="shared" si="0"/>
        <v>3.5431644200989033E-3</v>
      </c>
    </row>
    <row r="20" spans="1:4">
      <c r="A20" s="10" t="s">
        <v>13</v>
      </c>
      <c r="B20" s="70" t="s">
        <v>23</v>
      </c>
      <c r="C20" s="77">
        <v>0</v>
      </c>
      <c r="D20" s="77">
        <f t="shared" si="0"/>
        <v>0</v>
      </c>
    </row>
    <row r="21" spans="1:4">
      <c r="A21" s="10" t="s">
        <v>13</v>
      </c>
      <c r="B21" s="70" t="s">
        <v>24</v>
      </c>
      <c r="C21" s="77">
        <v>0</v>
      </c>
      <c r="D21" s="77">
        <f t="shared" si="0"/>
        <v>0</v>
      </c>
    </row>
    <row r="22" spans="1:4">
      <c r="A22" s="10" t="s">
        <v>13</v>
      </c>
      <c r="B22" s="70" t="s">
        <v>25</v>
      </c>
      <c r="C22" s="77">
        <v>0</v>
      </c>
      <c r="D22" s="77">
        <f t="shared" si="0"/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f t="shared" ref="D24:D37" si="1">C24/$C$42*100</f>
        <v>0</v>
      </c>
    </row>
    <row r="25" spans="1:4">
      <c r="A25" s="10" t="s">
        <v>13</v>
      </c>
      <c r="B25" s="70" t="s">
        <v>28</v>
      </c>
      <c r="C25" s="77">
        <v>0</v>
      </c>
      <c r="D25" s="77">
        <f t="shared" si="1"/>
        <v>0</v>
      </c>
    </row>
    <row r="26" spans="1:4">
      <c r="A26" s="10" t="s">
        <v>13</v>
      </c>
      <c r="B26" s="70" t="s">
        <v>18</v>
      </c>
      <c r="C26" s="77">
        <v>0</v>
      </c>
      <c r="D26" s="77">
        <f t="shared" si="1"/>
        <v>0</v>
      </c>
    </row>
    <row r="27" spans="1:4">
      <c r="A27" s="10" t="s">
        <v>13</v>
      </c>
      <c r="B27" s="70" t="s">
        <v>29</v>
      </c>
      <c r="C27" s="77">
        <v>8.6000710354999992</v>
      </c>
      <c r="D27" s="77">
        <f t="shared" si="1"/>
        <v>2.0067691913712896E-2</v>
      </c>
    </row>
    <row r="28" spans="1:4">
      <c r="A28" s="10" t="s">
        <v>13</v>
      </c>
      <c r="B28" s="70" t="s">
        <v>30</v>
      </c>
      <c r="C28" s="77">
        <v>0</v>
      </c>
      <c r="D28" s="77">
        <f t="shared" si="1"/>
        <v>0</v>
      </c>
    </row>
    <row r="29" spans="1:4">
      <c r="A29" s="10" t="s">
        <v>13</v>
      </c>
      <c r="B29" s="70" t="s">
        <v>31</v>
      </c>
      <c r="C29" s="77">
        <v>0.17026675087500001</v>
      </c>
      <c r="D29" s="77">
        <f t="shared" si="1"/>
        <v>3.9730610196172096E-4</v>
      </c>
    </row>
    <row r="30" spans="1:4">
      <c r="A30" s="10" t="s">
        <v>13</v>
      </c>
      <c r="B30" s="70" t="s">
        <v>32</v>
      </c>
      <c r="C30" s="77">
        <v>0</v>
      </c>
      <c r="D30" s="77">
        <f t="shared" si="1"/>
        <v>0</v>
      </c>
    </row>
    <row r="31" spans="1:4">
      <c r="A31" s="10" t="s">
        <v>13</v>
      </c>
      <c r="B31" s="70" t="s">
        <v>33</v>
      </c>
      <c r="C31" s="77">
        <v>34.27910307251021</v>
      </c>
      <c r="D31" s="77">
        <f t="shared" si="1"/>
        <v>7.9987999715115152E-2</v>
      </c>
    </row>
    <row r="32" spans="1:4">
      <c r="A32" s="10" t="s">
        <v>13</v>
      </c>
      <c r="B32" s="70" t="s">
        <v>34</v>
      </c>
      <c r="C32" s="77">
        <v>0</v>
      </c>
      <c r="D32" s="77">
        <f t="shared" si="1"/>
        <v>0</v>
      </c>
    </row>
    <row r="33" spans="1:4">
      <c r="A33" s="10" t="s">
        <v>13</v>
      </c>
      <c r="B33" s="69" t="s">
        <v>35</v>
      </c>
      <c r="C33" s="77">
        <v>0</v>
      </c>
      <c r="D33" s="77">
        <f t="shared" si="1"/>
        <v>0</v>
      </c>
    </row>
    <row r="34" spans="1:4">
      <c r="A34" s="10" t="s">
        <v>13</v>
      </c>
      <c r="B34" s="69" t="s">
        <v>36</v>
      </c>
      <c r="C34" s="77">
        <v>0</v>
      </c>
      <c r="D34" s="77">
        <f t="shared" si="1"/>
        <v>0</v>
      </c>
    </row>
    <row r="35" spans="1:4">
      <c r="A35" s="10" t="s">
        <v>13</v>
      </c>
      <c r="B35" s="69" t="s">
        <v>37</v>
      </c>
      <c r="C35" s="77">
        <v>0</v>
      </c>
      <c r="D35" s="77">
        <f t="shared" si="1"/>
        <v>0</v>
      </c>
    </row>
    <row r="36" spans="1:4">
      <c r="A36" s="10" t="s">
        <v>13</v>
      </c>
      <c r="B36" s="69" t="s">
        <v>38</v>
      </c>
      <c r="C36" s="77">
        <v>0</v>
      </c>
      <c r="D36" s="77">
        <f t="shared" si="1"/>
        <v>0</v>
      </c>
    </row>
    <row r="37" spans="1:4">
      <c r="A37" s="10" t="s">
        <v>13</v>
      </c>
      <c r="B37" s="69" t="s">
        <v>39</v>
      </c>
      <c r="C37" s="77">
        <v>-25.40512</v>
      </c>
      <c r="D37" s="77">
        <f t="shared" si="1"/>
        <v>-5.9281152340070795E-2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f t="shared" ref="D39:D42" si="2">C39/$C$42*100</f>
        <v>0</v>
      </c>
    </row>
    <row r="40" spans="1:4">
      <c r="A40" s="10" t="s">
        <v>13</v>
      </c>
      <c r="B40" s="72" t="s">
        <v>42</v>
      </c>
      <c r="C40" s="77">
        <v>0</v>
      </c>
      <c r="D40" s="77">
        <f t="shared" si="2"/>
        <v>0</v>
      </c>
    </row>
    <row r="41" spans="1:4">
      <c r="A41" s="10" t="s">
        <v>13</v>
      </c>
      <c r="B41" s="72" t="s">
        <v>43</v>
      </c>
      <c r="C41" s="77">
        <v>0</v>
      </c>
      <c r="D41" s="77">
        <f t="shared" si="2"/>
        <v>0</v>
      </c>
    </row>
    <row r="42" spans="1:4">
      <c r="B42" s="72" t="s">
        <v>44</v>
      </c>
      <c r="C42" s="77">
        <v>42855.307289341508</v>
      </c>
      <c r="D42" s="77">
        <f t="shared" si="2"/>
        <v>100</v>
      </c>
    </row>
    <row r="43" spans="1:4">
      <c r="A43" s="10" t="s">
        <v>13</v>
      </c>
      <c r="B43" s="73" t="s">
        <v>45</v>
      </c>
      <c r="C43" s="77">
        <f>'יתרת התחייבות להשקעה'!C11</f>
        <v>0</v>
      </c>
      <c r="D43" s="77">
        <f>C43/$C$42*100</f>
        <v>0</v>
      </c>
    </row>
    <row r="44" spans="1:4">
      <c r="B44" s="11" t="s">
        <v>201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109</v>
      </c>
      <c r="D47">
        <v>3.5289999999999999</v>
      </c>
    </row>
    <row r="48" spans="1:4">
      <c r="C48" t="s">
        <v>113</v>
      </c>
      <c r="D48">
        <v>4.1569000000000003</v>
      </c>
    </row>
    <row r="49" spans="3:4">
      <c r="C49" t="s">
        <v>116</v>
      </c>
      <c r="D49">
        <v>4.7356999999999996</v>
      </c>
    </row>
    <row r="50" spans="3:4">
      <c r="C50" t="s">
        <v>202</v>
      </c>
      <c r="D50">
        <v>3.1329000000000003E-2</v>
      </c>
    </row>
    <row r="51" spans="3:4">
      <c r="C51" t="s">
        <v>119</v>
      </c>
      <c r="D51">
        <v>2.8287</v>
      </c>
    </row>
    <row r="52" spans="3:4">
      <c r="C52" t="s">
        <v>123</v>
      </c>
      <c r="D52">
        <v>2.7612000000000001</v>
      </c>
    </row>
  </sheetData>
  <sheetProtection sheet="1" objects="1" scenarios="1"/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80" t="s">
        <v>196</v>
      </c>
    </row>
    <row r="2" spans="2:61">
      <c r="B2" s="2" t="s">
        <v>1</v>
      </c>
      <c r="C2" s="12" t="s">
        <v>814</v>
      </c>
    </row>
    <row r="3" spans="2:61">
      <c r="B3" s="2" t="s">
        <v>2</v>
      </c>
      <c r="C3" t="s">
        <v>197</v>
      </c>
    </row>
    <row r="4" spans="2:61">
      <c r="B4" s="2" t="s">
        <v>3</v>
      </c>
      <c r="C4" s="80" t="s">
        <v>198</v>
      </c>
    </row>
    <row r="5" spans="2:61">
      <c r="B5" s="75" t="s">
        <v>199</v>
      </c>
      <c r="C5" t="s">
        <v>200</v>
      </c>
    </row>
    <row r="6" spans="2:6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61" ht="26.25" customHeight="1">
      <c r="B7" s="94" t="s">
        <v>101</v>
      </c>
      <c r="C7" s="95"/>
      <c r="D7" s="95"/>
      <c r="E7" s="95"/>
      <c r="F7" s="95"/>
      <c r="G7" s="95"/>
      <c r="H7" s="95"/>
      <c r="I7" s="95"/>
      <c r="J7" s="95"/>
      <c r="K7" s="95"/>
      <c r="L7" s="96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203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729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222</v>
      </c>
      <c r="C14" t="s">
        <v>222</v>
      </c>
      <c r="D14" s="16"/>
      <c r="E14" t="s">
        <v>222</v>
      </c>
      <c r="F14" t="s">
        <v>222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730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222</v>
      </c>
      <c r="C16" t="s">
        <v>222</v>
      </c>
      <c r="D16" s="16"/>
      <c r="E16" t="s">
        <v>222</v>
      </c>
      <c r="F16" t="s">
        <v>222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731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222</v>
      </c>
      <c r="C18" t="s">
        <v>222</v>
      </c>
      <c r="D18" s="16"/>
      <c r="E18" t="s">
        <v>222</v>
      </c>
      <c r="F18" t="s">
        <v>222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242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222</v>
      </c>
      <c r="C20" t="s">
        <v>222</v>
      </c>
      <c r="D20" s="16"/>
      <c r="E20" t="s">
        <v>222</v>
      </c>
      <c r="F20" t="s">
        <v>222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227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729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222</v>
      </c>
      <c r="C23" t="s">
        <v>222</v>
      </c>
      <c r="D23" s="16"/>
      <c r="E23" t="s">
        <v>222</v>
      </c>
      <c r="F23" t="s">
        <v>222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732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222</v>
      </c>
      <c r="C25" t="s">
        <v>222</v>
      </c>
      <c r="D25" s="16"/>
      <c r="E25" t="s">
        <v>222</v>
      </c>
      <c r="F25" t="s">
        <v>222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731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222</v>
      </c>
      <c r="C27" t="s">
        <v>222</v>
      </c>
      <c r="D27" s="16"/>
      <c r="E27" t="s">
        <v>222</v>
      </c>
      <c r="F27" t="s">
        <v>222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733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222</v>
      </c>
      <c r="C29" t="s">
        <v>222</v>
      </c>
      <c r="D29" s="16"/>
      <c r="E29" t="s">
        <v>222</v>
      </c>
      <c r="F29" t="s">
        <v>222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242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222</v>
      </c>
      <c r="C31" t="s">
        <v>222</v>
      </c>
      <c r="D31" s="16"/>
      <c r="E31" t="s">
        <v>222</v>
      </c>
      <c r="F31" t="s">
        <v>222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229</v>
      </c>
      <c r="C32" s="16"/>
      <c r="D32" s="16"/>
      <c r="E32" s="16"/>
    </row>
    <row r="33" spans="2:5">
      <c r="B33" t="s">
        <v>235</v>
      </c>
      <c r="C33" s="16"/>
      <c r="D33" s="16"/>
      <c r="E33" s="16"/>
    </row>
    <row r="34" spans="2:5">
      <c r="B34" t="s">
        <v>236</v>
      </c>
      <c r="C34" s="16"/>
      <c r="D34" s="16"/>
      <c r="E34" s="16"/>
    </row>
    <row r="35" spans="2:5">
      <c r="B35" t="s">
        <v>237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s="80" t="s">
        <v>196</v>
      </c>
    </row>
    <row r="2" spans="1:60">
      <c r="B2" s="2" t="s">
        <v>1</v>
      </c>
      <c r="C2" s="12" t="s">
        <v>814</v>
      </c>
    </row>
    <row r="3" spans="1:60">
      <c r="B3" s="2" t="s">
        <v>2</v>
      </c>
      <c r="C3" t="s">
        <v>197</v>
      </c>
    </row>
    <row r="4" spans="1:60">
      <c r="B4" s="2" t="s">
        <v>3</v>
      </c>
      <c r="C4" s="80" t="s">
        <v>198</v>
      </c>
    </row>
    <row r="5" spans="1:60">
      <c r="B5" s="75" t="s">
        <v>199</v>
      </c>
      <c r="C5" t="s">
        <v>200</v>
      </c>
    </row>
    <row r="6" spans="1:60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6"/>
      <c r="BD6" s="16" t="s">
        <v>103</v>
      </c>
      <c r="BF6" s="16" t="s">
        <v>104</v>
      </c>
      <c r="BH6" s="19" t="s">
        <v>105</v>
      </c>
    </row>
    <row r="7" spans="1:60" ht="26.25" customHeight="1">
      <c r="B7" s="94" t="s">
        <v>106</v>
      </c>
      <c r="C7" s="95"/>
      <c r="D7" s="95"/>
      <c r="E7" s="95"/>
      <c r="F7" s="95"/>
      <c r="G7" s="95"/>
      <c r="H7" s="95"/>
      <c r="I7" s="95"/>
      <c r="J7" s="95"/>
      <c r="K7" s="96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0</v>
      </c>
      <c r="H11" s="25"/>
      <c r="I11" s="76">
        <v>0</v>
      </c>
      <c r="J11" s="76">
        <v>0</v>
      </c>
      <c r="K11" s="76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203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222</v>
      </c>
      <c r="C13" t="s">
        <v>222</v>
      </c>
      <c r="D13" s="19"/>
      <c r="E13" t="s">
        <v>222</v>
      </c>
      <c r="F13" t="s">
        <v>222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227</v>
      </c>
      <c r="C14" s="19"/>
      <c r="D14" s="19"/>
      <c r="E14" s="19"/>
      <c r="F14" s="19"/>
      <c r="G14" s="79">
        <v>0</v>
      </c>
      <c r="H14" s="19"/>
      <c r="I14" s="79">
        <v>0</v>
      </c>
      <c r="J14" s="79">
        <v>0</v>
      </c>
      <c r="K14" s="79">
        <v>0</v>
      </c>
      <c r="BF14" s="16" t="s">
        <v>129</v>
      </c>
    </row>
    <row r="15" spans="1:60">
      <c r="B15" t="s">
        <v>222</v>
      </c>
      <c r="C15" t="s">
        <v>222</v>
      </c>
      <c r="D15" s="19"/>
      <c r="E15" t="s">
        <v>222</v>
      </c>
      <c r="F15" t="s">
        <v>222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BF15" s="16" t="s">
        <v>130</v>
      </c>
    </row>
    <row r="16" spans="1:60">
      <c r="B16" t="s">
        <v>229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235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236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237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35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s="80" t="s">
        <v>196</v>
      </c>
    </row>
    <row r="2" spans="2:81">
      <c r="B2" s="2" t="s">
        <v>1</v>
      </c>
      <c r="C2" s="12" t="s">
        <v>814</v>
      </c>
    </row>
    <row r="3" spans="2:81">
      <c r="B3" s="2" t="s">
        <v>2</v>
      </c>
      <c r="C3" t="s">
        <v>197</v>
      </c>
      <c r="E3" s="15"/>
    </row>
    <row r="4" spans="2:81">
      <c r="B4" s="2" t="s">
        <v>3</v>
      </c>
      <c r="C4" s="80" t="s">
        <v>198</v>
      </c>
    </row>
    <row r="5" spans="2:81">
      <c r="B5" s="75" t="s">
        <v>199</v>
      </c>
      <c r="C5" t="s">
        <v>200</v>
      </c>
    </row>
    <row r="6" spans="2:8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6"/>
    </row>
    <row r="7" spans="2:81" ht="26.25" customHeight="1">
      <c r="B7" s="94" t="s">
        <v>136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203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734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222</v>
      </c>
      <c r="C14" t="s">
        <v>222</v>
      </c>
      <c r="E14" t="s">
        <v>222</v>
      </c>
      <c r="H14" s="77">
        <v>0</v>
      </c>
      <c r="I14" t="s">
        <v>222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735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222</v>
      </c>
      <c r="C16" t="s">
        <v>222</v>
      </c>
      <c r="E16" t="s">
        <v>222</v>
      </c>
      <c r="H16" s="77">
        <v>0</v>
      </c>
      <c r="I16" t="s">
        <v>222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736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t="s">
        <v>222</v>
      </c>
      <c r="C18" t="s">
        <v>222</v>
      </c>
      <c r="E18" t="s">
        <v>222</v>
      </c>
      <c r="H18" s="77">
        <v>0</v>
      </c>
      <c r="I18" t="s">
        <v>222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t="s">
        <v>222</v>
      </c>
      <c r="C19" t="s">
        <v>222</v>
      </c>
      <c r="E19" t="s">
        <v>222</v>
      </c>
      <c r="H19" s="77">
        <v>0</v>
      </c>
      <c r="I19" t="s">
        <v>222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t="s">
        <v>222</v>
      </c>
      <c r="C20" t="s">
        <v>222</v>
      </c>
      <c r="E20" t="s">
        <v>222</v>
      </c>
      <c r="H20" s="77">
        <v>0</v>
      </c>
      <c r="I20" t="s">
        <v>222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t="s">
        <v>222</v>
      </c>
      <c r="C21" t="s">
        <v>222</v>
      </c>
      <c r="E21" t="s">
        <v>222</v>
      </c>
      <c r="H21" s="77">
        <v>0</v>
      </c>
      <c r="I21" t="s">
        <v>222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227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s="78" t="s">
        <v>734</v>
      </c>
      <c r="H23" s="79">
        <v>0</v>
      </c>
      <c r="K23" s="79">
        <v>0</v>
      </c>
      <c r="L23" s="79">
        <v>0</v>
      </c>
      <c r="N23" s="79">
        <v>0</v>
      </c>
      <c r="P23" s="79">
        <v>0</v>
      </c>
      <c r="Q23" s="79">
        <v>0</v>
      </c>
    </row>
    <row r="24" spans="2:17">
      <c r="B24" t="s">
        <v>222</v>
      </c>
      <c r="C24" t="s">
        <v>222</v>
      </c>
      <c r="E24" t="s">
        <v>222</v>
      </c>
      <c r="H24" s="77">
        <v>0</v>
      </c>
      <c r="I24" t="s">
        <v>222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  <c r="P24" s="77">
        <v>0</v>
      </c>
      <c r="Q24" s="77">
        <v>0</v>
      </c>
    </row>
    <row r="25" spans="2:17">
      <c r="B25" s="78" t="s">
        <v>735</v>
      </c>
      <c r="H25" s="79">
        <v>0</v>
      </c>
      <c r="K25" s="79">
        <v>0</v>
      </c>
      <c r="L25" s="79">
        <v>0</v>
      </c>
      <c r="N25" s="79">
        <v>0</v>
      </c>
      <c r="P25" s="79">
        <v>0</v>
      </c>
      <c r="Q25" s="79">
        <v>0</v>
      </c>
    </row>
    <row r="26" spans="2:17">
      <c r="B26" t="s">
        <v>222</v>
      </c>
      <c r="C26" t="s">
        <v>222</v>
      </c>
      <c r="E26" t="s">
        <v>222</v>
      </c>
      <c r="H26" s="77">
        <v>0</v>
      </c>
      <c r="I26" t="s">
        <v>222</v>
      </c>
      <c r="J26" s="77">
        <v>0</v>
      </c>
      <c r="K26" s="77">
        <v>0</v>
      </c>
      <c r="L26" s="77">
        <v>0</v>
      </c>
      <c r="M26" s="77">
        <v>0</v>
      </c>
      <c r="N26" s="77">
        <v>0</v>
      </c>
      <c r="O26" s="77">
        <v>0</v>
      </c>
      <c r="P26" s="77">
        <v>0</v>
      </c>
      <c r="Q26" s="77">
        <v>0</v>
      </c>
    </row>
    <row r="27" spans="2:17">
      <c r="B27" s="78" t="s">
        <v>736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222</v>
      </c>
      <c r="C28" t="s">
        <v>222</v>
      </c>
      <c r="E28" t="s">
        <v>222</v>
      </c>
      <c r="H28" s="77">
        <v>0</v>
      </c>
      <c r="I28" t="s">
        <v>222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t="s">
        <v>222</v>
      </c>
      <c r="C29" t="s">
        <v>222</v>
      </c>
      <c r="E29" t="s">
        <v>222</v>
      </c>
      <c r="H29" s="77">
        <v>0</v>
      </c>
      <c r="I29" t="s">
        <v>222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t="s">
        <v>222</v>
      </c>
      <c r="C30" t="s">
        <v>222</v>
      </c>
      <c r="E30" t="s">
        <v>222</v>
      </c>
      <c r="H30" s="77">
        <v>0</v>
      </c>
      <c r="I30" t="s">
        <v>222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t="s">
        <v>222</v>
      </c>
      <c r="C31" t="s">
        <v>222</v>
      </c>
      <c r="E31" t="s">
        <v>222</v>
      </c>
      <c r="H31" s="77">
        <v>0</v>
      </c>
      <c r="I31" t="s">
        <v>222</v>
      </c>
      <c r="J31" s="77">
        <v>0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t="s">
        <v>229</v>
      </c>
    </row>
    <row r="33" spans="2:2">
      <c r="B33" t="s">
        <v>235</v>
      </c>
    </row>
    <row r="34" spans="2:2">
      <c r="B34" t="s">
        <v>236</v>
      </c>
    </row>
    <row r="35" spans="2:2">
      <c r="B35" t="s">
        <v>237</v>
      </c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C1" sqref="C1:C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s="80" t="s">
        <v>196</v>
      </c>
    </row>
    <row r="2" spans="2:72">
      <c r="B2" s="2" t="s">
        <v>1</v>
      </c>
      <c r="C2" s="12" t="s">
        <v>814</v>
      </c>
    </row>
    <row r="3" spans="2:72">
      <c r="B3" s="2" t="s">
        <v>2</v>
      </c>
      <c r="C3" t="s">
        <v>197</v>
      </c>
    </row>
    <row r="4" spans="2:72">
      <c r="B4" s="2" t="s">
        <v>3</v>
      </c>
      <c r="C4" s="80" t="s">
        <v>198</v>
      </c>
    </row>
    <row r="5" spans="2:72">
      <c r="B5" s="75" t="s">
        <v>199</v>
      </c>
      <c r="C5" t="s">
        <v>200</v>
      </c>
    </row>
    <row r="6" spans="2:72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6"/>
    </row>
    <row r="7" spans="2:72" ht="26.25" customHeight="1">
      <c r="B7" s="94" t="s">
        <v>70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203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737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222</v>
      </c>
      <c r="C14" t="s">
        <v>222</v>
      </c>
      <c r="D14" t="s">
        <v>222</v>
      </c>
      <c r="G14" s="77">
        <v>0</v>
      </c>
      <c r="H14" t="s">
        <v>222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738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222</v>
      </c>
      <c r="C16" t="s">
        <v>222</v>
      </c>
      <c r="D16" t="s">
        <v>222</v>
      </c>
      <c r="G16" s="77">
        <v>0</v>
      </c>
      <c r="H16" t="s">
        <v>222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739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222</v>
      </c>
      <c r="C18" t="s">
        <v>222</v>
      </c>
      <c r="D18" t="s">
        <v>222</v>
      </c>
      <c r="G18" s="77">
        <v>0</v>
      </c>
      <c r="H18" t="s">
        <v>222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740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222</v>
      </c>
      <c r="C20" t="s">
        <v>222</v>
      </c>
      <c r="D20" t="s">
        <v>222</v>
      </c>
      <c r="G20" s="77">
        <v>0</v>
      </c>
      <c r="H20" t="s">
        <v>222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242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222</v>
      </c>
      <c r="C22" t="s">
        <v>222</v>
      </c>
      <c r="D22" t="s">
        <v>222</v>
      </c>
      <c r="G22" s="77">
        <v>0</v>
      </c>
      <c r="H22" t="s">
        <v>222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227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233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222</v>
      </c>
      <c r="C25" t="s">
        <v>222</v>
      </c>
      <c r="D25" t="s">
        <v>222</v>
      </c>
      <c r="G25" s="77">
        <v>0</v>
      </c>
      <c r="H25" t="s">
        <v>222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741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222</v>
      </c>
      <c r="C27" t="s">
        <v>222</v>
      </c>
      <c r="D27" t="s">
        <v>222</v>
      </c>
      <c r="G27" s="77">
        <v>0</v>
      </c>
      <c r="H27" t="s">
        <v>222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235</v>
      </c>
    </row>
    <row r="29" spans="2:16">
      <c r="B29" t="s">
        <v>236</v>
      </c>
    </row>
    <row r="30" spans="2:16">
      <c r="B30" t="s">
        <v>237</v>
      </c>
    </row>
  </sheetData>
  <sheetProtection sheet="1" objects="1" scenarios="1"/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s="80" t="s">
        <v>196</v>
      </c>
    </row>
    <row r="2" spans="2:65">
      <c r="B2" s="2" t="s">
        <v>1</v>
      </c>
      <c r="C2" s="12" t="s">
        <v>814</v>
      </c>
    </row>
    <row r="3" spans="2:65">
      <c r="B3" s="2" t="s">
        <v>2</v>
      </c>
      <c r="C3" t="s">
        <v>197</v>
      </c>
    </row>
    <row r="4" spans="2:65">
      <c r="B4" s="2" t="s">
        <v>3</v>
      </c>
      <c r="C4" s="80" t="s">
        <v>198</v>
      </c>
    </row>
    <row r="5" spans="2:65">
      <c r="B5" s="75" t="s">
        <v>199</v>
      </c>
      <c r="C5" t="s">
        <v>200</v>
      </c>
    </row>
    <row r="6" spans="2:65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6"/>
    </row>
    <row r="7" spans="2:65" ht="26.25" customHeight="1">
      <c r="B7" s="94" t="s">
        <v>83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203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742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222</v>
      </c>
      <c r="C14" t="s">
        <v>222</v>
      </c>
      <c r="D14" s="16"/>
      <c r="E14" s="16"/>
      <c r="F14" t="s">
        <v>222</v>
      </c>
      <c r="G14" t="s">
        <v>222</v>
      </c>
      <c r="J14" s="77">
        <v>0</v>
      </c>
      <c r="K14" t="s">
        <v>222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743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222</v>
      </c>
      <c r="C16" t="s">
        <v>222</v>
      </c>
      <c r="D16" s="16"/>
      <c r="E16" s="16"/>
      <c r="F16" t="s">
        <v>222</v>
      </c>
      <c r="G16" t="s">
        <v>222</v>
      </c>
      <c r="J16" s="77">
        <v>0</v>
      </c>
      <c r="K16" t="s">
        <v>222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239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222</v>
      </c>
      <c r="C18" t="s">
        <v>222</v>
      </c>
      <c r="D18" s="16"/>
      <c r="E18" s="16"/>
      <c r="F18" t="s">
        <v>222</v>
      </c>
      <c r="G18" t="s">
        <v>222</v>
      </c>
      <c r="J18" s="77">
        <v>0</v>
      </c>
      <c r="K18" t="s">
        <v>222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242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222</v>
      </c>
      <c r="C20" t="s">
        <v>222</v>
      </c>
      <c r="D20" s="16"/>
      <c r="E20" s="16"/>
      <c r="F20" t="s">
        <v>222</v>
      </c>
      <c r="G20" t="s">
        <v>222</v>
      </c>
      <c r="J20" s="77">
        <v>0</v>
      </c>
      <c r="K20" t="s">
        <v>222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227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744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222</v>
      </c>
      <c r="C23" t="s">
        <v>222</v>
      </c>
      <c r="D23" s="16"/>
      <c r="E23" s="16"/>
      <c r="F23" t="s">
        <v>222</v>
      </c>
      <c r="G23" t="s">
        <v>222</v>
      </c>
      <c r="J23" s="77">
        <v>0</v>
      </c>
      <c r="K23" t="s">
        <v>222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745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222</v>
      </c>
      <c r="C25" t="s">
        <v>222</v>
      </c>
      <c r="D25" s="16"/>
      <c r="E25" s="16"/>
      <c r="F25" t="s">
        <v>222</v>
      </c>
      <c r="G25" t="s">
        <v>222</v>
      </c>
      <c r="J25" s="77">
        <v>0</v>
      </c>
      <c r="K25" t="s">
        <v>222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229</v>
      </c>
      <c r="D26" s="16"/>
      <c r="E26" s="16"/>
      <c r="F26" s="16"/>
    </row>
    <row r="27" spans="2:19">
      <c r="B27" t="s">
        <v>235</v>
      </c>
      <c r="D27" s="16"/>
      <c r="E27" s="16"/>
      <c r="F27" s="16"/>
    </row>
    <row r="28" spans="2:19">
      <c r="B28" t="s">
        <v>236</v>
      </c>
      <c r="D28" s="16"/>
      <c r="E28" s="16"/>
      <c r="F28" s="16"/>
    </row>
    <row r="29" spans="2:19">
      <c r="B29" t="s">
        <v>237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s="80" t="s">
        <v>196</v>
      </c>
    </row>
    <row r="2" spans="2:81">
      <c r="B2" s="2" t="s">
        <v>1</v>
      </c>
      <c r="C2" s="12" t="s">
        <v>814</v>
      </c>
    </row>
    <row r="3" spans="2:81">
      <c r="B3" s="2" t="s">
        <v>2</v>
      </c>
      <c r="C3" t="s">
        <v>197</v>
      </c>
    </row>
    <row r="4" spans="2:81">
      <c r="B4" s="2" t="s">
        <v>3</v>
      </c>
      <c r="C4" s="80" t="s">
        <v>198</v>
      </c>
    </row>
    <row r="5" spans="2:81">
      <c r="B5" s="75" t="s">
        <v>199</v>
      </c>
      <c r="C5" t="s">
        <v>200</v>
      </c>
    </row>
    <row r="6" spans="2:81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6"/>
    </row>
    <row r="7" spans="2:81" ht="26.25" customHeight="1">
      <c r="B7" s="94" t="s">
        <v>90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Z11" s="16"/>
      <c r="CC11" s="16"/>
    </row>
    <row r="12" spans="2:81">
      <c r="B12" s="78" t="s">
        <v>203</v>
      </c>
      <c r="C12" s="16"/>
      <c r="D12" s="16"/>
      <c r="E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81">
      <c r="B13" s="78" t="s">
        <v>742</v>
      </c>
      <c r="C13" s="16"/>
      <c r="D13" s="16"/>
      <c r="E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81">
      <c r="B14" t="s">
        <v>222</v>
      </c>
      <c r="C14" t="s">
        <v>222</v>
      </c>
      <c r="D14" s="16"/>
      <c r="E14" s="16"/>
      <c r="F14" t="s">
        <v>222</v>
      </c>
      <c r="G14" t="s">
        <v>222</v>
      </c>
      <c r="J14" s="77">
        <v>0</v>
      </c>
      <c r="K14" t="s">
        <v>222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81">
      <c r="B15" s="78" t="s">
        <v>743</v>
      </c>
      <c r="C15" s="16"/>
      <c r="D15" s="16"/>
      <c r="E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81">
      <c r="B16" t="s">
        <v>222</v>
      </c>
      <c r="C16" t="s">
        <v>222</v>
      </c>
      <c r="D16" s="16"/>
      <c r="E16" s="16"/>
      <c r="F16" t="s">
        <v>222</v>
      </c>
      <c r="G16" t="s">
        <v>222</v>
      </c>
      <c r="J16" s="77">
        <v>0</v>
      </c>
      <c r="K16" t="s">
        <v>222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239</v>
      </c>
      <c r="C17" s="16"/>
      <c r="D17" s="16"/>
      <c r="E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222</v>
      </c>
      <c r="C18" t="s">
        <v>222</v>
      </c>
      <c r="D18" s="16"/>
      <c r="E18" s="16"/>
      <c r="F18" t="s">
        <v>222</v>
      </c>
      <c r="G18" t="s">
        <v>222</v>
      </c>
      <c r="J18" s="77">
        <v>0</v>
      </c>
      <c r="K18" t="s">
        <v>222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242</v>
      </c>
      <c r="C19" s="16"/>
      <c r="D19" s="16"/>
      <c r="E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222</v>
      </c>
      <c r="C20" t="s">
        <v>222</v>
      </c>
      <c r="D20" s="16"/>
      <c r="E20" s="16"/>
      <c r="F20" t="s">
        <v>222</v>
      </c>
      <c r="G20" t="s">
        <v>222</v>
      </c>
      <c r="J20" s="77">
        <v>0</v>
      </c>
      <c r="K20" t="s">
        <v>222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227</v>
      </c>
      <c r="C21" s="16"/>
      <c r="D21" s="16"/>
      <c r="E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240</v>
      </c>
      <c r="C22" s="16"/>
      <c r="D22" s="16"/>
      <c r="E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222</v>
      </c>
      <c r="C23" t="s">
        <v>222</v>
      </c>
      <c r="D23" s="16"/>
      <c r="E23" s="16"/>
      <c r="F23" t="s">
        <v>222</v>
      </c>
      <c r="G23" t="s">
        <v>222</v>
      </c>
      <c r="J23" s="77">
        <v>0</v>
      </c>
      <c r="K23" t="s">
        <v>222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241</v>
      </c>
      <c r="C24" s="16"/>
      <c r="D24" s="16"/>
      <c r="E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222</v>
      </c>
      <c r="C25" t="s">
        <v>222</v>
      </c>
      <c r="D25" s="16"/>
      <c r="E25" s="16"/>
      <c r="F25" t="s">
        <v>222</v>
      </c>
      <c r="G25" t="s">
        <v>222</v>
      </c>
      <c r="J25" s="77">
        <v>0</v>
      </c>
      <c r="K25" t="s">
        <v>222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229</v>
      </c>
      <c r="C26" s="16"/>
      <c r="D26" s="16"/>
      <c r="E26" s="16"/>
    </row>
    <row r="27" spans="2:19">
      <c r="B27" t="s">
        <v>235</v>
      </c>
      <c r="C27" s="16"/>
      <c r="D27" s="16"/>
      <c r="E27" s="16"/>
    </row>
    <row r="28" spans="2:19">
      <c r="B28" t="s">
        <v>236</v>
      </c>
      <c r="C28" s="16"/>
      <c r="D28" s="16"/>
      <c r="E28" s="16"/>
    </row>
    <row r="29" spans="2:19">
      <c r="B29" t="s">
        <v>237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topLeftCell="A10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16.28515625" style="15" customWidth="1"/>
    <col min="4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s="80" t="s">
        <v>196</v>
      </c>
    </row>
    <row r="2" spans="2:98">
      <c r="B2" s="2" t="s">
        <v>1</v>
      </c>
      <c r="C2" s="12" t="s">
        <v>814</v>
      </c>
    </row>
    <row r="3" spans="2:98">
      <c r="B3" s="2" t="s">
        <v>2</v>
      </c>
      <c r="C3" t="s">
        <v>197</v>
      </c>
    </row>
    <row r="4" spans="2:98">
      <c r="B4" s="2" t="s">
        <v>3</v>
      </c>
      <c r="C4" s="80" t="s">
        <v>198</v>
      </c>
    </row>
    <row r="5" spans="2:98">
      <c r="B5" s="75" t="s">
        <v>199</v>
      </c>
      <c r="C5" t="s">
        <v>200</v>
      </c>
    </row>
    <row r="6" spans="2:98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6"/>
    </row>
    <row r="7" spans="2:98" ht="26.25" customHeight="1">
      <c r="B7" s="94" t="s">
        <v>92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6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58000</v>
      </c>
      <c r="I11" s="7"/>
      <c r="J11" s="76">
        <v>8.6000710354999992</v>
      </c>
      <c r="K11" s="7"/>
      <c r="L11" s="76">
        <v>100</v>
      </c>
      <c r="M11" s="76">
        <v>0.02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203</v>
      </c>
      <c r="C12" s="16"/>
      <c r="D12" s="16"/>
      <c r="E12" s="16"/>
      <c r="H12" s="79">
        <v>43000</v>
      </c>
      <c r="J12" s="79">
        <v>8.6</v>
      </c>
      <c r="L12" s="79">
        <v>100</v>
      </c>
      <c r="M12" s="79">
        <v>0.02</v>
      </c>
    </row>
    <row r="13" spans="2:98">
      <c r="B13" t="s">
        <v>746</v>
      </c>
      <c r="C13" t="s">
        <v>747</v>
      </c>
      <c r="D13" t="s">
        <v>126</v>
      </c>
      <c r="E13" t="s">
        <v>748</v>
      </c>
      <c r="F13" t="s">
        <v>104</v>
      </c>
      <c r="G13" t="s">
        <v>105</v>
      </c>
      <c r="H13" s="77">
        <v>43000</v>
      </c>
      <c r="I13" s="77">
        <v>20</v>
      </c>
      <c r="J13" s="77">
        <v>8.6</v>
      </c>
      <c r="K13" s="77">
        <v>0.11</v>
      </c>
      <c r="L13" s="77">
        <v>100</v>
      </c>
      <c r="M13" s="77">
        <v>0.02</v>
      </c>
    </row>
    <row r="14" spans="2:98">
      <c r="B14" s="78" t="s">
        <v>227</v>
      </c>
      <c r="C14" s="16"/>
      <c r="D14" s="16"/>
      <c r="E14" s="16"/>
      <c r="H14" s="79">
        <v>15000</v>
      </c>
      <c r="J14" s="79">
        <v>7.1035499999999994E-5</v>
      </c>
      <c r="L14" s="79">
        <v>0</v>
      </c>
      <c r="M14" s="79">
        <v>0</v>
      </c>
    </row>
    <row r="15" spans="2:98">
      <c r="B15" s="78" t="s">
        <v>240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222</v>
      </c>
      <c r="C16" t="s">
        <v>222</v>
      </c>
      <c r="D16" s="16"/>
      <c r="E16" s="16"/>
      <c r="F16" t="s">
        <v>222</v>
      </c>
      <c r="G16" t="s">
        <v>222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241</v>
      </c>
      <c r="C17" s="16"/>
      <c r="D17" s="16"/>
      <c r="E17" s="16"/>
      <c r="H17" s="79">
        <v>15000</v>
      </c>
      <c r="J17" s="79">
        <v>7.1035499999999994E-5</v>
      </c>
      <c r="L17" s="79">
        <v>0</v>
      </c>
      <c r="M17" s="79">
        <v>0</v>
      </c>
    </row>
    <row r="18" spans="2:13">
      <c r="B18" t="s">
        <v>749</v>
      </c>
      <c r="C18" t="s">
        <v>750</v>
      </c>
      <c r="D18" t="s">
        <v>126</v>
      </c>
      <c r="E18" t="s">
        <v>751</v>
      </c>
      <c r="F18" t="s">
        <v>620</v>
      </c>
      <c r="G18" t="s">
        <v>116</v>
      </c>
      <c r="H18" s="77">
        <v>15000</v>
      </c>
      <c r="I18" s="77">
        <v>1E-4</v>
      </c>
      <c r="J18" s="77">
        <v>7.1035499999999994E-5</v>
      </c>
      <c r="K18" s="77">
        <v>0.01</v>
      </c>
      <c r="L18" s="77">
        <v>0</v>
      </c>
      <c r="M18" s="77">
        <v>0</v>
      </c>
    </row>
    <row r="19" spans="2:13">
      <c r="B19" t="s">
        <v>229</v>
      </c>
      <c r="C19" s="16"/>
      <c r="D19" s="16"/>
      <c r="E19" s="16"/>
    </row>
    <row r="20" spans="2:13">
      <c r="B20" t="s">
        <v>235</v>
      </c>
      <c r="C20" s="16"/>
      <c r="D20" s="16"/>
      <c r="E20" s="16"/>
    </row>
    <row r="21" spans="2:13">
      <c r="B21" t="s">
        <v>236</v>
      </c>
      <c r="C21" s="16"/>
      <c r="D21" s="16"/>
      <c r="E21" s="16"/>
    </row>
    <row r="22" spans="2:13">
      <c r="B22" t="s">
        <v>237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sheetProtection sheet="1" objects="1" scenarios="1"/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s="80" t="s">
        <v>196</v>
      </c>
    </row>
    <row r="2" spans="2:55">
      <c r="B2" s="2" t="s">
        <v>1</v>
      </c>
      <c r="C2" s="12" t="s">
        <v>814</v>
      </c>
    </row>
    <row r="3" spans="2:55">
      <c r="B3" s="2" t="s">
        <v>2</v>
      </c>
      <c r="C3" t="s">
        <v>197</v>
      </c>
    </row>
    <row r="4" spans="2:55">
      <c r="B4" s="2" t="s">
        <v>3</v>
      </c>
      <c r="C4" s="80" t="s">
        <v>198</v>
      </c>
    </row>
    <row r="5" spans="2:55">
      <c r="B5" s="75" t="s">
        <v>199</v>
      </c>
      <c r="C5" t="s">
        <v>200</v>
      </c>
    </row>
    <row r="6" spans="2:55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6"/>
    </row>
    <row r="7" spans="2:55" ht="26.25" customHeight="1">
      <c r="B7" s="94" t="s">
        <v>142</v>
      </c>
      <c r="C7" s="95"/>
      <c r="D7" s="95"/>
      <c r="E7" s="95"/>
      <c r="F7" s="95"/>
      <c r="G7" s="95"/>
      <c r="H7" s="95"/>
      <c r="I7" s="95"/>
      <c r="J7" s="95"/>
      <c r="K7" s="96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0</v>
      </c>
      <c r="G11" s="7"/>
      <c r="H11" s="76">
        <v>0</v>
      </c>
      <c r="I11" s="7"/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203</v>
      </c>
      <c r="C12" s="16"/>
      <c r="F12" s="79">
        <v>0</v>
      </c>
      <c r="H12" s="79">
        <v>0</v>
      </c>
      <c r="J12" s="79">
        <v>0</v>
      </c>
      <c r="K12" s="79">
        <v>0</v>
      </c>
    </row>
    <row r="13" spans="2:55">
      <c r="B13" s="78" t="s">
        <v>752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222</v>
      </c>
      <c r="C14" t="s">
        <v>222</v>
      </c>
      <c r="D14" t="s">
        <v>222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753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222</v>
      </c>
      <c r="C16" t="s">
        <v>222</v>
      </c>
      <c r="D16" t="s">
        <v>222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754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222</v>
      </c>
      <c r="C18" t="s">
        <v>222</v>
      </c>
      <c r="D18" t="s">
        <v>222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755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222</v>
      </c>
      <c r="C20" t="s">
        <v>222</v>
      </c>
      <c r="D20" t="s">
        <v>222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227</v>
      </c>
      <c r="C21" s="16"/>
      <c r="F21" s="79">
        <v>0</v>
      </c>
      <c r="H21" s="79">
        <v>0</v>
      </c>
      <c r="J21" s="79">
        <v>0</v>
      </c>
      <c r="K21" s="79">
        <v>0</v>
      </c>
    </row>
    <row r="22" spans="2:11">
      <c r="B22" s="78" t="s">
        <v>756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222</v>
      </c>
      <c r="C23" t="s">
        <v>222</v>
      </c>
      <c r="D23" t="s">
        <v>222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757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222</v>
      </c>
      <c r="C25" t="s">
        <v>222</v>
      </c>
      <c r="D25" t="s">
        <v>222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758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222</v>
      </c>
      <c r="C27" t="s">
        <v>222</v>
      </c>
      <c r="D27" t="s">
        <v>222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759</v>
      </c>
      <c r="C28" s="16"/>
      <c r="F28" s="79">
        <v>0</v>
      </c>
      <c r="H28" s="79">
        <v>0</v>
      </c>
      <c r="J28" s="79">
        <v>0</v>
      </c>
      <c r="K28" s="79">
        <v>0</v>
      </c>
    </row>
    <row r="29" spans="2:11">
      <c r="B29" t="s">
        <v>222</v>
      </c>
      <c r="C29" t="s">
        <v>222</v>
      </c>
      <c r="D29" t="s">
        <v>222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t="s">
        <v>229</v>
      </c>
      <c r="C30" s="16"/>
    </row>
    <row r="31" spans="2:11">
      <c r="B31" t="s">
        <v>235</v>
      </c>
      <c r="C31" s="16"/>
    </row>
    <row r="32" spans="2:11">
      <c r="B32" t="s">
        <v>236</v>
      </c>
      <c r="C32" s="16"/>
    </row>
    <row r="33" spans="2:3">
      <c r="B33" t="s">
        <v>237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s="80" t="s">
        <v>196</v>
      </c>
    </row>
    <row r="2" spans="2:59">
      <c r="B2" s="2" t="s">
        <v>1</v>
      </c>
      <c r="C2" s="12" t="s">
        <v>814</v>
      </c>
    </row>
    <row r="3" spans="2:59">
      <c r="B3" s="2" t="s">
        <v>2</v>
      </c>
      <c r="C3" t="s">
        <v>197</v>
      </c>
    </row>
    <row r="4" spans="2:59">
      <c r="B4" s="2" t="s">
        <v>3</v>
      </c>
      <c r="C4" s="80" t="s">
        <v>198</v>
      </c>
    </row>
    <row r="5" spans="2:59">
      <c r="B5" s="75" t="s">
        <v>199</v>
      </c>
      <c r="C5" t="s">
        <v>200</v>
      </c>
    </row>
    <row r="6" spans="2:59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59" ht="26.25" customHeight="1">
      <c r="B7" s="94" t="s">
        <v>144</v>
      </c>
      <c r="C7" s="95"/>
      <c r="D7" s="95"/>
      <c r="E7" s="95"/>
      <c r="F7" s="95"/>
      <c r="G7" s="95"/>
      <c r="H7" s="95"/>
      <c r="I7" s="95"/>
      <c r="J7" s="95"/>
      <c r="K7" s="95"/>
      <c r="L7" s="96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25</v>
      </c>
      <c r="H11" s="7"/>
      <c r="I11" s="76">
        <v>0.17026675087500001</v>
      </c>
      <c r="J11" s="7"/>
      <c r="K11" s="76">
        <v>100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760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222</v>
      </c>
      <c r="C13" t="s">
        <v>222</v>
      </c>
      <c r="D13" t="s">
        <v>222</v>
      </c>
      <c r="E13" t="s">
        <v>222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728</v>
      </c>
      <c r="C14" s="16"/>
      <c r="D14" s="16"/>
      <c r="G14" s="79">
        <v>25</v>
      </c>
      <c r="I14" s="79">
        <v>0.17026675087500001</v>
      </c>
      <c r="K14" s="79">
        <v>100</v>
      </c>
      <c r="L14" s="79">
        <v>0</v>
      </c>
    </row>
    <row r="15" spans="2:59">
      <c r="B15" t="s">
        <v>761</v>
      </c>
      <c r="C15" t="s">
        <v>762</v>
      </c>
      <c r="D15" t="s">
        <v>602</v>
      </c>
      <c r="E15" t="s">
        <v>109</v>
      </c>
      <c r="F15" t="s">
        <v>763</v>
      </c>
      <c r="G15" s="77">
        <v>25</v>
      </c>
      <c r="H15" s="77">
        <v>192.9915</v>
      </c>
      <c r="I15" s="77">
        <v>0.17026675087500001</v>
      </c>
      <c r="J15" s="77">
        <v>0</v>
      </c>
      <c r="K15" s="77">
        <v>100</v>
      </c>
      <c r="L15" s="77">
        <v>0</v>
      </c>
    </row>
    <row r="16" spans="2:59">
      <c r="B16" t="s">
        <v>229</v>
      </c>
      <c r="C16" s="16"/>
      <c r="D16" s="16"/>
    </row>
    <row r="17" spans="2:4">
      <c r="B17" t="s">
        <v>235</v>
      </c>
      <c r="C17" s="16"/>
      <c r="D17" s="16"/>
    </row>
    <row r="18" spans="2:4">
      <c r="B18" t="s">
        <v>236</v>
      </c>
      <c r="C18" s="16"/>
      <c r="D18" s="16"/>
    </row>
    <row r="19" spans="2:4">
      <c r="B19" t="s">
        <v>237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s="80" t="s">
        <v>196</v>
      </c>
    </row>
    <row r="2" spans="2:52">
      <c r="B2" s="2" t="s">
        <v>1</v>
      </c>
      <c r="C2" s="12" t="s">
        <v>814</v>
      </c>
    </row>
    <row r="3" spans="2:52">
      <c r="B3" s="2" t="s">
        <v>2</v>
      </c>
      <c r="C3" t="s">
        <v>197</v>
      </c>
    </row>
    <row r="4" spans="2:52">
      <c r="B4" s="2" t="s">
        <v>3</v>
      </c>
      <c r="C4" s="80" t="s">
        <v>198</v>
      </c>
    </row>
    <row r="5" spans="2:52">
      <c r="B5" s="75" t="s">
        <v>199</v>
      </c>
      <c r="C5" t="s">
        <v>200</v>
      </c>
    </row>
    <row r="6" spans="2:52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52" ht="26.25" customHeight="1">
      <c r="B7" s="94" t="s">
        <v>145</v>
      </c>
      <c r="C7" s="95"/>
      <c r="D7" s="95"/>
      <c r="E7" s="95"/>
      <c r="F7" s="95"/>
      <c r="G7" s="95"/>
      <c r="H7" s="95"/>
      <c r="I7" s="95"/>
      <c r="J7" s="95"/>
      <c r="K7" s="95"/>
      <c r="L7" s="96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203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729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222</v>
      </c>
      <c r="C14" t="s">
        <v>222</v>
      </c>
      <c r="D14" t="s">
        <v>222</v>
      </c>
      <c r="E14" t="s">
        <v>222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730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222</v>
      </c>
      <c r="C16" t="s">
        <v>222</v>
      </c>
      <c r="D16" t="s">
        <v>222</v>
      </c>
      <c r="E16" t="s">
        <v>222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764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222</v>
      </c>
      <c r="C18" t="s">
        <v>222</v>
      </c>
      <c r="D18" t="s">
        <v>222</v>
      </c>
      <c r="E18" t="s">
        <v>222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731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222</v>
      </c>
      <c r="C20" t="s">
        <v>222</v>
      </c>
      <c r="D20" t="s">
        <v>222</v>
      </c>
      <c r="E20" t="s">
        <v>222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242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222</v>
      </c>
      <c r="C22" t="s">
        <v>222</v>
      </c>
      <c r="D22" t="s">
        <v>222</v>
      </c>
      <c r="E22" t="s">
        <v>222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227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729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222</v>
      </c>
      <c r="C25" t="s">
        <v>222</v>
      </c>
      <c r="D25" t="s">
        <v>222</v>
      </c>
      <c r="E25" t="s">
        <v>222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732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222</v>
      </c>
      <c r="C27" t="s">
        <v>222</v>
      </c>
      <c r="D27" t="s">
        <v>222</v>
      </c>
      <c r="E27" t="s">
        <v>222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731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222</v>
      </c>
      <c r="C29" t="s">
        <v>222</v>
      </c>
      <c r="D29" t="s">
        <v>222</v>
      </c>
      <c r="E29" t="s">
        <v>222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733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222</v>
      </c>
      <c r="C31" t="s">
        <v>222</v>
      </c>
      <c r="D31" t="s">
        <v>222</v>
      </c>
      <c r="E31" t="s">
        <v>222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242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222</v>
      </c>
      <c r="C33" t="s">
        <v>222</v>
      </c>
      <c r="D33" t="s">
        <v>222</v>
      </c>
      <c r="E33" t="s">
        <v>222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229</v>
      </c>
      <c r="C34" s="16"/>
      <c r="D34" s="16"/>
    </row>
    <row r="35" spans="2:12">
      <c r="B35" t="s">
        <v>235</v>
      </c>
      <c r="C35" s="16"/>
      <c r="D35" s="16"/>
    </row>
    <row r="36" spans="2:12">
      <c r="B36" t="s">
        <v>236</v>
      </c>
      <c r="C36" s="16"/>
      <c r="D36" s="16"/>
    </row>
    <row r="37" spans="2:12">
      <c r="B37" t="s">
        <v>237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5"/>
  <sheetViews>
    <sheetView rightToLeft="1" topLeftCell="A16" workbookViewId="0">
      <selection activeCell="H12" sqref="H12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s="80" t="s">
        <v>196</v>
      </c>
    </row>
    <row r="2" spans="2:13">
      <c r="B2" s="2" t="s">
        <v>1</v>
      </c>
      <c r="C2" s="12" t="s">
        <v>814</v>
      </c>
    </row>
    <row r="3" spans="2:13">
      <c r="B3" s="2" t="s">
        <v>2</v>
      </c>
      <c r="C3" t="s">
        <v>197</v>
      </c>
    </row>
    <row r="4" spans="2:13">
      <c r="B4" s="2" t="s">
        <v>3</v>
      </c>
      <c r="C4" s="80" t="s">
        <v>198</v>
      </c>
    </row>
    <row r="5" spans="2:13">
      <c r="B5" s="75" t="s">
        <v>199</v>
      </c>
      <c r="C5" t="s">
        <v>200</v>
      </c>
    </row>
    <row r="7" spans="2:13" ht="26.25" customHeight="1">
      <c r="B7" s="84" t="s">
        <v>48</v>
      </c>
      <c r="C7" s="85"/>
      <c r="D7" s="85"/>
      <c r="E7" s="85"/>
      <c r="F7" s="85"/>
      <c r="G7" s="85"/>
      <c r="H7" s="85"/>
      <c r="I7" s="85"/>
      <c r="J7" s="85"/>
      <c r="K7" s="85"/>
      <c r="L7" s="85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f>J12+J29</f>
        <v>2335.23160083629</v>
      </c>
      <c r="K11" s="76">
        <f>J11/$J$11*100</f>
        <v>100</v>
      </c>
      <c r="L11" s="76">
        <f>J11/'סכום נכסי הקרן'!$C$42*100</f>
        <v>5.449107120081444</v>
      </c>
    </row>
    <row r="12" spans="2:13">
      <c r="B12" s="78" t="s">
        <v>203</v>
      </c>
      <c r="C12" s="26"/>
      <c r="D12" s="27"/>
      <c r="E12" s="27"/>
      <c r="F12" s="27"/>
      <c r="G12" s="27"/>
      <c r="H12" s="27"/>
      <c r="I12" s="79">
        <v>0</v>
      </c>
      <c r="J12" s="79">
        <f>J13+J15+J19+J21+J23+J25+J27</f>
        <v>1644.865520569</v>
      </c>
      <c r="K12" s="79">
        <f t="shared" ref="K12:K38" si="0">J12/$J$11*100</f>
        <v>70.436933106760918</v>
      </c>
      <c r="L12" s="79">
        <f>J12/'סכום נכסי הקרן'!$C$42*100</f>
        <v>3.8381839370875128</v>
      </c>
    </row>
    <row r="13" spans="2:13">
      <c r="B13" s="78" t="s">
        <v>204</v>
      </c>
      <c r="C13" s="26"/>
      <c r="D13" s="27"/>
      <c r="E13" s="27"/>
      <c r="F13" s="27"/>
      <c r="G13" s="27"/>
      <c r="H13" s="27"/>
      <c r="I13" s="79">
        <v>0</v>
      </c>
      <c r="J13" s="79">
        <v>1579.08807</v>
      </c>
      <c r="K13" s="79">
        <f t="shared" si="0"/>
        <v>67.620191052334988</v>
      </c>
      <c r="L13" s="79">
        <f>J13/'סכום נכסי הקרן'!$C$42*100</f>
        <v>3.6846966452454613</v>
      </c>
    </row>
    <row r="14" spans="2:13">
      <c r="B14" t="s">
        <v>815</v>
      </c>
      <c r="C14" t="s">
        <v>207</v>
      </c>
      <c r="D14" t="s">
        <v>208</v>
      </c>
      <c r="E14" t="s">
        <v>209</v>
      </c>
      <c r="F14" t="s">
        <v>152</v>
      </c>
      <c r="G14" t="s">
        <v>105</v>
      </c>
      <c r="H14" s="77">
        <v>0</v>
      </c>
      <c r="I14" s="77">
        <v>0</v>
      </c>
      <c r="J14" s="77">
        <v>1579.08807</v>
      </c>
      <c r="K14" s="77">
        <f t="shared" si="0"/>
        <v>67.620191052334988</v>
      </c>
      <c r="L14" s="77">
        <f>J14/'סכום נכסי הקרן'!$C$42*100</f>
        <v>3.6846966452454613</v>
      </c>
    </row>
    <row r="15" spans="2:13">
      <c r="B15" s="78" t="s">
        <v>210</v>
      </c>
      <c r="D15" s="16"/>
      <c r="I15" s="79">
        <v>0</v>
      </c>
      <c r="J15" s="79">
        <f>SUM(J16:J18)</f>
        <v>65.777450568999996</v>
      </c>
      <c r="K15" s="79">
        <f t="shared" si="0"/>
        <v>2.8167420544259447</v>
      </c>
      <c r="L15" s="79">
        <f>J15/'סכום נכסי הקרן'!$C$42*100</f>
        <v>0.15348729184205251</v>
      </c>
    </row>
    <row r="16" spans="2:13">
      <c r="B16" t="s">
        <v>815</v>
      </c>
      <c r="C16" t="s">
        <v>214</v>
      </c>
      <c r="D16" t="s">
        <v>208</v>
      </c>
      <c r="E16" t="s">
        <v>209</v>
      </c>
      <c r="F16" t="s">
        <v>152</v>
      </c>
      <c r="G16" t="s">
        <v>109</v>
      </c>
      <c r="H16" s="77">
        <v>0</v>
      </c>
      <c r="I16" s="77">
        <v>0</v>
      </c>
      <c r="J16" s="77">
        <v>61.651065359999997</v>
      </c>
      <c r="K16" s="77">
        <f t="shared" si="0"/>
        <v>2.6400407282053564</v>
      </c>
      <c r="L16" s="77">
        <f>J16/'סכום נכסי הקרן'!$C$42*100</f>
        <v>0.14385864729368808</v>
      </c>
    </row>
    <row r="17" spans="2:12">
      <c r="B17" t="s">
        <v>815</v>
      </c>
      <c r="C17" t="s">
        <v>218</v>
      </c>
      <c r="D17" t="s">
        <v>208</v>
      </c>
      <c r="E17" t="s">
        <v>209</v>
      </c>
      <c r="F17" t="s">
        <v>152</v>
      </c>
      <c r="G17" t="s">
        <v>202</v>
      </c>
      <c r="H17" s="77">
        <v>0</v>
      </c>
      <c r="I17" s="77">
        <v>0</v>
      </c>
      <c r="J17" s="77">
        <v>2.5376489999999999E-3</v>
      </c>
      <c r="K17" s="77">
        <f t="shared" si="0"/>
        <v>1.0866797961672069E-4</v>
      </c>
      <c r="L17" s="77">
        <f>J17/'סכום נכסי הקרן'!$C$42*100</f>
        <v>5.9214346145433794E-6</v>
      </c>
    </row>
    <row r="18" spans="2:12">
      <c r="B18" t="s">
        <v>815</v>
      </c>
      <c r="C18" t="s">
        <v>220</v>
      </c>
      <c r="D18" t="s">
        <v>208</v>
      </c>
      <c r="E18" t="s">
        <v>209</v>
      </c>
      <c r="F18" t="s">
        <v>152</v>
      </c>
      <c r="G18" t="s">
        <v>116</v>
      </c>
      <c r="H18" s="77">
        <v>0</v>
      </c>
      <c r="I18" s="77">
        <v>0</v>
      </c>
      <c r="J18" s="77">
        <v>4.1238475599999997</v>
      </c>
      <c r="K18" s="77">
        <f t="shared" si="0"/>
        <v>0.17659265824097162</v>
      </c>
      <c r="L18" s="77">
        <f>J18/'סכום נכסי הקרן'!$C$42*100</f>
        <v>9.6227231137498738E-3</v>
      </c>
    </row>
    <row r="19" spans="2:12">
      <c r="B19" s="78" t="s">
        <v>221</v>
      </c>
      <c r="D19" s="16"/>
      <c r="I19" s="79">
        <v>0</v>
      </c>
      <c r="J19" s="79">
        <v>0</v>
      </c>
      <c r="K19" s="79">
        <f t="shared" si="0"/>
        <v>0</v>
      </c>
      <c r="L19" s="79">
        <f>J19/'סכום נכסי הקרן'!$C$42*100</f>
        <v>0</v>
      </c>
    </row>
    <row r="20" spans="2:12">
      <c r="B20" t="s">
        <v>222</v>
      </c>
      <c r="C20" t="s">
        <v>222</v>
      </c>
      <c r="D20" s="16"/>
      <c r="E20" t="s">
        <v>222</v>
      </c>
      <c r="G20" t="s">
        <v>222</v>
      </c>
      <c r="H20" s="77">
        <v>0</v>
      </c>
      <c r="I20" s="77">
        <v>0</v>
      </c>
      <c r="J20" s="77">
        <v>0</v>
      </c>
      <c r="K20" s="77">
        <f t="shared" si="0"/>
        <v>0</v>
      </c>
      <c r="L20" s="77">
        <f>J20/'סכום נכסי הקרן'!$C$42*100</f>
        <v>0</v>
      </c>
    </row>
    <row r="21" spans="2:12">
      <c r="B21" s="78" t="s">
        <v>223</v>
      </c>
      <c r="D21" s="16"/>
      <c r="I21" s="79">
        <v>0</v>
      </c>
      <c r="J21" s="79">
        <v>0</v>
      </c>
      <c r="K21" s="79">
        <f t="shared" si="0"/>
        <v>0</v>
      </c>
      <c r="L21" s="79">
        <f>J21/'סכום נכסי הקרן'!$C$42*100</f>
        <v>0</v>
      </c>
    </row>
    <row r="22" spans="2:12">
      <c r="B22" t="s">
        <v>222</v>
      </c>
      <c r="C22" t="s">
        <v>222</v>
      </c>
      <c r="D22" s="16"/>
      <c r="E22" t="s">
        <v>222</v>
      </c>
      <c r="G22" t="s">
        <v>222</v>
      </c>
      <c r="H22" s="77">
        <v>0</v>
      </c>
      <c r="I22" s="77">
        <v>0</v>
      </c>
      <c r="J22" s="77">
        <v>0</v>
      </c>
      <c r="K22" s="77">
        <f t="shared" si="0"/>
        <v>0</v>
      </c>
      <c r="L22" s="77">
        <f>J22/'סכום נכסי הקרן'!$C$42*100</f>
        <v>0</v>
      </c>
    </row>
    <row r="23" spans="2:12">
      <c r="B23" s="78" t="s">
        <v>224</v>
      </c>
      <c r="D23" s="16"/>
      <c r="I23" s="79">
        <v>0</v>
      </c>
      <c r="J23" s="79">
        <v>0</v>
      </c>
      <c r="K23" s="79">
        <f t="shared" si="0"/>
        <v>0</v>
      </c>
      <c r="L23" s="79">
        <f>J23/'סכום נכסי הקרן'!$C$42*100</f>
        <v>0</v>
      </c>
    </row>
    <row r="24" spans="2:12">
      <c r="B24" t="s">
        <v>222</v>
      </c>
      <c r="C24" t="s">
        <v>222</v>
      </c>
      <c r="D24" s="16"/>
      <c r="E24" t="s">
        <v>222</v>
      </c>
      <c r="G24" t="s">
        <v>222</v>
      </c>
      <c r="H24" s="77">
        <v>0</v>
      </c>
      <c r="I24" s="77">
        <v>0</v>
      </c>
      <c r="J24" s="77">
        <v>0</v>
      </c>
      <c r="K24" s="77">
        <f t="shared" si="0"/>
        <v>0</v>
      </c>
      <c r="L24" s="77">
        <f>J24/'סכום נכסי הקרן'!$C$42*100</f>
        <v>0</v>
      </c>
    </row>
    <row r="25" spans="2:12">
      <c r="B25" s="78" t="s">
        <v>225</v>
      </c>
      <c r="D25" s="16"/>
      <c r="I25" s="79">
        <v>0</v>
      </c>
      <c r="J25" s="79">
        <v>0</v>
      </c>
      <c r="K25" s="79">
        <f t="shared" si="0"/>
        <v>0</v>
      </c>
      <c r="L25" s="79">
        <f>J25/'סכום נכסי הקרן'!$C$42*100</f>
        <v>0</v>
      </c>
    </row>
    <row r="26" spans="2:12">
      <c r="B26" t="s">
        <v>222</v>
      </c>
      <c r="C26" t="s">
        <v>222</v>
      </c>
      <c r="D26" s="16"/>
      <c r="E26" t="s">
        <v>222</v>
      </c>
      <c r="G26" t="s">
        <v>222</v>
      </c>
      <c r="H26" s="77">
        <v>0</v>
      </c>
      <c r="I26" s="77">
        <v>0</v>
      </c>
      <c r="J26" s="77">
        <v>0</v>
      </c>
      <c r="K26" s="77">
        <f t="shared" si="0"/>
        <v>0</v>
      </c>
      <c r="L26" s="77">
        <f>J26/'סכום נכסי הקרן'!$C$42*100</f>
        <v>0</v>
      </c>
    </row>
    <row r="27" spans="2:12">
      <c r="B27" s="78" t="s">
        <v>226</v>
      </c>
      <c r="D27" s="16"/>
      <c r="I27" s="79">
        <v>0</v>
      </c>
      <c r="J27" s="79">
        <v>0</v>
      </c>
      <c r="K27" s="79">
        <f t="shared" si="0"/>
        <v>0</v>
      </c>
      <c r="L27" s="79">
        <f>J27/'סכום נכסי הקרן'!$C$42*100</f>
        <v>0</v>
      </c>
    </row>
    <row r="28" spans="2:12">
      <c r="B28" t="s">
        <v>222</v>
      </c>
      <c r="C28" t="s">
        <v>222</v>
      </c>
      <c r="D28" s="16"/>
      <c r="E28" t="s">
        <v>222</v>
      </c>
      <c r="G28" t="s">
        <v>222</v>
      </c>
      <c r="H28" s="77">
        <v>0</v>
      </c>
      <c r="I28" s="77">
        <v>0</v>
      </c>
      <c r="J28" s="77">
        <v>0</v>
      </c>
      <c r="K28" s="77">
        <f t="shared" si="0"/>
        <v>0</v>
      </c>
      <c r="L28" s="77">
        <f>J28/'סכום נכסי הקרן'!$C$42*100</f>
        <v>0</v>
      </c>
    </row>
    <row r="29" spans="2:12">
      <c r="B29" s="78" t="s">
        <v>227</v>
      </c>
      <c r="D29" s="16"/>
      <c r="I29" s="79">
        <v>0</v>
      </c>
      <c r="J29" s="79">
        <f>J30+J37</f>
        <v>690.36608026729004</v>
      </c>
      <c r="K29" s="79">
        <f t="shared" si="0"/>
        <v>29.563066893239071</v>
      </c>
      <c r="L29" s="79">
        <f>J29/'סכום נכסי הקרן'!$C$42*100</f>
        <v>1.6109231829939303</v>
      </c>
    </row>
    <row r="30" spans="2:12">
      <c r="B30" s="78" t="s">
        <v>228</v>
      </c>
      <c r="D30" s="16"/>
      <c r="I30" s="79">
        <v>0</v>
      </c>
      <c r="J30" s="79">
        <f>SUM(J31:J36)</f>
        <v>690.36608026729004</v>
      </c>
      <c r="K30" s="79">
        <f t="shared" si="0"/>
        <v>29.563066893239071</v>
      </c>
      <c r="L30" s="79">
        <f>J30/'סכום נכסי הקרן'!$C$42*100</f>
        <v>1.6109231829939303</v>
      </c>
    </row>
    <row r="31" spans="2:12">
      <c r="B31" t="s">
        <v>816</v>
      </c>
      <c r="C31" t="s">
        <v>211</v>
      </c>
      <c r="D31" t="s">
        <v>212</v>
      </c>
      <c r="E31" t="s">
        <v>205</v>
      </c>
      <c r="F31" t="s">
        <v>206</v>
      </c>
      <c r="G31" t="s">
        <v>123</v>
      </c>
      <c r="H31" s="77">
        <v>0</v>
      </c>
      <c r="I31" s="77">
        <v>0</v>
      </c>
      <c r="J31" s="77">
        <v>182.24295523200001</v>
      </c>
      <c r="K31" s="77">
        <f t="shared" si="0"/>
        <v>7.8040634242331857</v>
      </c>
      <c r="L31" s="77">
        <f>J31/'סכום נכסי הקרן'!$C$42*100</f>
        <v>0.42525177570556222</v>
      </c>
    </row>
    <row r="32" spans="2:12">
      <c r="B32" t="s">
        <v>816</v>
      </c>
      <c r="C32" t="s">
        <v>213</v>
      </c>
      <c r="D32" t="s">
        <v>212</v>
      </c>
      <c r="E32" t="s">
        <v>205</v>
      </c>
      <c r="F32" t="s">
        <v>206</v>
      </c>
      <c r="G32" t="s">
        <v>109</v>
      </c>
      <c r="H32" s="77">
        <v>0</v>
      </c>
      <c r="I32" s="77">
        <v>0</v>
      </c>
      <c r="J32" s="77">
        <v>404.79719168000003</v>
      </c>
      <c r="K32" s="77">
        <f t="shared" si="0"/>
        <v>17.334348830113235</v>
      </c>
      <c r="L32" s="77">
        <f>J32/'סכום נכסי הקרן'!$C$42*100</f>
        <v>0.94456723632145478</v>
      </c>
    </row>
    <row r="33" spans="2:12">
      <c r="B33" t="s">
        <v>816</v>
      </c>
      <c r="C33" t="s">
        <v>215</v>
      </c>
      <c r="D33" t="s">
        <v>212</v>
      </c>
      <c r="E33" t="s">
        <v>205</v>
      </c>
      <c r="F33" t="s">
        <v>206</v>
      </c>
      <c r="G33" t="s">
        <v>119</v>
      </c>
      <c r="H33" s="77">
        <v>0</v>
      </c>
      <c r="I33" s="77">
        <v>0</v>
      </c>
      <c r="J33" s="77">
        <v>1.772321985</v>
      </c>
      <c r="K33" s="77">
        <f t="shared" si="0"/>
        <v>7.5894912708670881E-2</v>
      </c>
      <c r="L33" s="77">
        <f>J33/'סכום נכסי הקרן'!$C$42*100</f>
        <v>4.1355950921877814E-3</v>
      </c>
    </row>
    <row r="34" spans="2:12">
      <c r="B34" t="s">
        <v>816</v>
      </c>
      <c r="C34" t="s">
        <v>216</v>
      </c>
      <c r="D34" t="s">
        <v>212</v>
      </c>
      <c r="E34" t="s">
        <v>205</v>
      </c>
      <c r="F34" t="s">
        <v>206</v>
      </c>
      <c r="G34" t="s">
        <v>113</v>
      </c>
      <c r="H34" s="77">
        <v>0</v>
      </c>
      <c r="I34" s="77">
        <v>0</v>
      </c>
      <c r="J34" s="77">
        <v>85.325818038999998</v>
      </c>
      <c r="K34" s="77">
        <f t="shared" si="0"/>
        <v>3.6538482096783564</v>
      </c>
      <c r="L34" s="77">
        <f>J34/'סכום נכסי הקרן'!$C$42*100</f>
        <v>0.19910210295055164</v>
      </c>
    </row>
    <row r="35" spans="2:12">
      <c r="B35" t="s">
        <v>816</v>
      </c>
      <c r="C35" t="s">
        <v>217</v>
      </c>
      <c r="D35" t="s">
        <v>212</v>
      </c>
      <c r="E35" t="s">
        <v>205</v>
      </c>
      <c r="F35" t="s">
        <v>206</v>
      </c>
      <c r="G35" t="s">
        <v>202</v>
      </c>
      <c r="H35" s="77">
        <v>0</v>
      </c>
      <c r="I35" s="77">
        <v>0</v>
      </c>
      <c r="J35" s="77">
        <v>13.989370012289999</v>
      </c>
      <c r="K35" s="77">
        <f t="shared" si="0"/>
        <v>0.59905707028288524</v>
      </c>
      <c r="L35" s="77">
        <f>J35/'סכום נכסי הקרן'!$C$42*100</f>
        <v>3.2643261470135992E-2</v>
      </c>
    </row>
    <row r="36" spans="2:12">
      <c r="B36" t="s">
        <v>816</v>
      </c>
      <c r="C36" t="s">
        <v>219</v>
      </c>
      <c r="D36" t="s">
        <v>212</v>
      </c>
      <c r="E36" t="s">
        <v>205</v>
      </c>
      <c r="F36" t="s">
        <v>206</v>
      </c>
      <c r="G36" t="s">
        <v>116</v>
      </c>
      <c r="H36" s="77">
        <v>0</v>
      </c>
      <c r="I36" s="77">
        <v>0</v>
      </c>
      <c r="J36" s="77">
        <v>2.2384233189999998</v>
      </c>
      <c r="K36" s="77">
        <f t="shared" si="0"/>
        <v>9.5854446222737769E-2</v>
      </c>
      <c r="L36" s="77">
        <f>J36/'סכום נכסי הקרן'!$C$42*100</f>
        <v>5.2232114540378422E-3</v>
      </c>
    </row>
    <row r="37" spans="2:12">
      <c r="B37" s="78" t="s">
        <v>226</v>
      </c>
      <c r="D37" s="16"/>
      <c r="I37" s="79">
        <v>0</v>
      </c>
      <c r="J37" s="79">
        <v>0</v>
      </c>
      <c r="K37" s="79">
        <f t="shared" si="0"/>
        <v>0</v>
      </c>
      <c r="L37" s="79">
        <f>J37/'סכום נכסי הקרן'!$C$42*100</f>
        <v>0</v>
      </c>
    </row>
    <row r="38" spans="2:12">
      <c r="B38" t="s">
        <v>222</v>
      </c>
      <c r="C38" t="s">
        <v>222</v>
      </c>
      <c r="D38" s="16"/>
      <c r="E38" t="s">
        <v>222</v>
      </c>
      <c r="G38" t="s">
        <v>222</v>
      </c>
      <c r="H38" s="77">
        <v>0</v>
      </c>
      <c r="I38" s="77">
        <v>0</v>
      </c>
      <c r="J38" s="77">
        <v>0</v>
      </c>
      <c r="K38" s="77">
        <f t="shared" si="0"/>
        <v>0</v>
      </c>
      <c r="L38" s="77">
        <f>J38/'סכום נכסי הקרן'!$C$42*100</f>
        <v>0</v>
      </c>
    </row>
    <row r="39" spans="2:12">
      <c r="B39" t="s">
        <v>229</v>
      </c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E485" s="15"/>
    </row>
  </sheetData>
  <sheetProtection sheet="1" objects="1" scenarios="1"/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s="80" t="s">
        <v>196</v>
      </c>
    </row>
    <row r="2" spans="2:49">
      <c r="B2" s="2" t="s">
        <v>1</v>
      </c>
      <c r="C2" s="12" t="s">
        <v>814</v>
      </c>
    </row>
    <row r="3" spans="2:49">
      <c r="B3" s="2" t="s">
        <v>2</v>
      </c>
      <c r="C3" t="s">
        <v>197</v>
      </c>
    </row>
    <row r="4" spans="2:49">
      <c r="B4" s="2" t="s">
        <v>3</v>
      </c>
      <c r="C4" s="80" t="s">
        <v>198</v>
      </c>
    </row>
    <row r="5" spans="2:49">
      <c r="B5" s="75" t="s">
        <v>199</v>
      </c>
      <c r="C5" t="s">
        <v>200</v>
      </c>
    </row>
    <row r="6" spans="2:49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6"/>
    </row>
    <row r="7" spans="2:49" ht="26.25" customHeight="1">
      <c r="B7" s="94" t="s">
        <v>146</v>
      </c>
      <c r="C7" s="95"/>
      <c r="D7" s="95"/>
      <c r="E7" s="95"/>
      <c r="F7" s="95"/>
      <c r="G7" s="95"/>
      <c r="H7" s="95"/>
      <c r="I7" s="95"/>
      <c r="J7" s="95"/>
      <c r="K7" s="96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-4214000</v>
      </c>
      <c r="H11" s="7"/>
      <c r="I11" s="76">
        <v>34.27910307251021</v>
      </c>
      <c r="J11" s="76">
        <v>100</v>
      </c>
      <c r="K11" s="76">
        <v>0.08</v>
      </c>
      <c r="AW11" s="16"/>
    </row>
    <row r="12" spans="2:49">
      <c r="B12" s="78" t="s">
        <v>203</v>
      </c>
      <c r="C12" s="16"/>
      <c r="D12" s="16"/>
      <c r="G12" s="79">
        <v>-4214000</v>
      </c>
      <c r="I12" s="79">
        <v>34.27910307251021</v>
      </c>
      <c r="J12" s="79">
        <v>100</v>
      </c>
      <c r="K12" s="79">
        <v>0.08</v>
      </c>
    </row>
    <row r="13" spans="2:49">
      <c r="B13" s="78" t="s">
        <v>729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222</v>
      </c>
      <c r="C14" t="s">
        <v>222</v>
      </c>
      <c r="D14" t="s">
        <v>222</v>
      </c>
      <c r="E14" t="s">
        <v>222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730</v>
      </c>
      <c r="C15" s="16"/>
      <c r="D15" s="16"/>
      <c r="G15" s="79">
        <v>-4222000</v>
      </c>
      <c r="I15" s="79">
        <v>34.789853072510212</v>
      </c>
      <c r="J15" s="79">
        <v>101.49</v>
      </c>
      <c r="K15" s="79">
        <v>0.08</v>
      </c>
    </row>
    <row r="16" spans="2:49">
      <c r="B16" t="s">
        <v>765</v>
      </c>
      <c r="C16" t="s">
        <v>766</v>
      </c>
      <c r="D16" t="s">
        <v>126</v>
      </c>
      <c r="E16" t="s">
        <v>109</v>
      </c>
      <c r="F16" t="s">
        <v>767</v>
      </c>
      <c r="G16" s="77">
        <v>-1044000</v>
      </c>
      <c r="H16" s="77">
        <v>2.3295682210708142</v>
      </c>
      <c r="I16" s="77">
        <v>-24.320692227979301</v>
      </c>
      <c r="J16" s="77">
        <v>-70.95</v>
      </c>
      <c r="K16" s="77">
        <v>-0.06</v>
      </c>
    </row>
    <row r="17" spans="2:11">
      <c r="B17" t="s">
        <v>768</v>
      </c>
      <c r="C17" t="s">
        <v>769</v>
      </c>
      <c r="D17" t="s">
        <v>126</v>
      </c>
      <c r="E17" t="s">
        <v>109</v>
      </c>
      <c r="F17" t="s">
        <v>770</v>
      </c>
      <c r="G17" s="77">
        <v>-268000</v>
      </c>
      <c r="H17" s="77">
        <v>-2.6662890442890412</v>
      </c>
      <c r="I17" s="77">
        <v>7.14565463869463</v>
      </c>
      <c r="J17" s="77">
        <v>20.85</v>
      </c>
      <c r="K17" s="77">
        <v>0.02</v>
      </c>
    </row>
    <row r="18" spans="2:11">
      <c r="B18" t="s">
        <v>771</v>
      </c>
      <c r="C18" t="s">
        <v>772</v>
      </c>
      <c r="D18" t="s">
        <v>126</v>
      </c>
      <c r="E18" t="s">
        <v>109</v>
      </c>
      <c r="F18" t="s">
        <v>773</v>
      </c>
      <c r="G18" s="77">
        <v>-190000</v>
      </c>
      <c r="H18" s="77">
        <v>-4.8589376</v>
      </c>
      <c r="I18" s="77">
        <v>9.2319814400000002</v>
      </c>
      <c r="J18" s="77">
        <v>26.93</v>
      </c>
      <c r="K18" s="77">
        <v>0.02</v>
      </c>
    </row>
    <row r="19" spans="2:11">
      <c r="B19" t="s">
        <v>774</v>
      </c>
      <c r="C19" t="s">
        <v>775</v>
      </c>
      <c r="D19" t="s">
        <v>126</v>
      </c>
      <c r="E19" t="s">
        <v>109</v>
      </c>
      <c r="F19" t="s">
        <v>776</v>
      </c>
      <c r="G19" s="77">
        <v>-1150000</v>
      </c>
      <c r="H19" s="77">
        <v>-3.1111355342623566</v>
      </c>
      <c r="I19" s="77">
        <v>35.778058644017101</v>
      </c>
      <c r="J19" s="77">
        <v>104.37</v>
      </c>
      <c r="K19" s="77">
        <v>0.08</v>
      </c>
    </row>
    <row r="20" spans="2:11">
      <c r="B20" t="s">
        <v>777</v>
      </c>
      <c r="C20" t="s">
        <v>778</v>
      </c>
      <c r="D20" t="s">
        <v>126</v>
      </c>
      <c r="E20" t="s">
        <v>109</v>
      </c>
      <c r="F20" t="s">
        <v>779</v>
      </c>
      <c r="G20" s="77">
        <v>-400000</v>
      </c>
      <c r="H20" s="77">
        <v>0.30795</v>
      </c>
      <c r="I20" s="77">
        <v>-1.2318</v>
      </c>
      <c r="J20" s="77">
        <v>-3.59</v>
      </c>
      <c r="K20" s="77">
        <v>0</v>
      </c>
    </row>
    <row r="21" spans="2:11">
      <c r="B21" t="s">
        <v>780</v>
      </c>
      <c r="C21" t="s">
        <v>781</v>
      </c>
      <c r="D21" t="s">
        <v>126</v>
      </c>
      <c r="E21" t="s">
        <v>109</v>
      </c>
      <c r="F21" t="s">
        <v>779</v>
      </c>
      <c r="G21" s="77">
        <v>-60000</v>
      </c>
      <c r="H21" s="77">
        <v>-0.82676799999999995</v>
      </c>
      <c r="I21" s="77">
        <v>0.49606080000000002</v>
      </c>
      <c r="J21" s="77">
        <v>1.45</v>
      </c>
      <c r="K21" s="77">
        <v>0</v>
      </c>
    </row>
    <row r="22" spans="2:11">
      <c r="B22" t="s">
        <v>782</v>
      </c>
      <c r="C22" t="s">
        <v>783</v>
      </c>
      <c r="D22" t="s">
        <v>126</v>
      </c>
      <c r="E22" t="s">
        <v>109</v>
      </c>
      <c r="F22" t="s">
        <v>784</v>
      </c>
      <c r="G22" s="77">
        <v>-1110000</v>
      </c>
      <c r="H22" s="77">
        <v>-0.69284592592592609</v>
      </c>
      <c r="I22" s="77">
        <v>7.6905897777777801</v>
      </c>
      <c r="J22" s="77">
        <v>22.44</v>
      </c>
      <c r="K22" s="77">
        <v>0.02</v>
      </c>
    </row>
    <row r="23" spans="2:11">
      <c r="B23" s="78" t="s">
        <v>764</v>
      </c>
      <c r="C23" s="16"/>
      <c r="D23" s="16"/>
      <c r="G23" s="79">
        <v>8000</v>
      </c>
      <c r="I23" s="79">
        <v>-0.51075000000000004</v>
      </c>
      <c r="J23" s="79">
        <v>-1.49</v>
      </c>
      <c r="K23" s="79">
        <v>0</v>
      </c>
    </row>
    <row r="24" spans="2:11">
      <c r="B24" t="s">
        <v>785</v>
      </c>
      <c r="C24" t="s">
        <v>786</v>
      </c>
      <c r="D24" t="s">
        <v>126</v>
      </c>
      <c r="E24" t="s">
        <v>113</v>
      </c>
      <c r="F24" t="s">
        <v>779</v>
      </c>
      <c r="G24" s="77">
        <v>8000</v>
      </c>
      <c r="H24" s="77">
        <v>-6.3843750000000004</v>
      </c>
      <c r="I24" s="77">
        <v>-0.51075000000000004</v>
      </c>
      <c r="J24" s="77">
        <v>-1.49</v>
      </c>
      <c r="K24" s="77">
        <v>0</v>
      </c>
    </row>
    <row r="25" spans="2:11">
      <c r="B25" s="78" t="s">
        <v>731</v>
      </c>
      <c r="C25" s="16"/>
      <c r="D25" s="16"/>
      <c r="G25" s="79">
        <v>0</v>
      </c>
      <c r="I25" s="79">
        <v>0</v>
      </c>
      <c r="J25" s="79">
        <v>0</v>
      </c>
      <c r="K25" s="79">
        <v>0</v>
      </c>
    </row>
    <row r="26" spans="2:11">
      <c r="B26" t="s">
        <v>222</v>
      </c>
      <c r="C26" t="s">
        <v>222</v>
      </c>
      <c r="D26" t="s">
        <v>222</v>
      </c>
      <c r="E26" t="s">
        <v>222</v>
      </c>
      <c r="G26" s="77">
        <v>0</v>
      </c>
      <c r="H26" s="77">
        <v>0</v>
      </c>
      <c r="I26" s="77">
        <v>0</v>
      </c>
      <c r="J26" s="77">
        <v>0</v>
      </c>
      <c r="K26" s="77">
        <v>0</v>
      </c>
    </row>
    <row r="27" spans="2:11">
      <c r="B27" s="78" t="s">
        <v>242</v>
      </c>
      <c r="C27" s="16"/>
      <c r="D27" s="16"/>
      <c r="G27" s="79">
        <v>0</v>
      </c>
      <c r="I27" s="79">
        <v>0</v>
      </c>
      <c r="J27" s="79">
        <v>0</v>
      </c>
      <c r="K27" s="79">
        <v>0</v>
      </c>
    </row>
    <row r="28" spans="2:11">
      <c r="B28" t="s">
        <v>222</v>
      </c>
      <c r="C28" t="s">
        <v>222</v>
      </c>
      <c r="D28" t="s">
        <v>222</v>
      </c>
      <c r="E28" t="s">
        <v>222</v>
      </c>
      <c r="G28" s="77">
        <v>0</v>
      </c>
      <c r="H28" s="77">
        <v>0</v>
      </c>
      <c r="I28" s="77">
        <v>0</v>
      </c>
      <c r="J28" s="77">
        <v>0</v>
      </c>
      <c r="K28" s="77">
        <v>0</v>
      </c>
    </row>
    <row r="29" spans="2:11">
      <c r="B29" s="78" t="s">
        <v>227</v>
      </c>
      <c r="C29" s="16"/>
      <c r="D29" s="16"/>
      <c r="G29" s="79">
        <v>0</v>
      </c>
      <c r="I29" s="79">
        <v>0</v>
      </c>
      <c r="J29" s="79">
        <v>0</v>
      </c>
      <c r="K29" s="79">
        <v>0</v>
      </c>
    </row>
    <row r="30" spans="2:11">
      <c r="B30" s="78" t="s">
        <v>729</v>
      </c>
      <c r="C30" s="16"/>
      <c r="D30" s="16"/>
      <c r="G30" s="79">
        <v>0</v>
      </c>
      <c r="I30" s="79">
        <v>0</v>
      </c>
      <c r="J30" s="79">
        <v>0</v>
      </c>
      <c r="K30" s="79">
        <v>0</v>
      </c>
    </row>
    <row r="31" spans="2:11">
      <c r="B31" t="s">
        <v>222</v>
      </c>
      <c r="C31" t="s">
        <v>222</v>
      </c>
      <c r="D31" t="s">
        <v>222</v>
      </c>
      <c r="E31" t="s">
        <v>222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</row>
    <row r="32" spans="2:11">
      <c r="B32" s="78" t="s">
        <v>732</v>
      </c>
      <c r="C32" s="16"/>
      <c r="D32" s="16"/>
      <c r="G32" s="79">
        <v>0</v>
      </c>
      <c r="I32" s="79">
        <v>0</v>
      </c>
      <c r="J32" s="79">
        <v>0</v>
      </c>
      <c r="K32" s="79">
        <v>0</v>
      </c>
    </row>
    <row r="33" spans="2:11">
      <c r="B33" t="s">
        <v>222</v>
      </c>
      <c r="C33" t="s">
        <v>222</v>
      </c>
      <c r="D33" t="s">
        <v>222</v>
      </c>
      <c r="E33" t="s">
        <v>222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</row>
    <row r="34" spans="2:11">
      <c r="B34" s="78" t="s">
        <v>731</v>
      </c>
      <c r="C34" s="16"/>
      <c r="D34" s="16"/>
      <c r="G34" s="79">
        <v>0</v>
      </c>
      <c r="I34" s="79">
        <v>0</v>
      </c>
      <c r="J34" s="79">
        <v>0</v>
      </c>
      <c r="K34" s="79">
        <v>0</v>
      </c>
    </row>
    <row r="35" spans="2:11">
      <c r="B35" t="s">
        <v>222</v>
      </c>
      <c r="C35" t="s">
        <v>222</v>
      </c>
      <c r="D35" t="s">
        <v>222</v>
      </c>
      <c r="E35" t="s">
        <v>222</v>
      </c>
      <c r="G35" s="77">
        <v>0</v>
      </c>
      <c r="H35" s="77">
        <v>0</v>
      </c>
      <c r="I35" s="77">
        <v>0</v>
      </c>
      <c r="J35" s="77">
        <v>0</v>
      </c>
      <c r="K35" s="77">
        <v>0</v>
      </c>
    </row>
    <row r="36" spans="2:11">
      <c r="B36" s="78" t="s">
        <v>242</v>
      </c>
      <c r="C36" s="16"/>
      <c r="D36" s="16"/>
      <c r="G36" s="79">
        <v>0</v>
      </c>
      <c r="I36" s="79">
        <v>0</v>
      </c>
      <c r="J36" s="79">
        <v>0</v>
      </c>
      <c r="K36" s="79">
        <v>0</v>
      </c>
    </row>
    <row r="37" spans="2:11">
      <c r="B37" t="s">
        <v>222</v>
      </c>
      <c r="C37" t="s">
        <v>222</v>
      </c>
      <c r="D37" t="s">
        <v>222</v>
      </c>
      <c r="E37" t="s">
        <v>222</v>
      </c>
      <c r="G37" s="77">
        <v>0</v>
      </c>
      <c r="H37" s="77">
        <v>0</v>
      </c>
      <c r="I37" s="77">
        <v>0</v>
      </c>
      <c r="J37" s="77">
        <v>0</v>
      </c>
      <c r="K37" s="77">
        <v>0</v>
      </c>
    </row>
    <row r="38" spans="2:11">
      <c r="B38" t="s">
        <v>229</v>
      </c>
      <c r="C38" s="16"/>
      <c r="D38" s="16"/>
    </row>
    <row r="39" spans="2:11">
      <c r="B39" t="s">
        <v>235</v>
      </c>
      <c r="C39" s="16"/>
      <c r="D39" s="16"/>
    </row>
    <row r="40" spans="2:11">
      <c r="B40" t="s">
        <v>236</v>
      </c>
      <c r="C40" s="16"/>
      <c r="D40" s="16"/>
    </row>
    <row r="41" spans="2:11">
      <c r="B41" t="s">
        <v>237</v>
      </c>
      <c r="C41" s="16"/>
      <c r="D41" s="16"/>
    </row>
    <row r="42" spans="2:11">
      <c r="C42" s="16"/>
      <c r="D42" s="16"/>
    </row>
    <row r="43" spans="2:11">
      <c r="C43" s="16"/>
      <c r="D43" s="16"/>
    </row>
    <row r="44" spans="2:11">
      <c r="C44" s="16"/>
      <c r="D44" s="16"/>
    </row>
    <row r="45" spans="2:11">
      <c r="C45" s="16"/>
      <c r="D45" s="16"/>
    </row>
    <row r="46" spans="2:11">
      <c r="C46" s="16"/>
      <c r="D46" s="16"/>
    </row>
    <row r="47" spans="2:11">
      <c r="C47" s="16"/>
      <c r="D47" s="16"/>
    </row>
    <row r="48" spans="2:11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s="80" t="s">
        <v>196</v>
      </c>
    </row>
    <row r="2" spans="2:78">
      <c r="B2" s="2" t="s">
        <v>1</v>
      </c>
      <c r="C2" s="12" t="s">
        <v>814</v>
      </c>
    </row>
    <row r="3" spans="2:78">
      <c r="B3" s="2" t="s">
        <v>2</v>
      </c>
      <c r="C3" t="s">
        <v>197</v>
      </c>
    </row>
    <row r="4" spans="2:78">
      <c r="B4" s="2" t="s">
        <v>3</v>
      </c>
      <c r="C4" s="80" t="s">
        <v>198</v>
      </c>
    </row>
    <row r="5" spans="2:78">
      <c r="B5" s="75" t="s">
        <v>199</v>
      </c>
      <c r="C5" t="s">
        <v>200</v>
      </c>
    </row>
    <row r="6" spans="2:78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6"/>
    </row>
    <row r="7" spans="2:78" ht="26.25" customHeight="1">
      <c r="B7" s="94" t="s">
        <v>148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203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734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222</v>
      </c>
      <c r="C14" t="s">
        <v>222</v>
      </c>
      <c r="D14" s="16"/>
      <c r="E14" t="s">
        <v>222</v>
      </c>
      <c r="H14" s="77">
        <v>0</v>
      </c>
      <c r="I14" t="s">
        <v>222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735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222</v>
      </c>
      <c r="C16" t="s">
        <v>222</v>
      </c>
      <c r="D16" s="16"/>
      <c r="E16" t="s">
        <v>222</v>
      </c>
      <c r="H16" s="77">
        <v>0</v>
      </c>
      <c r="I16" t="s">
        <v>222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736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t="s">
        <v>222</v>
      </c>
      <c r="C18" t="s">
        <v>222</v>
      </c>
      <c r="D18" s="16"/>
      <c r="E18" t="s">
        <v>222</v>
      </c>
      <c r="H18" s="77">
        <v>0</v>
      </c>
      <c r="I18" t="s">
        <v>222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t="s">
        <v>222</v>
      </c>
      <c r="C19" t="s">
        <v>222</v>
      </c>
      <c r="D19" s="16"/>
      <c r="E19" t="s">
        <v>222</v>
      </c>
      <c r="H19" s="77">
        <v>0</v>
      </c>
      <c r="I19" t="s">
        <v>222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t="s">
        <v>222</v>
      </c>
      <c r="C20" t="s">
        <v>222</v>
      </c>
      <c r="D20" s="16"/>
      <c r="E20" t="s">
        <v>222</v>
      </c>
      <c r="H20" s="77">
        <v>0</v>
      </c>
      <c r="I20" t="s">
        <v>222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t="s">
        <v>222</v>
      </c>
      <c r="C21" t="s">
        <v>222</v>
      </c>
      <c r="D21" s="16"/>
      <c r="E21" t="s">
        <v>222</v>
      </c>
      <c r="H21" s="77">
        <v>0</v>
      </c>
      <c r="I21" t="s">
        <v>222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227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s="78" t="s">
        <v>734</v>
      </c>
      <c r="D23" s="16"/>
      <c r="H23" s="79">
        <v>0</v>
      </c>
      <c r="K23" s="79">
        <v>0</v>
      </c>
      <c r="L23" s="79">
        <v>0</v>
      </c>
      <c r="N23" s="79">
        <v>0</v>
      </c>
      <c r="P23" s="79">
        <v>0</v>
      </c>
      <c r="Q23" s="79">
        <v>0</v>
      </c>
    </row>
    <row r="24" spans="2:17">
      <c r="B24" t="s">
        <v>222</v>
      </c>
      <c r="C24" t="s">
        <v>222</v>
      </c>
      <c r="D24" s="16"/>
      <c r="E24" t="s">
        <v>222</v>
      </c>
      <c r="H24" s="77">
        <v>0</v>
      </c>
      <c r="I24" t="s">
        <v>222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  <c r="P24" s="77">
        <v>0</v>
      </c>
      <c r="Q24" s="77">
        <v>0</v>
      </c>
    </row>
    <row r="25" spans="2:17">
      <c r="B25" s="78" t="s">
        <v>735</v>
      </c>
      <c r="D25" s="16"/>
      <c r="H25" s="79">
        <v>0</v>
      </c>
      <c r="K25" s="79">
        <v>0</v>
      </c>
      <c r="L25" s="79">
        <v>0</v>
      </c>
      <c r="N25" s="79">
        <v>0</v>
      </c>
      <c r="P25" s="79">
        <v>0</v>
      </c>
      <c r="Q25" s="79">
        <v>0</v>
      </c>
    </row>
    <row r="26" spans="2:17">
      <c r="B26" t="s">
        <v>222</v>
      </c>
      <c r="C26" t="s">
        <v>222</v>
      </c>
      <c r="D26" s="16"/>
      <c r="E26" t="s">
        <v>222</v>
      </c>
      <c r="H26" s="77">
        <v>0</v>
      </c>
      <c r="I26" t="s">
        <v>222</v>
      </c>
      <c r="J26" s="77">
        <v>0</v>
      </c>
      <c r="K26" s="77">
        <v>0</v>
      </c>
      <c r="L26" s="77">
        <v>0</v>
      </c>
      <c r="M26" s="77">
        <v>0</v>
      </c>
      <c r="N26" s="77">
        <v>0</v>
      </c>
      <c r="O26" s="77">
        <v>0</v>
      </c>
      <c r="P26" s="77">
        <v>0</v>
      </c>
      <c r="Q26" s="77">
        <v>0</v>
      </c>
    </row>
    <row r="27" spans="2:17">
      <c r="B27" s="78" t="s">
        <v>736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222</v>
      </c>
      <c r="C28" t="s">
        <v>222</v>
      </c>
      <c r="D28" s="16"/>
      <c r="E28" t="s">
        <v>222</v>
      </c>
      <c r="H28" s="77">
        <v>0</v>
      </c>
      <c r="I28" t="s">
        <v>222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t="s">
        <v>222</v>
      </c>
      <c r="C29" t="s">
        <v>222</v>
      </c>
      <c r="D29" s="16"/>
      <c r="E29" t="s">
        <v>222</v>
      </c>
      <c r="H29" s="77">
        <v>0</v>
      </c>
      <c r="I29" t="s">
        <v>222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t="s">
        <v>222</v>
      </c>
      <c r="C30" t="s">
        <v>222</v>
      </c>
      <c r="D30" s="16"/>
      <c r="E30" t="s">
        <v>222</v>
      </c>
      <c r="H30" s="77">
        <v>0</v>
      </c>
      <c r="I30" t="s">
        <v>222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t="s">
        <v>222</v>
      </c>
      <c r="C31" t="s">
        <v>222</v>
      </c>
      <c r="D31" s="16"/>
      <c r="E31" t="s">
        <v>222</v>
      </c>
      <c r="H31" s="77">
        <v>0</v>
      </c>
      <c r="I31" t="s">
        <v>222</v>
      </c>
      <c r="J31" s="77">
        <v>0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t="s">
        <v>229</v>
      </c>
      <c r="D32" s="16"/>
    </row>
    <row r="33" spans="2:4">
      <c r="B33" t="s">
        <v>235</v>
      </c>
      <c r="D33" s="16"/>
    </row>
    <row r="34" spans="2:4">
      <c r="B34" t="s">
        <v>236</v>
      </c>
      <c r="D34" s="16"/>
    </row>
    <row r="35" spans="2:4">
      <c r="B35" t="s">
        <v>237</v>
      </c>
      <c r="D35" s="16"/>
    </row>
    <row r="36" spans="2:4">
      <c r="D36" s="16"/>
    </row>
    <row r="37" spans="2:4">
      <c r="D37" s="16"/>
    </row>
    <row r="38" spans="2:4">
      <c r="D38" s="16"/>
    </row>
    <row r="39" spans="2:4">
      <c r="D39" s="16"/>
    </row>
    <row r="40" spans="2:4">
      <c r="D40" s="16"/>
    </row>
    <row r="41" spans="2:4">
      <c r="D41" s="16"/>
    </row>
    <row r="42" spans="2:4">
      <c r="D42" s="16"/>
    </row>
    <row r="43" spans="2:4">
      <c r="D43" s="16"/>
    </row>
    <row r="44" spans="2:4">
      <c r="D44" s="16"/>
    </row>
    <row r="45" spans="2:4">
      <c r="D45" s="16"/>
    </row>
    <row r="46" spans="2:4">
      <c r="D46" s="16"/>
    </row>
    <row r="47" spans="2:4">
      <c r="D47" s="16"/>
    </row>
    <row r="48" spans="2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4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80" t="s">
        <v>196</v>
      </c>
    </row>
    <row r="2" spans="2:59">
      <c r="B2" s="2" t="s">
        <v>1</v>
      </c>
      <c r="C2" s="12" t="s">
        <v>814</v>
      </c>
    </row>
    <row r="3" spans="2:59">
      <c r="B3" s="2" t="s">
        <v>2</v>
      </c>
      <c r="C3" t="s">
        <v>197</v>
      </c>
    </row>
    <row r="4" spans="2:59">
      <c r="B4" s="2" t="s">
        <v>3</v>
      </c>
      <c r="C4" s="80" t="s">
        <v>198</v>
      </c>
    </row>
    <row r="5" spans="2:59">
      <c r="B5" s="75" t="s">
        <v>199</v>
      </c>
      <c r="C5" s="2" t="s">
        <v>200</v>
      </c>
    </row>
    <row r="6" spans="2:59">
      <c r="B6" s="2"/>
      <c r="C6" s="2"/>
    </row>
    <row r="7" spans="2:59" ht="26.25" customHeight="1">
      <c r="B7" s="94" t="s">
        <v>149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18"/>
      <c r="J11" s="18"/>
      <c r="K11" s="18"/>
      <c r="L11" s="7"/>
      <c r="M11" s="76">
        <v>0</v>
      </c>
      <c r="N11" s="7"/>
      <c r="O11" s="76">
        <v>0</v>
      </c>
      <c r="P11" s="76">
        <v>0</v>
      </c>
      <c r="Q11" s="76">
        <v>0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203</v>
      </c>
      <c r="I12" s="79">
        <v>0</v>
      </c>
      <c r="L12" s="79">
        <v>0</v>
      </c>
      <c r="M12" s="79">
        <v>0</v>
      </c>
      <c r="O12" s="79">
        <v>0</v>
      </c>
      <c r="P12" s="79">
        <v>0</v>
      </c>
      <c r="Q12" s="79">
        <v>0</v>
      </c>
    </row>
    <row r="13" spans="2:59">
      <c r="B13" s="78" t="s">
        <v>787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222</v>
      </c>
      <c r="D14" t="s">
        <v>222</v>
      </c>
      <c r="F14" t="s">
        <v>222</v>
      </c>
      <c r="I14" s="77">
        <v>0</v>
      </c>
      <c r="J14" t="s">
        <v>222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788</v>
      </c>
      <c r="I15" s="79">
        <v>0</v>
      </c>
      <c r="L15" s="79">
        <v>0</v>
      </c>
      <c r="M15" s="79">
        <v>0</v>
      </c>
      <c r="O15" s="79">
        <v>0</v>
      </c>
      <c r="P15" s="79">
        <v>0</v>
      </c>
      <c r="Q15" s="79">
        <v>0</v>
      </c>
    </row>
    <row r="16" spans="2:59">
      <c r="B16" t="s">
        <v>222</v>
      </c>
      <c r="D16" t="s">
        <v>222</v>
      </c>
      <c r="F16" t="s">
        <v>222</v>
      </c>
      <c r="I16" s="77">
        <v>0</v>
      </c>
      <c r="J16" t="s">
        <v>222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789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222</v>
      </c>
      <c r="D18" t="s">
        <v>222</v>
      </c>
      <c r="F18" t="s">
        <v>222</v>
      </c>
      <c r="I18" s="77">
        <v>0</v>
      </c>
      <c r="J18" t="s">
        <v>222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790</v>
      </c>
      <c r="I19" s="79">
        <v>0</v>
      </c>
      <c r="L19" s="79">
        <v>0</v>
      </c>
      <c r="M19" s="79">
        <v>0</v>
      </c>
      <c r="O19" s="79">
        <v>0</v>
      </c>
      <c r="P19" s="79">
        <v>0</v>
      </c>
      <c r="Q19" s="79">
        <v>0</v>
      </c>
    </row>
    <row r="20" spans="2:17">
      <c r="B20" t="s">
        <v>222</v>
      </c>
      <c r="D20" t="s">
        <v>222</v>
      </c>
      <c r="F20" t="s">
        <v>222</v>
      </c>
      <c r="I20" s="77">
        <v>0</v>
      </c>
      <c r="J20" t="s">
        <v>222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s="78" t="s">
        <v>791</v>
      </c>
      <c r="I21" s="79">
        <v>0</v>
      </c>
      <c r="L21" s="79">
        <v>0</v>
      </c>
      <c r="M21" s="79">
        <v>0</v>
      </c>
      <c r="O21" s="79">
        <v>0</v>
      </c>
      <c r="P21" s="79">
        <v>0</v>
      </c>
      <c r="Q21" s="79">
        <v>0</v>
      </c>
    </row>
    <row r="22" spans="2:17">
      <c r="B22" t="s">
        <v>222</v>
      </c>
      <c r="D22" t="s">
        <v>222</v>
      </c>
      <c r="F22" t="s">
        <v>222</v>
      </c>
      <c r="I22" s="77">
        <v>0</v>
      </c>
      <c r="J22" t="s">
        <v>222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792</v>
      </c>
      <c r="I23" s="79">
        <v>0</v>
      </c>
      <c r="L23" s="79">
        <v>0</v>
      </c>
      <c r="M23" s="79">
        <v>0</v>
      </c>
      <c r="O23" s="79">
        <v>0</v>
      </c>
      <c r="P23" s="79">
        <v>0</v>
      </c>
      <c r="Q23" s="79">
        <v>0</v>
      </c>
    </row>
    <row r="24" spans="2:17">
      <c r="B24" s="78" t="s">
        <v>793</v>
      </c>
      <c r="I24" s="79">
        <v>0</v>
      </c>
      <c r="L24" s="79">
        <v>0</v>
      </c>
      <c r="M24" s="79">
        <v>0</v>
      </c>
      <c r="O24" s="79">
        <v>0</v>
      </c>
      <c r="P24" s="79">
        <v>0</v>
      </c>
      <c r="Q24" s="79">
        <v>0</v>
      </c>
    </row>
    <row r="25" spans="2:17">
      <c r="B25" t="s">
        <v>222</v>
      </c>
      <c r="D25" t="s">
        <v>222</v>
      </c>
      <c r="F25" t="s">
        <v>222</v>
      </c>
      <c r="I25" s="77">
        <v>0</v>
      </c>
      <c r="J25" t="s">
        <v>222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794</v>
      </c>
      <c r="I26" s="79">
        <v>0</v>
      </c>
      <c r="L26" s="79">
        <v>0</v>
      </c>
      <c r="M26" s="79">
        <v>0</v>
      </c>
      <c r="O26" s="79">
        <v>0</v>
      </c>
      <c r="P26" s="79">
        <v>0</v>
      </c>
      <c r="Q26" s="79">
        <v>0</v>
      </c>
    </row>
    <row r="27" spans="2:17">
      <c r="B27" t="s">
        <v>222</v>
      </c>
      <c r="D27" t="s">
        <v>222</v>
      </c>
      <c r="F27" t="s">
        <v>222</v>
      </c>
      <c r="I27" s="77">
        <v>0</v>
      </c>
      <c r="J27" t="s">
        <v>222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795</v>
      </c>
      <c r="I28" s="79">
        <v>0</v>
      </c>
      <c r="L28" s="79">
        <v>0</v>
      </c>
      <c r="M28" s="79">
        <v>0</v>
      </c>
      <c r="O28" s="79">
        <v>0</v>
      </c>
      <c r="P28" s="79">
        <v>0</v>
      </c>
      <c r="Q28" s="79">
        <v>0</v>
      </c>
    </row>
    <row r="29" spans="2:17">
      <c r="B29" t="s">
        <v>222</v>
      </c>
      <c r="D29" t="s">
        <v>222</v>
      </c>
      <c r="F29" t="s">
        <v>222</v>
      </c>
      <c r="I29" s="77">
        <v>0</v>
      </c>
      <c r="J29" t="s">
        <v>222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796</v>
      </c>
      <c r="I30" s="79">
        <v>0</v>
      </c>
      <c r="L30" s="79">
        <v>0</v>
      </c>
      <c r="M30" s="79">
        <v>0</v>
      </c>
      <c r="O30" s="79">
        <v>0</v>
      </c>
      <c r="P30" s="79">
        <v>0</v>
      </c>
      <c r="Q30" s="79">
        <v>0</v>
      </c>
    </row>
    <row r="31" spans="2:17">
      <c r="B31" t="s">
        <v>222</v>
      </c>
      <c r="D31" t="s">
        <v>222</v>
      </c>
      <c r="F31" t="s">
        <v>222</v>
      </c>
      <c r="I31" s="77">
        <v>0</v>
      </c>
      <c r="J31" t="s">
        <v>222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227</v>
      </c>
      <c r="I32" s="79">
        <v>0</v>
      </c>
      <c r="L32" s="79">
        <v>0</v>
      </c>
      <c r="M32" s="79">
        <v>0</v>
      </c>
      <c r="O32" s="79">
        <v>0</v>
      </c>
      <c r="P32" s="79">
        <v>0</v>
      </c>
      <c r="Q32" s="79">
        <v>0</v>
      </c>
    </row>
    <row r="33" spans="2:17">
      <c r="B33" s="78" t="s">
        <v>797</v>
      </c>
      <c r="I33" s="79">
        <v>0</v>
      </c>
      <c r="L33" s="79">
        <v>0</v>
      </c>
      <c r="M33" s="79">
        <v>0</v>
      </c>
      <c r="O33" s="79">
        <v>0</v>
      </c>
      <c r="P33" s="79">
        <v>0</v>
      </c>
      <c r="Q33" s="79">
        <v>0</v>
      </c>
    </row>
    <row r="34" spans="2:17">
      <c r="B34" t="s">
        <v>222</v>
      </c>
      <c r="D34" t="s">
        <v>222</v>
      </c>
      <c r="F34" t="s">
        <v>222</v>
      </c>
      <c r="I34" s="77">
        <v>0</v>
      </c>
      <c r="J34" t="s">
        <v>222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789</v>
      </c>
      <c r="I35" s="79">
        <v>0</v>
      </c>
      <c r="L35" s="79">
        <v>0</v>
      </c>
      <c r="M35" s="79">
        <v>0</v>
      </c>
      <c r="O35" s="79">
        <v>0</v>
      </c>
      <c r="P35" s="79">
        <v>0</v>
      </c>
      <c r="Q35" s="79">
        <v>0</v>
      </c>
    </row>
    <row r="36" spans="2:17">
      <c r="B36" t="s">
        <v>222</v>
      </c>
      <c r="D36" t="s">
        <v>222</v>
      </c>
      <c r="F36" t="s">
        <v>222</v>
      </c>
      <c r="I36" s="77">
        <v>0</v>
      </c>
      <c r="J36" t="s">
        <v>222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790</v>
      </c>
      <c r="I37" s="79">
        <v>0</v>
      </c>
      <c r="L37" s="79">
        <v>0</v>
      </c>
      <c r="M37" s="79">
        <v>0</v>
      </c>
      <c r="O37" s="79">
        <v>0</v>
      </c>
      <c r="P37" s="79">
        <v>0</v>
      </c>
      <c r="Q37" s="79">
        <v>0</v>
      </c>
    </row>
    <row r="38" spans="2:17">
      <c r="B38" t="s">
        <v>222</v>
      </c>
      <c r="D38" t="s">
        <v>222</v>
      </c>
      <c r="F38" t="s">
        <v>222</v>
      </c>
      <c r="I38" s="77">
        <v>0</v>
      </c>
      <c r="J38" t="s">
        <v>222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796</v>
      </c>
      <c r="I39" s="79">
        <v>0</v>
      </c>
      <c r="L39" s="79">
        <v>0</v>
      </c>
      <c r="M39" s="79">
        <v>0</v>
      </c>
      <c r="O39" s="79">
        <v>0</v>
      </c>
      <c r="P39" s="79">
        <v>0</v>
      </c>
      <c r="Q39" s="79">
        <v>0</v>
      </c>
    </row>
    <row r="40" spans="2:17">
      <c r="B40" t="s">
        <v>222</v>
      </c>
      <c r="D40" t="s">
        <v>222</v>
      </c>
      <c r="F40" t="s">
        <v>222</v>
      </c>
      <c r="I40" s="77">
        <v>0</v>
      </c>
      <c r="J40" t="s">
        <v>222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t="s">
        <v>229</v>
      </c>
    </row>
    <row r="42" spans="2:17">
      <c r="B42" t="s">
        <v>235</v>
      </c>
    </row>
    <row r="43" spans="2:17">
      <c r="B43" t="s">
        <v>236</v>
      </c>
    </row>
    <row r="44" spans="2:17">
      <c r="B44" t="s">
        <v>237</v>
      </c>
    </row>
  </sheetData>
  <sheetProtection sheet="1" objects="1" scenarios="1"/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s="80" t="s">
        <v>196</v>
      </c>
    </row>
    <row r="2" spans="2:64">
      <c r="B2" s="2" t="s">
        <v>1</v>
      </c>
      <c r="C2" s="12" t="s">
        <v>814</v>
      </c>
    </row>
    <row r="3" spans="2:64">
      <c r="B3" s="2" t="s">
        <v>2</v>
      </c>
      <c r="C3" t="s">
        <v>197</v>
      </c>
    </row>
    <row r="4" spans="2:64">
      <c r="B4" s="2" t="s">
        <v>3</v>
      </c>
      <c r="C4" s="80" t="s">
        <v>198</v>
      </c>
    </row>
    <row r="5" spans="2:64">
      <c r="B5" s="75" t="s">
        <v>199</v>
      </c>
      <c r="C5" t="s">
        <v>200</v>
      </c>
    </row>
    <row r="7" spans="2:64" ht="26.25" customHeight="1">
      <c r="B7" s="94" t="s">
        <v>156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6">
        <v>0</v>
      </c>
      <c r="O11" s="76">
        <v>0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203</v>
      </c>
      <c r="G12" s="79">
        <v>0</v>
      </c>
      <c r="J12" s="79">
        <v>0</v>
      </c>
      <c r="K12" s="79">
        <v>0</v>
      </c>
      <c r="M12" s="79">
        <v>0</v>
      </c>
      <c r="N12" s="79">
        <v>0</v>
      </c>
      <c r="O12" s="79">
        <v>0</v>
      </c>
    </row>
    <row r="13" spans="2:64">
      <c r="B13" s="78" t="s">
        <v>742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222</v>
      </c>
      <c r="C14" t="s">
        <v>222</v>
      </c>
      <c r="E14" t="s">
        <v>222</v>
      </c>
      <c r="G14" s="77">
        <v>0</v>
      </c>
      <c r="H14" t="s">
        <v>222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743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222</v>
      </c>
      <c r="C16" t="s">
        <v>222</v>
      </c>
      <c r="E16" t="s">
        <v>222</v>
      </c>
      <c r="G16" s="77">
        <v>0</v>
      </c>
      <c r="H16" t="s">
        <v>222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798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222</v>
      </c>
      <c r="C18" t="s">
        <v>222</v>
      </c>
      <c r="E18" t="s">
        <v>222</v>
      </c>
      <c r="G18" s="77">
        <v>0</v>
      </c>
      <c r="H18" t="s">
        <v>222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799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222</v>
      </c>
      <c r="C20" t="s">
        <v>222</v>
      </c>
      <c r="E20" t="s">
        <v>222</v>
      </c>
      <c r="G20" s="77">
        <v>0</v>
      </c>
      <c r="H20" t="s">
        <v>222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242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222</v>
      </c>
      <c r="C22" t="s">
        <v>222</v>
      </c>
      <c r="E22" t="s">
        <v>222</v>
      </c>
      <c r="G22" s="77">
        <v>0</v>
      </c>
      <c r="H22" t="s">
        <v>222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227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222</v>
      </c>
      <c r="C24" t="s">
        <v>222</v>
      </c>
      <c r="E24" t="s">
        <v>222</v>
      </c>
      <c r="G24" s="77">
        <v>0</v>
      </c>
      <c r="H24" t="s">
        <v>222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229</v>
      </c>
    </row>
    <row r="26" spans="2:15">
      <c r="B26" t="s">
        <v>235</v>
      </c>
    </row>
    <row r="27" spans="2:15">
      <c r="B27" t="s">
        <v>236</v>
      </c>
    </row>
    <row r="28" spans="2:15">
      <c r="B28" t="s">
        <v>237</v>
      </c>
    </row>
  </sheetData>
  <sheetProtection sheet="1" objects="1" scenarios="1"/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s="80" t="s">
        <v>196</v>
      </c>
    </row>
    <row r="2" spans="2:55">
      <c r="B2" s="2" t="s">
        <v>1</v>
      </c>
      <c r="C2" s="12" t="s">
        <v>814</v>
      </c>
    </row>
    <row r="3" spans="2:55">
      <c r="B3" s="2" t="s">
        <v>2</v>
      </c>
      <c r="C3" t="s">
        <v>197</v>
      </c>
    </row>
    <row r="4" spans="2:55">
      <c r="B4" s="2" t="s">
        <v>3</v>
      </c>
      <c r="C4" s="80" t="s">
        <v>198</v>
      </c>
    </row>
    <row r="5" spans="2:55">
      <c r="B5" s="75" t="s">
        <v>199</v>
      </c>
      <c r="C5" t="s">
        <v>200</v>
      </c>
    </row>
    <row r="7" spans="2:55" ht="26.25" customHeight="1">
      <c r="B7" s="94" t="s">
        <v>159</v>
      </c>
      <c r="C7" s="95"/>
      <c r="D7" s="95"/>
      <c r="E7" s="95"/>
      <c r="F7" s="95"/>
      <c r="G7" s="95"/>
      <c r="H7" s="95"/>
      <c r="I7" s="95"/>
      <c r="J7" s="96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203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800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222</v>
      </c>
      <c r="E14" s="77">
        <v>0</v>
      </c>
      <c r="F14" t="s">
        <v>222</v>
      </c>
      <c r="G14" s="77">
        <v>0</v>
      </c>
      <c r="H14" s="77">
        <v>0</v>
      </c>
      <c r="I14" s="77">
        <v>0</v>
      </c>
    </row>
    <row r="15" spans="2:55">
      <c r="B15" s="78" t="s">
        <v>801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222</v>
      </c>
      <c r="E16" s="77">
        <v>0</v>
      </c>
      <c r="F16" t="s">
        <v>222</v>
      </c>
      <c r="G16" s="77">
        <v>0</v>
      </c>
      <c r="H16" s="77">
        <v>0</v>
      </c>
      <c r="I16" s="77">
        <v>0</v>
      </c>
    </row>
    <row r="17" spans="2:9">
      <c r="B17" s="78" t="s">
        <v>227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800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222</v>
      </c>
      <c r="E19" s="77">
        <v>0</v>
      </c>
      <c r="F19" t="s">
        <v>222</v>
      </c>
      <c r="G19" s="77">
        <v>0</v>
      </c>
      <c r="H19" s="77">
        <v>0</v>
      </c>
      <c r="I19" s="77">
        <v>0</v>
      </c>
    </row>
    <row r="20" spans="2:9">
      <c r="B20" s="78" t="s">
        <v>801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222</v>
      </c>
      <c r="E21" s="77">
        <v>0</v>
      </c>
      <c r="F21" t="s">
        <v>222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sheetProtection sheet="1" objects="1" scenarios="1"/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0" t="s">
        <v>196</v>
      </c>
    </row>
    <row r="2" spans="2:60">
      <c r="B2" s="2" t="s">
        <v>1</v>
      </c>
      <c r="C2" s="12" t="s">
        <v>814</v>
      </c>
    </row>
    <row r="3" spans="2:60">
      <c r="B3" s="2" t="s">
        <v>2</v>
      </c>
      <c r="C3" t="s">
        <v>197</v>
      </c>
    </row>
    <row r="4" spans="2:60">
      <c r="B4" s="2" t="s">
        <v>3</v>
      </c>
      <c r="C4" s="80" t="s">
        <v>198</v>
      </c>
    </row>
    <row r="5" spans="2:60">
      <c r="B5" s="75" t="s">
        <v>199</v>
      </c>
      <c r="C5" s="2" t="s">
        <v>200</v>
      </c>
    </row>
    <row r="7" spans="2:60" ht="26.25" customHeight="1">
      <c r="B7" s="94" t="s">
        <v>165</v>
      </c>
      <c r="C7" s="95"/>
      <c r="D7" s="95"/>
      <c r="E7" s="95"/>
      <c r="F7" s="95"/>
      <c r="G7" s="95"/>
      <c r="H7" s="95"/>
      <c r="I7" s="95"/>
      <c r="J7" s="95"/>
      <c r="K7" s="96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203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222</v>
      </c>
      <c r="D13" t="s">
        <v>222</v>
      </c>
      <c r="E13" s="19"/>
      <c r="F13" s="77">
        <v>0</v>
      </c>
      <c r="G13" t="s">
        <v>222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227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222</v>
      </c>
      <c r="D15" t="s">
        <v>222</v>
      </c>
      <c r="E15" s="19"/>
      <c r="F15" s="77">
        <v>0</v>
      </c>
      <c r="G15" t="s">
        <v>222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sheetProtection sheet="1" objects="1" scenarios="1"/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0" t="s">
        <v>196</v>
      </c>
    </row>
    <row r="2" spans="2:60">
      <c r="B2" s="2" t="s">
        <v>1</v>
      </c>
      <c r="C2" s="12" t="s">
        <v>814</v>
      </c>
    </row>
    <row r="3" spans="2:60">
      <c r="B3" s="2" t="s">
        <v>2</v>
      </c>
      <c r="C3" t="s">
        <v>197</v>
      </c>
    </row>
    <row r="4" spans="2:60">
      <c r="B4" s="2" t="s">
        <v>3</v>
      </c>
      <c r="C4" s="80" t="s">
        <v>198</v>
      </c>
    </row>
    <row r="5" spans="2:60">
      <c r="B5" s="75" t="s">
        <v>199</v>
      </c>
      <c r="C5" t="s">
        <v>200</v>
      </c>
    </row>
    <row r="7" spans="2:60" ht="26.25" customHeight="1">
      <c r="B7" s="94" t="s">
        <v>170</v>
      </c>
      <c r="C7" s="95"/>
      <c r="D7" s="95"/>
      <c r="E7" s="95"/>
      <c r="F7" s="95"/>
      <c r="G7" s="95"/>
      <c r="H7" s="95"/>
      <c r="I7" s="95"/>
      <c r="J7" s="95"/>
      <c r="K7" s="96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-25.40512</v>
      </c>
      <c r="J11" s="76">
        <v>100</v>
      </c>
      <c r="K11" s="76">
        <v>-0.06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203</v>
      </c>
      <c r="C12" s="15"/>
      <c r="D12" s="15"/>
      <c r="E12" s="15"/>
      <c r="F12" s="15"/>
      <c r="G12" s="15"/>
      <c r="H12" s="79">
        <v>0</v>
      </c>
      <c r="I12" s="79">
        <v>-25.40512</v>
      </c>
      <c r="J12" s="79">
        <v>100</v>
      </c>
      <c r="K12" s="79">
        <v>-0.06</v>
      </c>
    </row>
    <row r="13" spans="2:60">
      <c r="B13" t="s">
        <v>802</v>
      </c>
      <c r="C13" t="s">
        <v>803</v>
      </c>
      <c r="D13" t="s">
        <v>222</v>
      </c>
      <c r="E13" t="s">
        <v>804</v>
      </c>
      <c r="F13" s="77">
        <v>0</v>
      </c>
      <c r="G13" t="s">
        <v>105</v>
      </c>
      <c r="H13" s="77">
        <v>0</v>
      </c>
      <c r="I13" s="77">
        <v>-20.276399999999999</v>
      </c>
      <c r="J13" s="77">
        <v>79.81</v>
      </c>
      <c r="K13" s="77">
        <v>-0.05</v>
      </c>
    </row>
    <row r="14" spans="2:60">
      <c r="B14" t="s">
        <v>805</v>
      </c>
      <c r="C14" t="s">
        <v>806</v>
      </c>
      <c r="D14" t="s">
        <v>222</v>
      </c>
      <c r="E14" t="s">
        <v>804</v>
      </c>
      <c r="F14" s="77">
        <v>0</v>
      </c>
      <c r="G14" t="s">
        <v>105</v>
      </c>
      <c r="H14" s="77">
        <v>0</v>
      </c>
      <c r="I14" s="77">
        <v>-9.0936800000000009</v>
      </c>
      <c r="J14" s="77">
        <v>35.79</v>
      </c>
      <c r="K14" s="77">
        <v>-0.02</v>
      </c>
    </row>
    <row r="15" spans="2:60">
      <c r="B15" t="s">
        <v>807</v>
      </c>
      <c r="C15" t="s">
        <v>808</v>
      </c>
      <c r="D15" t="s">
        <v>222</v>
      </c>
      <c r="E15" t="s">
        <v>804</v>
      </c>
      <c r="F15" s="77">
        <v>0</v>
      </c>
      <c r="G15" t="s">
        <v>105</v>
      </c>
      <c r="H15" s="77">
        <v>0</v>
      </c>
      <c r="I15" s="77">
        <v>7.6173799999999998</v>
      </c>
      <c r="J15" s="77">
        <v>-29.98</v>
      </c>
      <c r="K15" s="77">
        <v>0.02</v>
      </c>
    </row>
    <row r="16" spans="2:60">
      <c r="B16" t="s">
        <v>809</v>
      </c>
      <c r="C16" t="s">
        <v>810</v>
      </c>
      <c r="D16" t="s">
        <v>222</v>
      </c>
      <c r="E16" t="s">
        <v>152</v>
      </c>
      <c r="F16" s="77">
        <v>0</v>
      </c>
      <c r="G16" t="s">
        <v>105</v>
      </c>
      <c r="H16" s="77">
        <v>0</v>
      </c>
      <c r="I16" s="77">
        <v>3.1007400000000001</v>
      </c>
      <c r="J16" s="77">
        <v>-12.21</v>
      </c>
      <c r="K16" s="77">
        <v>0.01</v>
      </c>
    </row>
    <row r="17" spans="2:11">
      <c r="B17" t="s">
        <v>811</v>
      </c>
      <c r="C17" t="s">
        <v>810</v>
      </c>
      <c r="D17" t="s">
        <v>222</v>
      </c>
      <c r="E17" t="s">
        <v>152</v>
      </c>
      <c r="F17" s="77">
        <v>0</v>
      </c>
      <c r="G17" t="s">
        <v>105</v>
      </c>
      <c r="H17" s="77">
        <v>0</v>
      </c>
      <c r="I17" s="77">
        <v>-6.9021600000000003</v>
      </c>
      <c r="J17" s="77">
        <v>27.17</v>
      </c>
      <c r="K17" s="77">
        <v>-0.02</v>
      </c>
    </row>
    <row r="18" spans="2:11">
      <c r="B18" t="s">
        <v>812</v>
      </c>
      <c r="C18" t="s">
        <v>813</v>
      </c>
      <c r="D18" t="s">
        <v>222</v>
      </c>
      <c r="E18" t="s">
        <v>804</v>
      </c>
      <c r="F18" s="77">
        <v>0</v>
      </c>
      <c r="G18" t="s">
        <v>105</v>
      </c>
      <c r="H18" s="77">
        <v>0</v>
      </c>
      <c r="I18" s="77">
        <v>0.14899999999999999</v>
      </c>
      <c r="J18" s="77">
        <v>-0.59</v>
      </c>
      <c r="K18" s="77">
        <v>0</v>
      </c>
    </row>
    <row r="19" spans="2:11">
      <c r="B19" s="78" t="s">
        <v>227</v>
      </c>
      <c r="D19" s="19"/>
      <c r="E19" s="19"/>
      <c r="F19" s="19"/>
      <c r="G19" s="19"/>
      <c r="H19" s="79">
        <v>0</v>
      </c>
      <c r="I19" s="79">
        <v>0</v>
      </c>
      <c r="J19" s="79">
        <v>0</v>
      </c>
      <c r="K19" s="79">
        <v>0</v>
      </c>
    </row>
    <row r="20" spans="2:11">
      <c r="B20" t="s">
        <v>222</v>
      </c>
      <c r="C20" t="s">
        <v>222</v>
      </c>
      <c r="D20" t="s">
        <v>222</v>
      </c>
      <c r="E20" s="19"/>
      <c r="F20" s="77">
        <v>0</v>
      </c>
      <c r="G20" t="s">
        <v>222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sheetProtection sheet="1" objects="1" scenarios="1"/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s="80" t="s">
        <v>196</v>
      </c>
    </row>
    <row r="2" spans="2:17">
      <c r="B2" s="2" t="s">
        <v>1</v>
      </c>
      <c r="C2" s="12" t="s">
        <v>814</v>
      </c>
    </row>
    <row r="3" spans="2:17">
      <c r="B3" s="2" t="s">
        <v>2</v>
      </c>
      <c r="C3" t="s">
        <v>197</v>
      </c>
    </row>
    <row r="4" spans="2:17">
      <c r="B4" s="2" t="s">
        <v>3</v>
      </c>
      <c r="C4" s="80" t="s">
        <v>198</v>
      </c>
    </row>
    <row r="5" spans="2:17">
      <c r="B5" s="75" t="s">
        <v>199</v>
      </c>
      <c r="C5" t="s">
        <v>200</v>
      </c>
    </row>
    <row r="7" spans="2:17" ht="26.25" customHeight="1">
      <c r="B7" s="94" t="s">
        <v>172</v>
      </c>
      <c r="C7" s="95"/>
      <c r="D7" s="95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203</v>
      </c>
      <c r="C12" s="79">
        <v>0</v>
      </c>
    </row>
    <row r="13" spans="2:17">
      <c r="B13" t="s">
        <v>222</v>
      </c>
      <c r="C13" s="77">
        <v>0</v>
      </c>
    </row>
    <row r="14" spans="2:17">
      <c r="B14" s="78" t="s">
        <v>227</v>
      </c>
      <c r="C14" s="79">
        <v>0</v>
      </c>
    </row>
    <row r="15" spans="2:17">
      <c r="B15" t="s">
        <v>222</v>
      </c>
      <c r="C15" s="77">
        <v>0</v>
      </c>
    </row>
  </sheetData>
  <sheetProtection sheet="1" objects="1" scenarios="1"/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0" t="s">
        <v>196</v>
      </c>
    </row>
    <row r="2" spans="2:18">
      <c r="B2" s="2" t="s">
        <v>1</v>
      </c>
      <c r="C2" s="12" t="s">
        <v>814</v>
      </c>
    </row>
    <row r="3" spans="2:18">
      <c r="B3" s="2" t="s">
        <v>2</v>
      </c>
      <c r="C3" t="s">
        <v>197</v>
      </c>
    </row>
    <row r="4" spans="2:18">
      <c r="B4" s="2" t="s">
        <v>3</v>
      </c>
      <c r="C4" s="80" t="s">
        <v>198</v>
      </c>
    </row>
    <row r="5" spans="2:18">
      <c r="B5" s="75" t="s">
        <v>199</v>
      </c>
      <c r="C5" t="s">
        <v>200</v>
      </c>
    </row>
    <row r="7" spans="2:18" ht="26.25" customHeight="1">
      <c r="B7" s="94" t="s">
        <v>176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203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238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222</v>
      </c>
      <c r="C14" t="s">
        <v>222</v>
      </c>
      <c r="D14" t="s">
        <v>222</v>
      </c>
      <c r="E14" t="s">
        <v>222</v>
      </c>
      <c r="H14" s="77">
        <v>0</v>
      </c>
      <c r="I14" t="s">
        <v>222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231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222</v>
      </c>
      <c r="C16" t="s">
        <v>222</v>
      </c>
      <c r="D16" t="s">
        <v>222</v>
      </c>
      <c r="E16" t="s">
        <v>222</v>
      </c>
      <c r="H16" s="77">
        <v>0</v>
      </c>
      <c r="I16" t="s">
        <v>222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239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222</v>
      </c>
      <c r="C18" t="s">
        <v>222</v>
      </c>
      <c r="D18" t="s">
        <v>222</v>
      </c>
      <c r="E18" t="s">
        <v>222</v>
      </c>
      <c r="H18" s="77">
        <v>0</v>
      </c>
      <c r="I18" t="s">
        <v>222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242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222</v>
      </c>
      <c r="C20" t="s">
        <v>222</v>
      </c>
      <c r="D20" t="s">
        <v>222</v>
      </c>
      <c r="E20" t="s">
        <v>222</v>
      </c>
      <c r="H20" s="77">
        <v>0</v>
      </c>
      <c r="I20" t="s">
        <v>222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227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240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222</v>
      </c>
      <c r="C23" t="s">
        <v>222</v>
      </c>
      <c r="D23" t="s">
        <v>222</v>
      </c>
      <c r="E23" t="s">
        <v>222</v>
      </c>
      <c r="H23" s="77">
        <v>0</v>
      </c>
      <c r="I23" t="s">
        <v>222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241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222</v>
      </c>
      <c r="C25" t="s">
        <v>222</v>
      </c>
      <c r="D25" t="s">
        <v>222</v>
      </c>
      <c r="E25" t="s">
        <v>222</v>
      </c>
      <c r="H25" s="77">
        <v>0</v>
      </c>
      <c r="I25" t="s">
        <v>222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229</v>
      </c>
      <c r="D26" s="16"/>
    </row>
    <row r="27" spans="2:16">
      <c r="B27" t="s">
        <v>235</v>
      </c>
      <c r="D27" s="16"/>
    </row>
    <row r="28" spans="2:16">
      <c r="B28" t="s">
        <v>237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0" t="s">
        <v>196</v>
      </c>
    </row>
    <row r="2" spans="2:18">
      <c r="B2" s="2" t="s">
        <v>1</v>
      </c>
      <c r="C2" s="12" t="s">
        <v>814</v>
      </c>
    </row>
    <row r="3" spans="2:18">
      <c r="B3" s="2" t="s">
        <v>2</v>
      </c>
      <c r="C3" t="s">
        <v>197</v>
      </c>
    </row>
    <row r="4" spans="2:18">
      <c r="B4" s="2" t="s">
        <v>3</v>
      </c>
      <c r="C4" s="80" t="s">
        <v>198</v>
      </c>
    </row>
    <row r="5" spans="2:18">
      <c r="B5" s="75" t="s">
        <v>199</v>
      </c>
      <c r="C5" t="s">
        <v>200</v>
      </c>
    </row>
    <row r="7" spans="2:18" ht="26.25" customHeight="1">
      <c r="B7" s="94" t="s">
        <v>180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203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742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222</v>
      </c>
      <c r="C14" t="s">
        <v>222</v>
      </c>
      <c r="D14" t="s">
        <v>222</v>
      </c>
      <c r="E14" t="s">
        <v>222</v>
      </c>
      <c r="H14" s="77">
        <v>0</v>
      </c>
      <c r="I14" t="s">
        <v>222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743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222</v>
      </c>
      <c r="C16" t="s">
        <v>222</v>
      </c>
      <c r="D16" t="s">
        <v>222</v>
      </c>
      <c r="E16" t="s">
        <v>222</v>
      </c>
      <c r="H16" s="77">
        <v>0</v>
      </c>
      <c r="I16" t="s">
        <v>222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239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222</v>
      </c>
      <c r="C18" t="s">
        <v>222</v>
      </c>
      <c r="D18" t="s">
        <v>222</v>
      </c>
      <c r="E18" t="s">
        <v>222</v>
      </c>
      <c r="H18" s="77">
        <v>0</v>
      </c>
      <c r="I18" t="s">
        <v>222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242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222</v>
      </c>
      <c r="C20" t="s">
        <v>222</v>
      </c>
      <c r="D20" t="s">
        <v>222</v>
      </c>
      <c r="E20" t="s">
        <v>222</v>
      </c>
      <c r="H20" s="77">
        <v>0</v>
      </c>
      <c r="I20" t="s">
        <v>222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227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240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222</v>
      </c>
      <c r="C23" t="s">
        <v>222</v>
      </c>
      <c r="D23" t="s">
        <v>222</v>
      </c>
      <c r="E23" t="s">
        <v>222</v>
      </c>
      <c r="H23" s="77">
        <v>0</v>
      </c>
      <c r="I23" t="s">
        <v>222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241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222</v>
      </c>
      <c r="C25" t="s">
        <v>222</v>
      </c>
      <c r="D25" t="s">
        <v>222</v>
      </c>
      <c r="E25" t="s">
        <v>222</v>
      </c>
      <c r="H25" s="77">
        <v>0</v>
      </c>
      <c r="I25" t="s">
        <v>222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229</v>
      </c>
      <c r="D26" s="16"/>
    </row>
    <row r="27" spans="2:16">
      <c r="B27" t="s">
        <v>235</v>
      </c>
      <c r="D27" s="16"/>
    </row>
    <row r="28" spans="2:16">
      <c r="B28" t="s">
        <v>237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s="80" t="s">
        <v>196</v>
      </c>
    </row>
    <row r="2" spans="2:52">
      <c r="B2" s="2" t="s">
        <v>1</v>
      </c>
      <c r="C2" s="12" t="s">
        <v>814</v>
      </c>
    </row>
    <row r="3" spans="2:52">
      <c r="B3" s="2" t="s">
        <v>2</v>
      </c>
      <c r="C3" t="s">
        <v>197</v>
      </c>
    </row>
    <row r="4" spans="2:52">
      <c r="B4" s="2" t="s">
        <v>3</v>
      </c>
      <c r="C4" s="80" t="s">
        <v>198</v>
      </c>
    </row>
    <row r="5" spans="2:52">
      <c r="B5" s="75" t="s">
        <v>199</v>
      </c>
      <c r="C5" t="s">
        <v>200</v>
      </c>
    </row>
    <row r="6" spans="2:52" ht="21.75" customHeight="1">
      <c r="B6" s="86" t="s">
        <v>69</v>
      </c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8"/>
    </row>
    <row r="7" spans="2:52" ht="27.75" customHeight="1">
      <c r="B7" s="89" t="s">
        <v>70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1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192</v>
      </c>
      <c r="P8" s="28" t="s">
        <v>58</v>
      </c>
      <c r="Q8" s="30" t="s">
        <v>186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82</v>
      </c>
      <c r="C11" s="33"/>
      <c r="D11" s="33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8" t="s">
        <v>203</v>
      </c>
      <c r="C12" s="16"/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52">
      <c r="B13" s="78" t="s">
        <v>230</v>
      </c>
      <c r="C13" s="16"/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52">
      <c r="B14" t="s">
        <v>222</v>
      </c>
      <c r="C14" t="s">
        <v>222</v>
      </c>
      <c r="D14" s="16"/>
      <c r="E14" t="s">
        <v>222</v>
      </c>
      <c r="H14" s="77">
        <v>0</v>
      </c>
      <c r="I14" t="s">
        <v>222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2">
      <c r="B15" s="78" t="s">
        <v>231</v>
      </c>
      <c r="C15" s="16"/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52">
      <c r="B16" t="s">
        <v>222</v>
      </c>
      <c r="C16" t="s">
        <v>222</v>
      </c>
      <c r="D16" s="16"/>
      <c r="E16" t="s">
        <v>222</v>
      </c>
      <c r="H16" s="77">
        <v>0</v>
      </c>
      <c r="I16" t="s">
        <v>222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t="s">
        <v>222</v>
      </c>
      <c r="C17" t="s">
        <v>222</v>
      </c>
      <c r="D17" s="16"/>
      <c r="E17" t="s">
        <v>222</v>
      </c>
      <c r="H17" s="77">
        <v>0</v>
      </c>
      <c r="I17" t="s">
        <v>222</v>
      </c>
      <c r="J17" s="77">
        <v>0</v>
      </c>
      <c r="K17" s="77">
        <v>0</v>
      </c>
      <c r="L17" s="77">
        <v>0</v>
      </c>
      <c r="M17" s="77">
        <v>0</v>
      </c>
      <c r="N17" s="77">
        <v>0</v>
      </c>
      <c r="O17" s="77">
        <v>0</v>
      </c>
      <c r="P17" s="77">
        <v>0</v>
      </c>
      <c r="Q17" s="77">
        <v>0</v>
      </c>
    </row>
    <row r="18" spans="2:17">
      <c r="B18" t="s">
        <v>222</v>
      </c>
      <c r="C18" t="s">
        <v>222</v>
      </c>
      <c r="D18" s="16"/>
      <c r="E18" t="s">
        <v>222</v>
      </c>
      <c r="H18" s="77">
        <v>0</v>
      </c>
      <c r="I18" t="s">
        <v>222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232</v>
      </c>
      <c r="C19" s="16"/>
      <c r="D19" s="16"/>
      <c r="H19" s="79">
        <v>0</v>
      </c>
      <c r="K19" s="79">
        <v>0</v>
      </c>
      <c r="L19" s="79">
        <v>0</v>
      </c>
      <c r="N19" s="79">
        <v>0</v>
      </c>
      <c r="P19" s="79">
        <v>0</v>
      </c>
      <c r="Q19" s="79">
        <v>0</v>
      </c>
    </row>
    <row r="20" spans="2:17">
      <c r="B20" t="s">
        <v>222</v>
      </c>
      <c r="C20" t="s">
        <v>222</v>
      </c>
      <c r="D20" s="16"/>
      <c r="E20" t="s">
        <v>222</v>
      </c>
      <c r="H20" s="77">
        <v>0</v>
      </c>
      <c r="I20" t="s">
        <v>222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s="78" t="s">
        <v>227</v>
      </c>
      <c r="C21" s="16"/>
      <c r="D21" s="16"/>
      <c r="H21" s="79">
        <v>0</v>
      </c>
      <c r="K21" s="79">
        <v>0</v>
      </c>
      <c r="L21" s="79">
        <v>0</v>
      </c>
      <c r="N21" s="79">
        <v>0</v>
      </c>
      <c r="P21" s="79">
        <v>0</v>
      </c>
      <c r="Q21" s="79">
        <v>0</v>
      </c>
    </row>
    <row r="22" spans="2:17">
      <c r="B22" s="78" t="s">
        <v>233</v>
      </c>
      <c r="C22" s="16"/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222</v>
      </c>
      <c r="C23" t="s">
        <v>222</v>
      </c>
      <c r="D23" s="16"/>
      <c r="E23" t="s">
        <v>222</v>
      </c>
      <c r="H23" s="77">
        <v>0</v>
      </c>
      <c r="I23" t="s">
        <v>222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234</v>
      </c>
      <c r="C24" s="16"/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222</v>
      </c>
      <c r="C25" t="s">
        <v>222</v>
      </c>
      <c r="D25" s="16"/>
      <c r="E25" t="s">
        <v>222</v>
      </c>
      <c r="H25" s="77">
        <v>0</v>
      </c>
      <c r="I25" t="s">
        <v>222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t="s">
        <v>235</v>
      </c>
      <c r="C26" s="16"/>
      <c r="D26" s="16"/>
    </row>
    <row r="27" spans="2:17">
      <c r="B27" t="s">
        <v>236</v>
      </c>
      <c r="C27" s="16"/>
      <c r="D27" s="16"/>
    </row>
    <row r="28" spans="2:17">
      <c r="B28" t="s">
        <v>237</v>
      </c>
      <c r="C28" s="16"/>
      <c r="D28" s="16"/>
    </row>
    <row r="29" spans="2:17">
      <c r="C29" s="16"/>
      <c r="D29" s="16"/>
    </row>
    <row r="30" spans="2:17">
      <c r="C30" s="16"/>
      <c r="D30" s="16"/>
    </row>
    <row r="31" spans="2:17">
      <c r="C31" s="16"/>
      <c r="D31" s="16"/>
    </row>
    <row r="32" spans="2:17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s="80" t="s">
        <v>196</v>
      </c>
    </row>
    <row r="2" spans="2:23">
      <c r="B2" s="2" t="s">
        <v>1</v>
      </c>
      <c r="C2" s="12" t="s">
        <v>814</v>
      </c>
    </row>
    <row r="3" spans="2:23">
      <c r="B3" s="2" t="s">
        <v>2</v>
      </c>
      <c r="C3" t="s">
        <v>197</v>
      </c>
    </row>
    <row r="4" spans="2:23">
      <c r="B4" s="2" t="s">
        <v>3</v>
      </c>
      <c r="C4" s="80" t="s">
        <v>198</v>
      </c>
    </row>
    <row r="5" spans="2:23">
      <c r="B5" s="75" t="s">
        <v>199</v>
      </c>
      <c r="C5" t="s">
        <v>200</v>
      </c>
    </row>
    <row r="7" spans="2:23" ht="26.25" customHeight="1">
      <c r="B7" s="94" t="s">
        <v>182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203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742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222</v>
      </c>
      <c r="C14" t="s">
        <v>222</v>
      </c>
      <c r="D14" t="s">
        <v>222</v>
      </c>
      <c r="E14" t="s">
        <v>222</v>
      </c>
      <c r="F14" s="15"/>
      <c r="G14" s="15"/>
      <c r="H14" s="77">
        <v>0</v>
      </c>
      <c r="I14" t="s">
        <v>222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743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222</v>
      </c>
      <c r="C16" t="s">
        <v>222</v>
      </c>
      <c r="D16" t="s">
        <v>222</v>
      </c>
      <c r="E16" t="s">
        <v>222</v>
      </c>
      <c r="F16" s="15"/>
      <c r="G16" s="15"/>
      <c r="H16" s="77">
        <v>0</v>
      </c>
      <c r="I16" t="s">
        <v>222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239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222</v>
      </c>
      <c r="C18" t="s">
        <v>222</v>
      </c>
      <c r="D18" t="s">
        <v>222</v>
      </c>
      <c r="E18" t="s">
        <v>222</v>
      </c>
      <c r="F18" s="15"/>
      <c r="G18" s="15"/>
      <c r="H18" s="77">
        <v>0</v>
      </c>
      <c r="I18" t="s">
        <v>222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242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222</v>
      </c>
      <c r="C20" t="s">
        <v>222</v>
      </c>
      <c r="D20" t="s">
        <v>222</v>
      </c>
      <c r="E20" t="s">
        <v>222</v>
      </c>
      <c r="F20" s="15"/>
      <c r="G20" s="15"/>
      <c r="H20" s="77">
        <v>0</v>
      </c>
      <c r="I20" t="s">
        <v>222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227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240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222</v>
      </c>
      <c r="C23" t="s">
        <v>222</v>
      </c>
      <c r="D23" t="s">
        <v>222</v>
      </c>
      <c r="E23" t="s">
        <v>222</v>
      </c>
      <c r="H23" s="77">
        <v>0</v>
      </c>
      <c r="I23" t="s">
        <v>222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241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222</v>
      </c>
      <c r="C25" t="s">
        <v>222</v>
      </c>
      <c r="D25" t="s">
        <v>222</v>
      </c>
      <c r="E25" t="s">
        <v>222</v>
      </c>
      <c r="H25" s="77">
        <v>0</v>
      </c>
      <c r="I25" t="s">
        <v>222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229</v>
      </c>
      <c r="D26" s="16"/>
    </row>
    <row r="27" spans="2:23">
      <c r="B27" t="s">
        <v>235</v>
      </c>
      <c r="D27" s="16"/>
    </row>
    <row r="28" spans="2:23">
      <c r="B28" t="s">
        <v>236</v>
      </c>
      <c r="D28" s="16"/>
    </row>
    <row r="29" spans="2:23">
      <c r="B29" t="s">
        <v>237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sheetProtection sheet="1" objects="1" scenarios="1"/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s="80" t="s">
        <v>196</v>
      </c>
    </row>
    <row r="2" spans="2:67">
      <c r="B2" s="2" t="s">
        <v>1</v>
      </c>
      <c r="C2" s="12" t="s">
        <v>814</v>
      </c>
    </row>
    <row r="3" spans="2:67">
      <c r="B3" s="2" t="s">
        <v>2</v>
      </c>
      <c r="C3" t="s">
        <v>197</v>
      </c>
    </row>
    <row r="4" spans="2:67">
      <c r="B4" s="2" t="s">
        <v>3</v>
      </c>
      <c r="C4" s="80" t="s">
        <v>198</v>
      </c>
    </row>
    <row r="5" spans="2:67">
      <c r="B5" s="75" t="s">
        <v>199</v>
      </c>
      <c r="C5" t="s">
        <v>200</v>
      </c>
    </row>
    <row r="6" spans="2:67" ht="26.25" customHeight="1">
      <c r="B6" s="89" t="s">
        <v>69</v>
      </c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2"/>
      <c r="R6" s="92"/>
      <c r="S6" s="92"/>
      <c r="T6" s="93"/>
      <c r="BO6" s="19"/>
    </row>
    <row r="7" spans="2:67" ht="26.25" customHeight="1">
      <c r="B7" s="89" t="s">
        <v>83</v>
      </c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92"/>
      <c r="T7" s="93"/>
      <c r="BJ7" s="19"/>
      <c r="BO7" s="19"/>
    </row>
    <row r="8" spans="2:67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18" t="s">
        <v>57</v>
      </c>
      <c r="R8" s="18" t="s">
        <v>74</v>
      </c>
      <c r="S8" s="18" t="s">
        <v>58</v>
      </c>
      <c r="T8" s="39" t="s">
        <v>186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25" t="s">
        <v>87</v>
      </c>
      <c r="T10" s="43" t="s">
        <v>88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"/>
      <c r="S11" s="76">
        <v>0</v>
      </c>
      <c r="T11" s="76">
        <v>0</v>
      </c>
      <c r="U11" s="35"/>
      <c r="BJ11" s="16"/>
      <c r="BK11" s="19"/>
      <c r="BL11" s="16"/>
      <c r="BO11" s="16"/>
    </row>
    <row r="12" spans="2:67">
      <c r="B12" s="78" t="s">
        <v>203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S12" s="79">
        <v>0</v>
      </c>
      <c r="T12" s="79">
        <v>0</v>
      </c>
    </row>
    <row r="13" spans="2:67">
      <c r="B13" s="78" t="s">
        <v>238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S13" s="79">
        <v>0</v>
      </c>
      <c r="T13" s="79">
        <v>0</v>
      </c>
    </row>
    <row r="14" spans="2:67">
      <c r="B14" t="s">
        <v>222</v>
      </c>
      <c r="C14" t="s">
        <v>222</v>
      </c>
      <c r="D14" s="16"/>
      <c r="E14" s="16"/>
      <c r="F14" s="16"/>
      <c r="G14" t="s">
        <v>222</v>
      </c>
      <c r="H14" t="s">
        <v>222</v>
      </c>
      <c r="K14" s="77">
        <v>0</v>
      </c>
      <c r="L14" t="s">
        <v>222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  <c r="T14" s="77">
        <v>0</v>
      </c>
    </row>
    <row r="15" spans="2:67">
      <c r="B15" s="78" t="s">
        <v>231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S15" s="79">
        <v>0</v>
      </c>
      <c r="T15" s="79">
        <v>0</v>
      </c>
    </row>
    <row r="16" spans="2:67">
      <c r="B16" t="s">
        <v>222</v>
      </c>
      <c r="C16" t="s">
        <v>222</v>
      </c>
      <c r="D16" s="16"/>
      <c r="E16" s="16"/>
      <c r="F16" s="16"/>
      <c r="G16" t="s">
        <v>222</v>
      </c>
      <c r="H16" t="s">
        <v>222</v>
      </c>
      <c r="K16" s="77">
        <v>0</v>
      </c>
      <c r="L16" t="s">
        <v>222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  <c r="T16" s="77">
        <v>0</v>
      </c>
    </row>
    <row r="17" spans="2:20">
      <c r="B17" s="78" t="s">
        <v>239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S17" s="79">
        <v>0</v>
      </c>
      <c r="T17" s="79">
        <v>0</v>
      </c>
    </row>
    <row r="18" spans="2:20">
      <c r="B18" t="s">
        <v>222</v>
      </c>
      <c r="C18" t="s">
        <v>222</v>
      </c>
      <c r="D18" s="16"/>
      <c r="E18" s="16"/>
      <c r="F18" s="16"/>
      <c r="G18" t="s">
        <v>222</v>
      </c>
      <c r="H18" t="s">
        <v>222</v>
      </c>
      <c r="K18" s="77">
        <v>0</v>
      </c>
      <c r="L18" t="s">
        <v>222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  <c r="T18" s="77">
        <v>0</v>
      </c>
    </row>
    <row r="19" spans="2:20">
      <c r="B19" s="78" t="s">
        <v>227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S19" s="79">
        <v>0</v>
      </c>
      <c r="T19" s="79">
        <v>0</v>
      </c>
    </row>
    <row r="20" spans="2:20">
      <c r="B20" s="78" t="s">
        <v>240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S20" s="79">
        <v>0</v>
      </c>
      <c r="T20" s="79">
        <v>0</v>
      </c>
    </row>
    <row r="21" spans="2:20">
      <c r="B21" t="s">
        <v>222</v>
      </c>
      <c r="C21" t="s">
        <v>222</v>
      </c>
      <c r="D21" s="16"/>
      <c r="E21" s="16"/>
      <c r="F21" s="16"/>
      <c r="G21" t="s">
        <v>222</v>
      </c>
      <c r="H21" t="s">
        <v>222</v>
      </c>
      <c r="K21" s="77">
        <v>0</v>
      </c>
      <c r="L21" t="s">
        <v>222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  <c r="R21" s="77">
        <v>0</v>
      </c>
      <c r="S21" s="77">
        <v>0</v>
      </c>
      <c r="T21" s="77">
        <v>0</v>
      </c>
    </row>
    <row r="22" spans="2:20">
      <c r="B22" s="78" t="s">
        <v>241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S22" s="79">
        <v>0</v>
      </c>
      <c r="T22" s="79">
        <v>0</v>
      </c>
    </row>
    <row r="23" spans="2:20">
      <c r="B23" t="s">
        <v>222</v>
      </c>
      <c r="C23" t="s">
        <v>222</v>
      </c>
      <c r="D23" s="16"/>
      <c r="E23" s="16"/>
      <c r="F23" s="16"/>
      <c r="G23" t="s">
        <v>222</v>
      </c>
      <c r="H23" t="s">
        <v>222</v>
      </c>
      <c r="K23" s="77">
        <v>0</v>
      </c>
      <c r="L23" t="s">
        <v>222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  <c r="T23" s="77">
        <v>0</v>
      </c>
    </row>
    <row r="24" spans="2:20">
      <c r="B24" t="s">
        <v>229</v>
      </c>
      <c r="C24" s="16"/>
      <c r="D24" s="16"/>
      <c r="E24" s="16"/>
      <c r="F24" s="16"/>
      <c r="G24" s="16"/>
    </row>
    <row r="25" spans="2:20">
      <c r="B25" t="s">
        <v>235</v>
      </c>
      <c r="C25" s="16"/>
      <c r="D25" s="16"/>
      <c r="E25" s="16"/>
      <c r="F25" s="16"/>
      <c r="G25" s="16"/>
    </row>
    <row r="26" spans="2:20">
      <c r="B26" t="s">
        <v>236</v>
      </c>
      <c r="C26" s="16"/>
      <c r="D26" s="16"/>
      <c r="E26" s="16"/>
      <c r="F26" s="16"/>
      <c r="G26" s="16"/>
    </row>
    <row r="27" spans="2:20">
      <c r="B27" t="s">
        <v>237</v>
      </c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sheetProtection sheet="1" objects="1" scenarios="1"/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s="80" t="s">
        <v>196</v>
      </c>
    </row>
    <row r="2" spans="2:66">
      <c r="B2" s="2" t="s">
        <v>1</v>
      </c>
      <c r="C2" s="12" t="s">
        <v>814</v>
      </c>
    </row>
    <row r="3" spans="2:66">
      <c r="B3" s="2" t="s">
        <v>2</v>
      </c>
      <c r="C3" t="s">
        <v>197</v>
      </c>
    </row>
    <row r="4" spans="2:66">
      <c r="B4" s="2" t="s">
        <v>3</v>
      </c>
      <c r="C4" s="80" t="s">
        <v>198</v>
      </c>
    </row>
    <row r="5" spans="2:66">
      <c r="B5" s="75" t="s">
        <v>199</v>
      </c>
      <c r="C5" t="s">
        <v>200</v>
      </c>
    </row>
    <row r="6" spans="2:66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5"/>
      <c r="U6" s="96"/>
    </row>
    <row r="7" spans="2:66" ht="26.25" customHeight="1">
      <c r="B7" s="94" t="s">
        <v>90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5"/>
      <c r="U7" s="96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I11" s="16"/>
      <c r="BJ11" s="19"/>
      <c r="BK11" s="16"/>
      <c r="BN11" s="16"/>
    </row>
    <row r="12" spans="2:66">
      <c r="B12" s="78" t="s">
        <v>203</v>
      </c>
      <c r="C12" s="16"/>
      <c r="D12" s="16"/>
      <c r="E12" s="16"/>
      <c r="F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6">
      <c r="B13" s="78" t="s">
        <v>238</v>
      </c>
      <c r="C13" s="16"/>
      <c r="D13" s="16"/>
      <c r="E13" s="16"/>
      <c r="F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6">
      <c r="B14" t="s">
        <v>222</v>
      </c>
      <c r="C14" t="s">
        <v>222</v>
      </c>
      <c r="D14" s="16"/>
      <c r="E14" s="16"/>
      <c r="F14" s="16"/>
      <c r="G14" t="s">
        <v>222</v>
      </c>
      <c r="H14" t="s">
        <v>222</v>
      </c>
      <c r="K14" s="77">
        <v>0</v>
      </c>
      <c r="L14" t="s">
        <v>222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6">
      <c r="B15" s="78" t="s">
        <v>231</v>
      </c>
      <c r="C15" s="16"/>
      <c r="D15" s="16"/>
      <c r="E15" s="16"/>
      <c r="F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6">
      <c r="B16" t="s">
        <v>222</v>
      </c>
      <c r="C16" t="s">
        <v>222</v>
      </c>
      <c r="D16" s="16"/>
      <c r="E16" s="16"/>
      <c r="F16" s="16"/>
      <c r="G16" t="s">
        <v>222</v>
      </c>
      <c r="H16" t="s">
        <v>222</v>
      </c>
      <c r="K16" s="77">
        <v>0</v>
      </c>
      <c r="L16" t="s">
        <v>222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239</v>
      </c>
      <c r="C17" s="16"/>
      <c r="D17" s="16"/>
      <c r="E17" s="16"/>
      <c r="F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222</v>
      </c>
      <c r="C18" t="s">
        <v>222</v>
      </c>
      <c r="D18" s="16"/>
      <c r="E18" s="16"/>
      <c r="F18" s="16"/>
      <c r="G18" t="s">
        <v>222</v>
      </c>
      <c r="H18" t="s">
        <v>222</v>
      </c>
      <c r="K18" s="77">
        <v>0</v>
      </c>
      <c r="L18" t="s">
        <v>222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242</v>
      </c>
      <c r="C19" s="16"/>
      <c r="D19" s="16"/>
      <c r="E19" s="16"/>
      <c r="F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t="s">
        <v>222</v>
      </c>
      <c r="C20" t="s">
        <v>222</v>
      </c>
      <c r="D20" s="16"/>
      <c r="E20" s="16"/>
      <c r="F20" s="16"/>
      <c r="G20" t="s">
        <v>222</v>
      </c>
      <c r="H20" t="s">
        <v>222</v>
      </c>
      <c r="K20" s="77">
        <v>0</v>
      </c>
      <c r="L20" t="s">
        <v>222</v>
      </c>
      <c r="M20" s="77">
        <v>0</v>
      </c>
      <c r="N20" s="77">
        <v>0</v>
      </c>
      <c r="O20" s="77">
        <v>0</v>
      </c>
      <c r="P20" s="77">
        <v>0</v>
      </c>
      <c r="R20" s="77">
        <v>0</v>
      </c>
      <c r="S20" s="77">
        <v>0</v>
      </c>
      <c r="T20" s="77">
        <v>0</v>
      </c>
      <c r="U20" s="77">
        <v>0</v>
      </c>
    </row>
    <row r="21" spans="2:21">
      <c r="B21" s="78" t="s">
        <v>227</v>
      </c>
      <c r="C21" s="16"/>
      <c r="D21" s="16"/>
      <c r="E21" s="16"/>
      <c r="F21" s="16"/>
      <c r="K21" s="79">
        <v>0</v>
      </c>
      <c r="N21" s="79">
        <v>0</v>
      </c>
      <c r="O21" s="79">
        <v>0</v>
      </c>
      <c r="Q21" s="79">
        <v>0</v>
      </c>
      <c r="R21" s="79">
        <v>0</v>
      </c>
      <c r="T21" s="79">
        <v>0</v>
      </c>
      <c r="U21" s="79">
        <v>0</v>
      </c>
    </row>
    <row r="22" spans="2:21">
      <c r="B22" s="78" t="s">
        <v>240</v>
      </c>
      <c r="C22" s="16"/>
      <c r="D22" s="16"/>
      <c r="E22" s="16"/>
      <c r="F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222</v>
      </c>
      <c r="C23" t="s">
        <v>222</v>
      </c>
      <c r="D23" s="16"/>
      <c r="E23" s="16"/>
      <c r="F23" s="16"/>
      <c r="G23" t="s">
        <v>222</v>
      </c>
      <c r="H23" t="s">
        <v>222</v>
      </c>
      <c r="K23" s="77">
        <v>0</v>
      </c>
      <c r="L23" t="s">
        <v>222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s="78" t="s">
        <v>241</v>
      </c>
      <c r="C24" s="16"/>
      <c r="D24" s="16"/>
      <c r="E24" s="16"/>
      <c r="F24" s="16"/>
      <c r="K24" s="79">
        <v>0</v>
      </c>
      <c r="N24" s="79">
        <v>0</v>
      </c>
      <c r="O24" s="79">
        <v>0</v>
      </c>
      <c r="Q24" s="79">
        <v>0</v>
      </c>
      <c r="R24" s="79">
        <v>0</v>
      </c>
      <c r="T24" s="79">
        <v>0</v>
      </c>
      <c r="U24" s="79">
        <v>0</v>
      </c>
    </row>
    <row r="25" spans="2:21">
      <c r="B25" t="s">
        <v>222</v>
      </c>
      <c r="C25" t="s">
        <v>222</v>
      </c>
      <c r="D25" s="16"/>
      <c r="E25" s="16"/>
      <c r="F25" s="16"/>
      <c r="G25" t="s">
        <v>222</v>
      </c>
      <c r="H25" t="s">
        <v>222</v>
      </c>
      <c r="K25" s="77">
        <v>0</v>
      </c>
      <c r="L25" t="s">
        <v>222</v>
      </c>
      <c r="M25" s="77">
        <v>0</v>
      </c>
      <c r="N25" s="77">
        <v>0</v>
      </c>
      <c r="O25" s="77">
        <v>0</v>
      </c>
      <c r="P25" s="77">
        <v>0</v>
      </c>
      <c r="R25" s="77">
        <v>0</v>
      </c>
      <c r="S25" s="77">
        <v>0</v>
      </c>
      <c r="T25" s="77">
        <v>0</v>
      </c>
      <c r="U25" s="77">
        <v>0</v>
      </c>
    </row>
    <row r="26" spans="2:21">
      <c r="B26" t="s">
        <v>229</v>
      </c>
      <c r="C26" s="16"/>
      <c r="D26" s="16"/>
      <c r="E26" s="16"/>
      <c r="F26" s="16"/>
    </row>
    <row r="27" spans="2:21">
      <c r="B27" t="s">
        <v>235</v>
      </c>
      <c r="C27" s="16"/>
      <c r="D27" s="16"/>
      <c r="E27" s="16"/>
      <c r="F27" s="16"/>
    </row>
    <row r="28" spans="2:21">
      <c r="B28" t="s">
        <v>236</v>
      </c>
      <c r="C28" s="16"/>
      <c r="D28" s="16"/>
      <c r="E28" s="16"/>
      <c r="F28" s="16"/>
    </row>
    <row r="29" spans="2:21">
      <c r="B29" t="s">
        <v>237</v>
      </c>
      <c r="C29" s="16"/>
      <c r="D29" s="16"/>
      <c r="E29" s="16"/>
      <c r="F29" s="16"/>
    </row>
    <row r="30" spans="2:21">
      <c r="B30" t="s">
        <v>243</v>
      </c>
      <c r="C30" s="16"/>
      <c r="D30" s="16"/>
      <c r="E30" s="16"/>
      <c r="F30" s="16"/>
    </row>
    <row r="31" spans="2:21">
      <c r="C31" s="16"/>
      <c r="D31" s="16"/>
      <c r="E31" s="16"/>
      <c r="F31" s="16"/>
    </row>
    <row r="32" spans="2:21">
      <c r="C32" s="16"/>
      <c r="D32" s="16"/>
      <c r="E32" s="16"/>
      <c r="F32" s="16"/>
    </row>
    <row r="33" spans="3:6">
      <c r="C33" s="16"/>
      <c r="D33" s="16"/>
      <c r="E33" s="16"/>
      <c r="F33" s="16"/>
    </row>
    <row r="34" spans="3:6">
      <c r="C34" s="16"/>
      <c r="D34" s="16"/>
      <c r="E34" s="16"/>
      <c r="F34" s="16"/>
    </row>
    <row r="35" spans="3:6">
      <c r="C35" s="16"/>
      <c r="D35" s="16"/>
      <c r="E35" s="16"/>
      <c r="F35" s="16"/>
    </row>
    <row r="36" spans="3:6">
      <c r="C36" s="16"/>
      <c r="D36" s="16"/>
      <c r="E36" s="16"/>
      <c r="F36" s="16"/>
    </row>
    <row r="37" spans="3:6">
      <c r="C37" s="16"/>
      <c r="D37" s="16"/>
      <c r="E37" s="16"/>
      <c r="F37" s="16"/>
    </row>
    <row r="38" spans="3:6">
      <c r="C38" s="16"/>
      <c r="D38" s="16"/>
      <c r="E38" s="16"/>
      <c r="F38" s="16"/>
    </row>
    <row r="39" spans="3:6">
      <c r="C39" s="16"/>
      <c r="D39" s="16"/>
      <c r="E39" s="16"/>
      <c r="F39" s="16"/>
    </row>
    <row r="40" spans="3:6">
      <c r="C40" s="16"/>
      <c r="D40" s="16"/>
      <c r="E40" s="16"/>
      <c r="F40" s="16"/>
    </row>
    <row r="41" spans="3:6">
      <c r="C41" s="16"/>
      <c r="D41" s="16"/>
      <c r="E41" s="16"/>
      <c r="F41" s="16"/>
    </row>
    <row r="42" spans="3:6">
      <c r="C42" s="16"/>
      <c r="D42" s="16"/>
      <c r="E42" s="16"/>
      <c r="F42" s="16"/>
    </row>
    <row r="43" spans="3:6">
      <c r="C43" s="16"/>
      <c r="D43" s="16"/>
      <c r="E43" s="16"/>
      <c r="F43" s="16"/>
    </row>
    <row r="44" spans="3:6">
      <c r="C44" s="16"/>
      <c r="D44" s="16"/>
      <c r="E44" s="16"/>
      <c r="F44" s="16"/>
    </row>
    <row r="45" spans="3:6">
      <c r="C45" s="16"/>
      <c r="D45" s="16"/>
      <c r="E45" s="16"/>
      <c r="F45" s="16"/>
    </row>
    <row r="46" spans="3:6">
      <c r="C46" s="16"/>
      <c r="D46" s="16"/>
      <c r="E46" s="16"/>
      <c r="F46" s="16"/>
    </row>
    <row r="47" spans="3:6">
      <c r="C47" s="16"/>
      <c r="D47" s="16"/>
      <c r="E47" s="16"/>
      <c r="F47" s="16"/>
    </row>
    <row r="48" spans="3:6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sheetProtection sheet="1" objects="1" scenarios="1"/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topLeftCell="A121" workbookViewId="0">
      <selection activeCell="E146" sqref="E14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17.42578125" style="15" customWidth="1"/>
    <col min="4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80" t="s">
        <v>196</v>
      </c>
    </row>
    <row r="2" spans="2:61">
      <c r="B2" s="2" t="s">
        <v>1</v>
      </c>
      <c r="C2" s="12" t="s">
        <v>814</v>
      </c>
    </row>
    <row r="3" spans="2:61">
      <c r="B3" s="2" t="s">
        <v>2</v>
      </c>
      <c r="C3" t="s">
        <v>197</v>
      </c>
    </row>
    <row r="4" spans="2:61">
      <c r="B4" s="2" t="s">
        <v>3</v>
      </c>
      <c r="C4" s="80" t="s">
        <v>198</v>
      </c>
    </row>
    <row r="5" spans="2:61">
      <c r="B5" s="75" t="s">
        <v>199</v>
      </c>
      <c r="C5" t="s">
        <v>200</v>
      </c>
    </row>
    <row r="6" spans="2:6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6"/>
      <c r="BI6" s="19"/>
    </row>
    <row r="7" spans="2:61" ht="26.25" customHeight="1">
      <c r="B7" s="94" t="s">
        <v>92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6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57</v>
      </c>
      <c r="L8" s="38" t="s">
        <v>74</v>
      </c>
      <c r="M8" s="38" t="s">
        <v>58</v>
      </c>
      <c r="N8" s="46" t="s">
        <v>186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BE10" s="16"/>
      <c r="BF10" s="19"/>
      <c r="BG10" s="16"/>
      <c r="BI10" s="16"/>
    </row>
    <row r="11" spans="2:61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1963081.91</v>
      </c>
      <c r="J11" s="7"/>
      <c r="K11" s="76">
        <v>14865.681319902335</v>
      </c>
      <c r="L11" s="7"/>
      <c r="M11" s="76">
        <v>100</v>
      </c>
      <c r="N11" s="76">
        <v>34.69</v>
      </c>
      <c r="BE11" s="16"/>
      <c r="BF11" s="19"/>
      <c r="BG11" s="16"/>
      <c r="BI11" s="16"/>
    </row>
    <row r="12" spans="2:61">
      <c r="B12" s="78" t="s">
        <v>203</v>
      </c>
      <c r="E12" s="16"/>
      <c r="F12" s="16"/>
      <c r="G12" s="16"/>
      <c r="I12" s="79">
        <v>1953309.91</v>
      </c>
      <c r="K12" s="79">
        <v>13950.90561652</v>
      </c>
      <c r="M12" s="79">
        <v>93.85</v>
      </c>
      <c r="N12" s="79">
        <v>32.549999999999997</v>
      </c>
    </row>
    <row r="13" spans="2:61">
      <c r="B13" s="78" t="s">
        <v>244</v>
      </c>
      <c r="E13" s="16"/>
      <c r="F13" s="16"/>
      <c r="G13" s="16"/>
      <c r="I13" s="79">
        <v>1774047.33</v>
      </c>
      <c r="K13" s="79">
        <v>10622.424381999999</v>
      </c>
      <c r="M13" s="79">
        <v>71.459999999999994</v>
      </c>
      <c r="N13" s="79">
        <v>24.79</v>
      </c>
    </row>
    <row r="14" spans="2:61">
      <c r="B14" t="s">
        <v>245</v>
      </c>
      <c r="C14" t="s">
        <v>246</v>
      </c>
      <c r="D14" t="s">
        <v>103</v>
      </c>
      <c r="E14" t="s">
        <v>126</v>
      </c>
      <c r="F14" t="s">
        <v>247</v>
      </c>
      <c r="G14" t="s">
        <v>248</v>
      </c>
      <c r="H14" t="s">
        <v>105</v>
      </c>
      <c r="I14" s="77">
        <v>5395</v>
      </c>
      <c r="J14" s="77">
        <v>6176</v>
      </c>
      <c r="K14" s="77">
        <v>333.1952</v>
      </c>
      <c r="L14" s="77">
        <v>0</v>
      </c>
      <c r="M14" s="77">
        <v>2.2400000000000002</v>
      </c>
      <c r="N14" s="77">
        <v>0.78</v>
      </c>
    </row>
    <row r="15" spans="2:61">
      <c r="B15" t="s">
        <v>249</v>
      </c>
      <c r="C15" t="s">
        <v>250</v>
      </c>
      <c r="D15" t="s">
        <v>103</v>
      </c>
      <c r="E15" t="s">
        <v>126</v>
      </c>
      <c r="F15" t="s">
        <v>251</v>
      </c>
      <c r="G15" t="s">
        <v>248</v>
      </c>
      <c r="H15" t="s">
        <v>105</v>
      </c>
      <c r="I15" s="77">
        <v>4749</v>
      </c>
      <c r="J15" s="77">
        <v>11060</v>
      </c>
      <c r="K15" s="77">
        <v>525.23940000000005</v>
      </c>
      <c r="L15" s="77">
        <v>0</v>
      </c>
      <c r="M15" s="77">
        <v>3.53</v>
      </c>
      <c r="N15" s="77">
        <v>1.23</v>
      </c>
    </row>
    <row r="16" spans="2:61">
      <c r="B16" t="s">
        <v>252</v>
      </c>
      <c r="C16" t="s">
        <v>253</v>
      </c>
      <c r="D16" t="s">
        <v>103</v>
      </c>
      <c r="E16" t="s">
        <v>126</v>
      </c>
      <c r="F16" t="s">
        <v>254</v>
      </c>
      <c r="G16" t="s">
        <v>248</v>
      </c>
      <c r="H16" t="s">
        <v>105</v>
      </c>
      <c r="I16" s="77">
        <v>1605</v>
      </c>
      <c r="J16" s="77">
        <v>29660</v>
      </c>
      <c r="K16" s="77">
        <v>476.04300000000001</v>
      </c>
      <c r="L16" s="77">
        <v>0</v>
      </c>
      <c r="M16" s="77">
        <v>3.2</v>
      </c>
      <c r="N16" s="77">
        <v>1.1100000000000001</v>
      </c>
    </row>
    <row r="17" spans="2:14">
      <c r="B17" t="s">
        <v>255</v>
      </c>
      <c r="C17" t="s">
        <v>256</v>
      </c>
      <c r="D17" t="s">
        <v>103</v>
      </c>
      <c r="E17" t="s">
        <v>126</v>
      </c>
      <c r="F17" t="s">
        <v>257</v>
      </c>
      <c r="G17" t="s">
        <v>258</v>
      </c>
      <c r="H17" t="s">
        <v>105</v>
      </c>
      <c r="I17" s="77">
        <v>5804</v>
      </c>
      <c r="J17" s="77">
        <v>2210</v>
      </c>
      <c r="K17" s="77">
        <v>128.26840000000001</v>
      </c>
      <c r="L17" s="77">
        <v>0</v>
      </c>
      <c r="M17" s="77">
        <v>0.86</v>
      </c>
      <c r="N17" s="77">
        <v>0.3</v>
      </c>
    </row>
    <row r="18" spans="2:14">
      <c r="B18" t="s">
        <v>259</v>
      </c>
      <c r="C18" t="s">
        <v>260</v>
      </c>
      <c r="D18" t="s">
        <v>103</v>
      </c>
      <c r="E18" t="s">
        <v>126</v>
      </c>
      <c r="F18" t="s">
        <v>261</v>
      </c>
      <c r="G18" t="s">
        <v>262</v>
      </c>
      <c r="H18" t="s">
        <v>105</v>
      </c>
      <c r="I18" s="77">
        <v>876</v>
      </c>
      <c r="J18" s="77">
        <v>51930</v>
      </c>
      <c r="K18" s="77">
        <v>454.90679999999998</v>
      </c>
      <c r="L18" s="77">
        <v>0</v>
      </c>
      <c r="M18" s="77">
        <v>3.06</v>
      </c>
      <c r="N18" s="77">
        <v>1.06</v>
      </c>
    </row>
    <row r="19" spans="2:14">
      <c r="B19" t="s">
        <v>263</v>
      </c>
      <c r="C19" t="s">
        <v>264</v>
      </c>
      <c r="D19" t="s">
        <v>103</v>
      </c>
      <c r="E19" t="s">
        <v>126</v>
      </c>
      <c r="F19" t="s">
        <v>265</v>
      </c>
      <c r="G19" t="s">
        <v>266</v>
      </c>
      <c r="H19" t="s">
        <v>105</v>
      </c>
      <c r="I19" s="77">
        <v>33314</v>
      </c>
      <c r="J19" s="77">
        <v>891</v>
      </c>
      <c r="K19" s="77">
        <v>296.82774000000001</v>
      </c>
      <c r="L19" s="77">
        <v>0</v>
      </c>
      <c r="M19" s="77">
        <v>2</v>
      </c>
      <c r="N19" s="77">
        <v>0.69</v>
      </c>
    </row>
    <row r="20" spans="2:14">
      <c r="B20" t="s">
        <v>267</v>
      </c>
      <c r="C20" t="s">
        <v>268</v>
      </c>
      <c r="D20" t="s">
        <v>103</v>
      </c>
      <c r="E20" t="s">
        <v>126</v>
      </c>
      <c r="F20" t="s">
        <v>269</v>
      </c>
      <c r="G20" t="s">
        <v>266</v>
      </c>
      <c r="H20" t="s">
        <v>105</v>
      </c>
      <c r="I20" s="77">
        <v>40000</v>
      </c>
      <c r="J20" s="77">
        <v>2473</v>
      </c>
      <c r="K20" s="77">
        <v>989.2</v>
      </c>
      <c r="L20" s="77">
        <v>0</v>
      </c>
      <c r="M20" s="77">
        <v>6.65</v>
      </c>
      <c r="N20" s="77">
        <v>2.31</v>
      </c>
    </row>
    <row r="21" spans="2:14">
      <c r="B21" t="s">
        <v>270</v>
      </c>
      <c r="C21" t="s">
        <v>271</v>
      </c>
      <c r="D21" t="s">
        <v>103</v>
      </c>
      <c r="E21" t="s">
        <v>126</v>
      </c>
      <c r="F21" t="s">
        <v>272</v>
      </c>
      <c r="G21" t="s">
        <v>266</v>
      </c>
      <c r="H21" t="s">
        <v>105</v>
      </c>
      <c r="I21" s="77">
        <v>44953</v>
      </c>
      <c r="J21" s="77">
        <v>1875</v>
      </c>
      <c r="K21" s="77">
        <v>842.86874999999998</v>
      </c>
      <c r="L21" s="77">
        <v>0</v>
      </c>
      <c r="M21" s="77">
        <v>5.67</v>
      </c>
      <c r="N21" s="77">
        <v>1.97</v>
      </c>
    </row>
    <row r="22" spans="2:14">
      <c r="B22" t="s">
        <v>273</v>
      </c>
      <c r="C22" t="s">
        <v>274</v>
      </c>
      <c r="D22" t="s">
        <v>103</v>
      </c>
      <c r="E22" t="s">
        <v>126</v>
      </c>
      <c r="F22" t="s">
        <v>275</v>
      </c>
      <c r="G22" t="s">
        <v>266</v>
      </c>
      <c r="H22" t="s">
        <v>105</v>
      </c>
      <c r="I22" s="77">
        <v>6949</v>
      </c>
      <c r="J22" s="77">
        <v>6333</v>
      </c>
      <c r="K22" s="77">
        <v>440.08017000000001</v>
      </c>
      <c r="L22" s="77">
        <v>0</v>
      </c>
      <c r="M22" s="77">
        <v>2.96</v>
      </c>
      <c r="N22" s="77">
        <v>1.03</v>
      </c>
    </row>
    <row r="23" spans="2:14">
      <c r="B23" t="s">
        <v>276</v>
      </c>
      <c r="C23" t="s">
        <v>277</v>
      </c>
      <c r="D23" t="s">
        <v>103</v>
      </c>
      <c r="E23" t="s">
        <v>126</v>
      </c>
      <c r="F23" t="s">
        <v>278</v>
      </c>
      <c r="G23" t="s">
        <v>266</v>
      </c>
      <c r="H23" t="s">
        <v>105</v>
      </c>
      <c r="I23" s="77">
        <v>2575</v>
      </c>
      <c r="J23" s="77">
        <v>6599</v>
      </c>
      <c r="K23" s="77">
        <v>169.92425</v>
      </c>
      <c r="L23" s="77">
        <v>0</v>
      </c>
      <c r="M23" s="77">
        <v>1.1399999999999999</v>
      </c>
      <c r="N23" s="77">
        <v>0.4</v>
      </c>
    </row>
    <row r="24" spans="2:14">
      <c r="B24" t="s">
        <v>279</v>
      </c>
      <c r="C24" t="s">
        <v>280</v>
      </c>
      <c r="D24" t="s">
        <v>103</v>
      </c>
      <c r="E24" t="s">
        <v>126</v>
      </c>
      <c r="F24" t="s">
        <v>281</v>
      </c>
      <c r="G24" t="s">
        <v>282</v>
      </c>
      <c r="H24" t="s">
        <v>105</v>
      </c>
      <c r="I24" s="77">
        <v>84650</v>
      </c>
      <c r="J24" s="77">
        <v>176.9</v>
      </c>
      <c r="K24" s="77">
        <v>149.74584999999999</v>
      </c>
      <c r="L24" s="77">
        <v>0</v>
      </c>
      <c r="M24" s="77">
        <v>1.01</v>
      </c>
      <c r="N24" s="77">
        <v>0.35</v>
      </c>
    </row>
    <row r="25" spans="2:14">
      <c r="B25" t="s">
        <v>283</v>
      </c>
      <c r="C25" t="s">
        <v>284</v>
      </c>
      <c r="D25" t="s">
        <v>103</v>
      </c>
      <c r="E25" t="s">
        <v>126</v>
      </c>
      <c r="F25" t="s">
        <v>285</v>
      </c>
      <c r="G25" t="s">
        <v>282</v>
      </c>
      <c r="H25" t="s">
        <v>105</v>
      </c>
      <c r="I25" s="77">
        <v>32392</v>
      </c>
      <c r="J25" s="77">
        <v>1094</v>
      </c>
      <c r="K25" s="77">
        <v>354.36847999999998</v>
      </c>
      <c r="L25" s="77">
        <v>0</v>
      </c>
      <c r="M25" s="77">
        <v>2.38</v>
      </c>
      <c r="N25" s="77">
        <v>0.83</v>
      </c>
    </row>
    <row r="26" spans="2:14">
      <c r="B26" t="s">
        <v>286</v>
      </c>
      <c r="C26" t="s">
        <v>287</v>
      </c>
      <c r="D26" t="s">
        <v>103</v>
      </c>
      <c r="E26" t="s">
        <v>126</v>
      </c>
      <c r="F26" t="s">
        <v>288</v>
      </c>
      <c r="G26" t="s">
        <v>282</v>
      </c>
      <c r="H26" t="s">
        <v>105</v>
      </c>
      <c r="I26" s="77">
        <v>1373770</v>
      </c>
      <c r="J26" s="77">
        <v>49.1</v>
      </c>
      <c r="K26" s="77">
        <v>674.52107000000001</v>
      </c>
      <c r="L26" s="77">
        <v>0.01</v>
      </c>
      <c r="M26" s="77">
        <v>4.54</v>
      </c>
      <c r="N26" s="77">
        <v>1.57</v>
      </c>
    </row>
    <row r="27" spans="2:14">
      <c r="B27" t="s">
        <v>289</v>
      </c>
      <c r="C27" t="s">
        <v>290</v>
      </c>
      <c r="D27" t="s">
        <v>103</v>
      </c>
      <c r="E27" t="s">
        <v>126</v>
      </c>
      <c r="F27" t="s">
        <v>291</v>
      </c>
      <c r="G27" t="s">
        <v>282</v>
      </c>
      <c r="H27" t="s">
        <v>105</v>
      </c>
      <c r="I27" s="77">
        <v>542</v>
      </c>
      <c r="J27" s="77">
        <v>58210</v>
      </c>
      <c r="K27" s="77">
        <v>315.4982</v>
      </c>
      <c r="L27" s="77">
        <v>0</v>
      </c>
      <c r="M27" s="77">
        <v>2.12</v>
      </c>
      <c r="N27" s="77">
        <v>0.74</v>
      </c>
    </row>
    <row r="28" spans="2:14">
      <c r="B28" t="s">
        <v>292</v>
      </c>
      <c r="C28" t="s">
        <v>293</v>
      </c>
      <c r="D28" t="s">
        <v>103</v>
      </c>
      <c r="E28" t="s">
        <v>126</v>
      </c>
      <c r="F28" t="s">
        <v>294</v>
      </c>
      <c r="G28" t="s">
        <v>295</v>
      </c>
      <c r="H28" t="s">
        <v>105</v>
      </c>
      <c r="I28" s="77">
        <v>27474</v>
      </c>
      <c r="J28" s="77">
        <v>1568</v>
      </c>
      <c r="K28" s="77">
        <v>430.79232000000002</v>
      </c>
      <c r="L28" s="77">
        <v>0</v>
      </c>
      <c r="M28" s="77">
        <v>2.9</v>
      </c>
      <c r="N28" s="77">
        <v>1.01</v>
      </c>
    </row>
    <row r="29" spans="2:14">
      <c r="B29" t="s">
        <v>296</v>
      </c>
      <c r="C29" t="s">
        <v>297</v>
      </c>
      <c r="D29" t="s">
        <v>103</v>
      </c>
      <c r="E29" t="s">
        <v>126</v>
      </c>
      <c r="F29" t="s">
        <v>298</v>
      </c>
      <c r="G29" t="s">
        <v>299</v>
      </c>
      <c r="H29" t="s">
        <v>105</v>
      </c>
      <c r="I29" s="77">
        <v>2260.33</v>
      </c>
      <c r="J29" s="77">
        <v>10860</v>
      </c>
      <c r="K29" s="77">
        <v>245.47183799999999</v>
      </c>
      <c r="L29" s="77">
        <v>0</v>
      </c>
      <c r="M29" s="77">
        <v>1.65</v>
      </c>
      <c r="N29" s="77">
        <v>0.56999999999999995</v>
      </c>
    </row>
    <row r="30" spans="2:14">
      <c r="B30" t="s">
        <v>300</v>
      </c>
      <c r="C30" t="s">
        <v>301</v>
      </c>
      <c r="D30" t="s">
        <v>103</v>
      </c>
      <c r="E30" t="s">
        <v>126</v>
      </c>
      <c r="F30" t="s">
        <v>302</v>
      </c>
      <c r="G30" t="s">
        <v>303</v>
      </c>
      <c r="H30" t="s">
        <v>105</v>
      </c>
      <c r="I30" s="77">
        <v>1666</v>
      </c>
      <c r="J30" s="77">
        <v>27190</v>
      </c>
      <c r="K30" s="77">
        <v>452.98540000000003</v>
      </c>
      <c r="L30" s="77">
        <v>0</v>
      </c>
      <c r="M30" s="77">
        <v>3.05</v>
      </c>
      <c r="N30" s="77">
        <v>1.06</v>
      </c>
    </row>
    <row r="31" spans="2:14">
      <c r="B31" t="s">
        <v>304</v>
      </c>
      <c r="C31" t="s">
        <v>305</v>
      </c>
      <c r="D31" t="s">
        <v>103</v>
      </c>
      <c r="E31" t="s">
        <v>126</v>
      </c>
      <c r="F31" t="s">
        <v>306</v>
      </c>
      <c r="G31" t="s">
        <v>303</v>
      </c>
      <c r="H31" t="s">
        <v>105</v>
      </c>
      <c r="I31" s="77">
        <v>5342</v>
      </c>
      <c r="J31" s="77">
        <v>6635</v>
      </c>
      <c r="K31" s="77">
        <v>354.44170000000003</v>
      </c>
      <c r="L31" s="77">
        <v>0</v>
      </c>
      <c r="M31" s="77">
        <v>2.38</v>
      </c>
      <c r="N31" s="77">
        <v>0.83</v>
      </c>
    </row>
    <row r="32" spans="2:14">
      <c r="B32" t="s">
        <v>307</v>
      </c>
      <c r="C32" t="s">
        <v>308</v>
      </c>
      <c r="D32" t="s">
        <v>103</v>
      </c>
      <c r="E32" t="s">
        <v>126</v>
      </c>
      <c r="F32" t="s">
        <v>309</v>
      </c>
      <c r="G32" t="s">
        <v>310</v>
      </c>
      <c r="H32" t="s">
        <v>105</v>
      </c>
      <c r="I32" s="77">
        <v>2740</v>
      </c>
      <c r="J32" s="77">
        <v>2076</v>
      </c>
      <c r="K32" s="77">
        <v>56.882399999999997</v>
      </c>
      <c r="L32" s="77">
        <v>0</v>
      </c>
      <c r="M32" s="77">
        <v>0.38</v>
      </c>
      <c r="N32" s="77">
        <v>0.13</v>
      </c>
    </row>
    <row r="33" spans="2:14">
      <c r="B33" t="s">
        <v>311</v>
      </c>
      <c r="C33" t="s">
        <v>312</v>
      </c>
      <c r="D33" t="s">
        <v>103</v>
      </c>
      <c r="E33" t="s">
        <v>126</v>
      </c>
      <c r="F33" t="s">
        <v>313</v>
      </c>
      <c r="G33" t="s">
        <v>314</v>
      </c>
      <c r="H33" t="s">
        <v>105</v>
      </c>
      <c r="I33" s="77">
        <v>1028</v>
      </c>
      <c r="J33" s="77">
        <v>4563</v>
      </c>
      <c r="K33" s="77">
        <v>46.907640000000001</v>
      </c>
      <c r="L33" s="77">
        <v>0</v>
      </c>
      <c r="M33" s="77">
        <v>0.32</v>
      </c>
      <c r="N33" s="77">
        <v>0.11</v>
      </c>
    </row>
    <row r="34" spans="2:14">
      <c r="B34" t="s">
        <v>315</v>
      </c>
      <c r="C34" t="s">
        <v>316</v>
      </c>
      <c r="D34" t="s">
        <v>103</v>
      </c>
      <c r="E34" t="s">
        <v>126</v>
      </c>
      <c r="F34" t="s">
        <v>317</v>
      </c>
      <c r="G34" t="s">
        <v>314</v>
      </c>
      <c r="H34" t="s">
        <v>105</v>
      </c>
      <c r="I34" s="77">
        <v>6827</v>
      </c>
      <c r="J34" s="77">
        <v>3750</v>
      </c>
      <c r="K34" s="77">
        <v>256.01249999999999</v>
      </c>
      <c r="L34" s="77">
        <v>0</v>
      </c>
      <c r="M34" s="77">
        <v>1.72</v>
      </c>
      <c r="N34" s="77">
        <v>0.6</v>
      </c>
    </row>
    <row r="35" spans="2:14">
      <c r="B35" t="s">
        <v>318</v>
      </c>
      <c r="C35" t="s">
        <v>319</v>
      </c>
      <c r="D35" t="s">
        <v>103</v>
      </c>
      <c r="E35" t="s">
        <v>126</v>
      </c>
      <c r="F35" t="s">
        <v>320</v>
      </c>
      <c r="G35" t="s">
        <v>314</v>
      </c>
      <c r="H35" t="s">
        <v>105</v>
      </c>
      <c r="I35" s="77">
        <v>354</v>
      </c>
      <c r="J35" s="77">
        <v>1964</v>
      </c>
      <c r="K35" s="77">
        <v>6.9525600000000001</v>
      </c>
      <c r="L35" s="77">
        <v>0</v>
      </c>
      <c r="M35" s="77">
        <v>0.05</v>
      </c>
      <c r="N35" s="77">
        <v>0.02</v>
      </c>
    </row>
    <row r="36" spans="2:14">
      <c r="B36" t="s">
        <v>321</v>
      </c>
      <c r="C36" t="s">
        <v>322</v>
      </c>
      <c r="D36" t="s">
        <v>103</v>
      </c>
      <c r="E36" t="s">
        <v>126</v>
      </c>
      <c r="F36" t="s">
        <v>323</v>
      </c>
      <c r="G36" t="s">
        <v>314</v>
      </c>
      <c r="H36" t="s">
        <v>105</v>
      </c>
      <c r="I36" s="77">
        <v>1822</v>
      </c>
      <c r="J36" s="77">
        <v>17090</v>
      </c>
      <c r="K36" s="77">
        <v>311.37979999999999</v>
      </c>
      <c r="L36" s="77">
        <v>0</v>
      </c>
      <c r="M36" s="77">
        <v>2.09</v>
      </c>
      <c r="N36" s="77">
        <v>0.73</v>
      </c>
    </row>
    <row r="37" spans="2:14">
      <c r="B37" t="s">
        <v>324</v>
      </c>
      <c r="C37" t="s">
        <v>325</v>
      </c>
      <c r="D37" t="s">
        <v>103</v>
      </c>
      <c r="E37" t="s">
        <v>126</v>
      </c>
      <c r="F37" t="s">
        <v>326</v>
      </c>
      <c r="G37" t="s">
        <v>314</v>
      </c>
      <c r="H37" t="s">
        <v>105</v>
      </c>
      <c r="I37" s="77">
        <v>3716</v>
      </c>
      <c r="J37" s="77">
        <v>19620</v>
      </c>
      <c r="K37" s="77">
        <v>729.07920000000001</v>
      </c>
      <c r="L37" s="77">
        <v>0</v>
      </c>
      <c r="M37" s="77">
        <v>4.9000000000000004</v>
      </c>
      <c r="N37" s="77">
        <v>1.7</v>
      </c>
    </row>
    <row r="38" spans="2:14">
      <c r="B38" t="s">
        <v>327</v>
      </c>
      <c r="C38" t="s">
        <v>328</v>
      </c>
      <c r="D38" t="s">
        <v>103</v>
      </c>
      <c r="E38" t="s">
        <v>126</v>
      </c>
      <c r="F38" t="s">
        <v>329</v>
      </c>
      <c r="G38" t="s">
        <v>128</v>
      </c>
      <c r="H38" t="s">
        <v>105</v>
      </c>
      <c r="I38" s="77">
        <v>2354</v>
      </c>
      <c r="J38" s="77">
        <v>21560</v>
      </c>
      <c r="K38" s="77">
        <v>507.5224</v>
      </c>
      <c r="L38" s="77">
        <v>0</v>
      </c>
      <c r="M38" s="77">
        <v>3.41</v>
      </c>
      <c r="N38" s="77">
        <v>1.18</v>
      </c>
    </row>
    <row r="39" spans="2:14">
      <c r="B39" t="s">
        <v>330</v>
      </c>
      <c r="C39" t="s">
        <v>331</v>
      </c>
      <c r="D39" t="s">
        <v>103</v>
      </c>
      <c r="E39" t="s">
        <v>126</v>
      </c>
      <c r="F39" t="s">
        <v>332</v>
      </c>
      <c r="G39" t="s">
        <v>132</v>
      </c>
      <c r="H39" t="s">
        <v>105</v>
      </c>
      <c r="I39" s="77">
        <v>2007</v>
      </c>
      <c r="J39" s="77">
        <v>28180</v>
      </c>
      <c r="K39" s="77">
        <v>565.57259999999997</v>
      </c>
      <c r="L39" s="77">
        <v>0</v>
      </c>
      <c r="M39" s="77">
        <v>3.8</v>
      </c>
      <c r="N39" s="77">
        <v>1.32</v>
      </c>
    </row>
    <row r="40" spans="2:14">
      <c r="B40" t="s">
        <v>333</v>
      </c>
      <c r="C40" t="s">
        <v>334</v>
      </c>
      <c r="D40" t="s">
        <v>103</v>
      </c>
      <c r="E40" t="s">
        <v>126</v>
      </c>
      <c r="F40" t="s">
        <v>335</v>
      </c>
      <c r="G40" t="s">
        <v>135</v>
      </c>
      <c r="H40" t="s">
        <v>105</v>
      </c>
      <c r="I40" s="77">
        <v>73104</v>
      </c>
      <c r="J40" s="77">
        <v>505.1</v>
      </c>
      <c r="K40" s="77">
        <v>369.24830400000002</v>
      </c>
      <c r="L40" s="77">
        <v>0</v>
      </c>
      <c r="M40" s="77">
        <v>2.48</v>
      </c>
      <c r="N40" s="77">
        <v>0.86</v>
      </c>
    </row>
    <row r="41" spans="2:14">
      <c r="B41" t="s">
        <v>336</v>
      </c>
      <c r="C41" t="s">
        <v>337</v>
      </c>
      <c r="D41" t="s">
        <v>103</v>
      </c>
      <c r="E41" t="s">
        <v>126</v>
      </c>
      <c r="F41" t="s">
        <v>338</v>
      </c>
      <c r="G41" t="s">
        <v>135</v>
      </c>
      <c r="H41" t="s">
        <v>105</v>
      </c>
      <c r="I41" s="77">
        <v>3711</v>
      </c>
      <c r="J41" s="77">
        <v>1899</v>
      </c>
      <c r="K41" s="77">
        <v>70.471890000000002</v>
      </c>
      <c r="L41" s="77">
        <v>0</v>
      </c>
      <c r="M41" s="77">
        <v>0.47</v>
      </c>
      <c r="N41" s="77">
        <v>0.16</v>
      </c>
    </row>
    <row r="42" spans="2:14">
      <c r="B42" t="s">
        <v>339</v>
      </c>
      <c r="C42" t="s">
        <v>340</v>
      </c>
      <c r="D42" t="s">
        <v>103</v>
      </c>
      <c r="E42" t="s">
        <v>126</v>
      </c>
      <c r="F42" t="s">
        <v>341</v>
      </c>
      <c r="G42" t="s">
        <v>135</v>
      </c>
      <c r="H42" t="s">
        <v>105</v>
      </c>
      <c r="I42" s="77">
        <v>2068</v>
      </c>
      <c r="J42" s="77">
        <v>3289</v>
      </c>
      <c r="K42" s="77">
        <v>68.01652</v>
      </c>
      <c r="L42" s="77">
        <v>0</v>
      </c>
      <c r="M42" s="77">
        <v>0.46</v>
      </c>
      <c r="N42" s="77">
        <v>0.16</v>
      </c>
    </row>
    <row r="43" spans="2:14">
      <c r="B43" s="78" t="s">
        <v>342</v>
      </c>
      <c r="E43" s="16"/>
      <c r="F43" s="16"/>
      <c r="G43" s="16"/>
      <c r="I43" s="79">
        <v>117506.5</v>
      </c>
      <c r="K43" s="79">
        <v>2712.804752</v>
      </c>
      <c r="M43" s="79">
        <v>18.25</v>
      </c>
      <c r="N43" s="79">
        <v>6.33</v>
      </c>
    </row>
    <row r="44" spans="2:14">
      <c r="B44" t="s">
        <v>343</v>
      </c>
      <c r="C44" t="s">
        <v>344</v>
      </c>
      <c r="D44" t="s">
        <v>103</v>
      </c>
      <c r="E44" t="s">
        <v>126</v>
      </c>
      <c r="F44" t="s">
        <v>345</v>
      </c>
      <c r="G44" t="s">
        <v>104</v>
      </c>
      <c r="H44" t="s">
        <v>105</v>
      </c>
      <c r="I44" s="77">
        <v>493</v>
      </c>
      <c r="J44" s="77">
        <v>11150</v>
      </c>
      <c r="K44" s="77">
        <v>54.969499999999996</v>
      </c>
      <c r="L44" s="77">
        <v>0</v>
      </c>
      <c r="M44" s="77">
        <v>0.37</v>
      </c>
      <c r="N44" s="77">
        <v>0.13</v>
      </c>
    </row>
    <row r="45" spans="2:14">
      <c r="B45" t="s">
        <v>346</v>
      </c>
      <c r="C45" t="s">
        <v>347</v>
      </c>
      <c r="D45" t="s">
        <v>103</v>
      </c>
      <c r="E45" t="s">
        <v>126</v>
      </c>
      <c r="F45" t="s">
        <v>348</v>
      </c>
      <c r="G45" t="s">
        <v>104</v>
      </c>
      <c r="H45" t="s">
        <v>105</v>
      </c>
      <c r="I45" s="77">
        <v>481</v>
      </c>
      <c r="J45" s="77">
        <v>7101</v>
      </c>
      <c r="K45" s="77">
        <v>34.155810000000002</v>
      </c>
      <c r="L45" s="77">
        <v>0</v>
      </c>
      <c r="M45" s="77">
        <v>0.23</v>
      </c>
      <c r="N45" s="77">
        <v>0.08</v>
      </c>
    </row>
    <row r="46" spans="2:14">
      <c r="B46" t="s">
        <v>349</v>
      </c>
      <c r="C46" t="s">
        <v>350</v>
      </c>
      <c r="D46" t="s">
        <v>103</v>
      </c>
      <c r="E46" t="s">
        <v>126</v>
      </c>
      <c r="F46" t="s">
        <v>351</v>
      </c>
      <c r="G46" t="s">
        <v>126</v>
      </c>
      <c r="H46" t="s">
        <v>105</v>
      </c>
      <c r="I46" s="77">
        <v>1445</v>
      </c>
      <c r="J46" s="77">
        <v>1597</v>
      </c>
      <c r="K46" s="77">
        <v>23.076650000000001</v>
      </c>
      <c r="L46" s="77">
        <v>0</v>
      </c>
      <c r="M46" s="77">
        <v>0.16</v>
      </c>
      <c r="N46" s="77">
        <v>0.05</v>
      </c>
    </row>
    <row r="47" spans="2:14">
      <c r="B47" t="s">
        <v>352</v>
      </c>
      <c r="C47" t="s">
        <v>353</v>
      </c>
      <c r="D47" t="s">
        <v>103</v>
      </c>
      <c r="E47" t="s">
        <v>126</v>
      </c>
      <c r="F47" t="s">
        <v>354</v>
      </c>
      <c r="G47" t="s">
        <v>355</v>
      </c>
      <c r="H47" t="s">
        <v>105</v>
      </c>
      <c r="I47" s="77">
        <v>1276</v>
      </c>
      <c r="J47" s="77">
        <v>3623</v>
      </c>
      <c r="K47" s="77">
        <v>46.229480000000002</v>
      </c>
      <c r="L47" s="77">
        <v>0.01</v>
      </c>
      <c r="M47" s="77">
        <v>0.31</v>
      </c>
      <c r="N47" s="77">
        <v>0.11</v>
      </c>
    </row>
    <row r="48" spans="2:14">
      <c r="B48" t="s">
        <v>356</v>
      </c>
      <c r="C48" t="s">
        <v>357</v>
      </c>
      <c r="D48" t="s">
        <v>103</v>
      </c>
      <c r="E48" t="s">
        <v>126</v>
      </c>
      <c r="F48" t="s">
        <v>358</v>
      </c>
      <c r="G48" t="s">
        <v>355</v>
      </c>
      <c r="H48" t="s">
        <v>105</v>
      </c>
      <c r="I48" s="77">
        <v>7152</v>
      </c>
      <c r="J48" s="77">
        <v>1654</v>
      </c>
      <c r="K48" s="77">
        <v>118.29407999999999</v>
      </c>
      <c r="L48" s="77">
        <v>0.01</v>
      </c>
      <c r="M48" s="77">
        <v>0.8</v>
      </c>
      <c r="N48" s="77">
        <v>0.28000000000000003</v>
      </c>
    </row>
    <row r="49" spans="2:14">
      <c r="B49" t="s">
        <v>359</v>
      </c>
      <c r="C49" t="s">
        <v>360</v>
      </c>
      <c r="D49" t="s">
        <v>103</v>
      </c>
      <c r="E49" t="s">
        <v>126</v>
      </c>
      <c r="F49" t="s">
        <v>361</v>
      </c>
      <c r="G49" t="s">
        <v>248</v>
      </c>
      <c r="H49" t="s">
        <v>105</v>
      </c>
      <c r="I49" s="77">
        <v>919</v>
      </c>
      <c r="J49" s="77">
        <v>1702</v>
      </c>
      <c r="K49" s="77">
        <v>15.64138</v>
      </c>
      <c r="L49" s="77">
        <v>0</v>
      </c>
      <c r="M49" s="77">
        <v>0.11</v>
      </c>
      <c r="N49" s="77">
        <v>0.04</v>
      </c>
    </row>
    <row r="50" spans="2:14">
      <c r="B50" t="s">
        <v>362</v>
      </c>
      <c r="C50" t="s">
        <v>363</v>
      </c>
      <c r="D50" t="s">
        <v>103</v>
      </c>
      <c r="E50" t="s">
        <v>126</v>
      </c>
      <c r="F50" t="s">
        <v>364</v>
      </c>
      <c r="G50" t="s">
        <v>248</v>
      </c>
      <c r="H50" t="s">
        <v>105</v>
      </c>
      <c r="I50" s="77">
        <v>2917</v>
      </c>
      <c r="J50" s="77">
        <v>332.6</v>
      </c>
      <c r="K50" s="77">
        <v>9.7019420000000007</v>
      </c>
      <c r="L50" s="77">
        <v>0</v>
      </c>
      <c r="M50" s="77">
        <v>7.0000000000000007E-2</v>
      </c>
      <c r="N50" s="77">
        <v>0.02</v>
      </c>
    </row>
    <row r="51" spans="2:14">
      <c r="B51" t="s">
        <v>365</v>
      </c>
      <c r="C51" t="s">
        <v>366</v>
      </c>
      <c r="D51" t="s">
        <v>103</v>
      </c>
      <c r="E51" t="s">
        <v>126</v>
      </c>
      <c r="F51" t="s">
        <v>367</v>
      </c>
      <c r="G51" t="s">
        <v>258</v>
      </c>
      <c r="H51" t="s">
        <v>105</v>
      </c>
      <c r="I51" s="77">
        <v>433</v>
      </c>
      <c r="J51" s="77">
        <v>22480</v>
      </c>
      <c r="K51" s="77">
        <v>97.338399999999993</v>
      </c>
      <c r="L51" s="77">
        <v>0</v>
      </c>
      <c r="M51" s="77">
        <v>0.65</v>
      </c>
      <c r="N51" s="77">
        <v>0.23</v>
      </c>
    </row>
    <row r="52" spans="2:14">
      <c r="B52" t="s">
        <v>368</v>
      </c>
      <c r="C52" t="s">
        <v>369</v>
      </c>
      <c r="D52" t="s">
        <v>103</v>
      </c>
      <c r="E52" t="s">
        <v>126</v>
      </c>
      <c r="F52" t="s">
        <v>370</v>
      </c>
      <c r="G52" t="s">
        <v>258</v>
      </c>
      <c r="H52" t="s">
        <v>105</v>
      </c>
      <c r="I52" s="77">
        <v>4789</v>
      </c>
      <c r="J52" s="77">
        <v>1622</v>
      </c>
      <c r="K52" s="77">
        <v>77.677580000000006</v>
      </c>
      <c r="L52" s="77">
        <v>0</v>
      </c>
      <c r="M52" s="77">
        <v>0.52</v>
      </c>
      <c r="N52" s="77">
        <v>0.18</v>
      </c>
    </row>
    <row r="53" spans="2:14">
      <c r="B53" t="s">
        <v>371</v>
      </c>
      <c r="C53" t="s">
        <v>372</v>
      </c>
      <c r="D53" t="s">
        <v>103</v>
      </c>
      <c r="E53" t="s">
        <v>126</v>
      </c>
      <c r="F53" t="s">
        <v>373</v>
      </c>
      <c r="G53" t="s">
        <v>258</v>
      </c>
      <c r="H53" t="s">
        <v>105</v>
      </c>
      <c r="I53" s="77">
        <v>1203</v>
      </c>
      <c r="J53" s="77">
        <v>5962</v>
      </c>
      <c r="K53" s="77">
        <v>71.722859999999997</v>
      </c>
      <c r="L53" s="77">
        <v>0</v>
      </c>
      <c r="M53" s="77">
        <v>0.48</v>
      </c>
      <c r="N53" s="77">
        <v>0.17</v>
      </c>
    </row>
    <row r="54" spans="2:14">
      <c r="B54" t="s">
        <v>374</v>
      </c>
      <c r="C54" t="s">
        <v>375</v>
      </c>
      <c r="D54" t="s">
        <v>103</v>
      </c>
      <c r="E54" t="s">
        <v>126</v>
      </c>
      <c r="F54" t="s">
        <v>376</v>
      </c>
      <c r="G54" t="s">
        <v>258</v>
      </c>
      <c r="H54" t="s">
        <v>105</v>
      </c>
      <c r="I54" s="77">
        <v>1527</v>
      </c>
      <c r="J54" s="77">
        <v>4190</v>
      </c>
      <c r="K54" s="77">
        <v>63.981299999999997</v>
      </c>
      <c r="L54" s="77">
        <v>0</v>
      </c>
      <c r="M54" s="77">
        <v>0.43</v>
      </c>
      <c r="N54" s="77">
        <v>0.15</v>
      </c>
    </row>
    <row r="55" spans="2:14">
      <c r="B55" t="s">
        <v>377</v>
      </c>
      <c r="C55" t="s">
        <v>378</v>
      </c>
      <c r="D55" t="s">
        <v>103</v>
      </c>
      <c r="E55" t="s">
        <v>126</v>
      </c>
      <c r="F55" t="s">
        <v>379</v>
      </c>
      <c r="G55" t="s">
        <v>115</v>
      </c>
      <c r="H55" t="s">
        <v>105</v>
      </c>
      <c r="I55" s="77">
        <v>218</v>
      </c>
      <c r="J55" s="77">
        <v>78990</v>
      </c>
      <c r="K55" s="77">
        <v>172.19820000000001</v>
      </c>
      <c r="L55" s="77">
        <v>0.01</v>
      </c>
      <c r="M55" s="77">
        <v>1.1599999999999999</v>
      </c>
      <c r="N55" s="77">
        <v>0.4</v>
      </c>
    </row>
    <row r="56" spans="2:14">
      <c r="B56" t="s">
        <v>380</v>
      </c>
      <c r="C56" t="s">
        <v>381</v>
      </c>
      <c r="D56" t="s">
        <v>103</v>
      </c>
      <c r="E56" t="s">
        <v>126</v>
      </c>
      <c r="F56" t="s">
        <v>382</v>
      </c>
      <c r="G56" t="s">
        <v>115</v>
      </c>
      <c r="H56" t="s">
        <v>105</v>
      </c>
      <c r="I56" s="77">
        <v>324</v>
      </c>
      <c r="J56" s="77">
        <v>18900</v>
      </c>
      <c r="K56" s="77">
        <v>61.235999999999997</v>
      </c>
      <c r="L56" s="77">
        <v>0</v>
      </c>
      <c r="M56" s="77">
        <v>0.41</v>
      </c>
      <c r="N56" s="77">
        <v>0.14000000000000001</v>
      </c>
    </row>
    <row r="57" spans="2:14">
      <c r="B57" t="s">
        <v>383</v>
      </c>
      <c r="C57" t="s">
        <v>384</v>
      </c>
      <c r="D57" t="s">
        <v>103</v>
      </c>
      <c r="E57" t="s">
        <v>126</v>
      </c>
      <c r="F57" t="s">
        <v>385</v>
      </c>
      <c r="G57" t="s">
        <v>282</v>
      </c>
      <c r="H57" t="s">
        <v>105</v>
      </c>
      <c r="I57" s="77">
        <v>4219</v>
      </c>
      <c r="J57" s="77">
        <v>2086</v>
      </c>
      <c r="K57" s="77">
        <v>88.008340000000004</v>
      </c>
      <c r="L57" s="77">
        <v>0</v>
      </c>
      <c r="M57" s="77">
        <v>0.59</v>
      </c>
      <c r="N57" s="77">
        <v>0.21</v>
      </c>
    </row>
    <row r="58" spans="2:14">
      <c r="B58" t="s">
        <v>386</v>
      </c>
      <c r="C58" t="s">
        <v>387</v>
      </c>
      <c r="D58" t="s">
        <v>103</v>
      </c>
      <c r="E58" t="s">
        <v>126</v>
      </c>
      <c r="F58" t="s">
        <v>388</v>
      </c>
      <c r="G58" t="s">
        <v>282</v>
      </c>
      <c r="H58" t="s">
        <v>105</v>
      </c>
      <c r="I58" s="77">
        <v>17588.5</v>
      </c>
      <c r="J58" s="77">
        <v>224.8</v>
      </c>
      <c r="K58" s="77">
        <v>39.538947999999998</v>
      </c>
      <c r="L58" s="77">
        <v>0</v>
      </c>
      <c r="M58" s="77">
        <v>0.27</v>
      </c>
      <c r="N58" s="77">
        <v>0.09</v>
      </c>
    </row>
    <row r="59" spans="2:14">
      <c r="B59" t="s">
        <v>389</v>
      </c>
      <c r="C59" t="s">
        <v>390</v>
      </c>
      <c r="D59" t="s">
        <v>103</v>
      </c>
      <c r="E59" t="s">
        <v>126</v>
      </c>
      <c r="F59" t="s">
        <v>391</v>
      </c>
      <c r="G59" t="s">
        <v>392</v>
      </c>
      <c r="H59" t="s">
        <v>105</v>
      </c>
      <c r="I59" s="77">
        <v>163</v>
      </c>
      <c r="J59" s="77">
        <v>15610</v>
      </c>
      <c r="K59" s="77">
        <v>25.444299999999998</v>
      </c>
      <c r="L59" s="77">
        <v>0</v>
      </c>
      <c r="M59" s="77">
        <v>0.17</v>
      </c>
      <c r="N59" s="77">
        <v>0.06</v>
      </c>
    </row>
    <row r="60" spans="2:14">
      <c r="B60" t="s">
        <v>393</v>
      </c>
      <c r="C60" t="s">
        <v>394</v>
      </c>
      <c r="D60" t="s">
        <v>103</v>
      </c>
      <c r="E60" t="s">
        <v>126</v>
      </c>
      <c r="F60" t="s">
        <v>395</v>
      </c>
      <c r="G60" t="s">
        <v>295</v>
      </c>
      <c r="H60" t="s">
        <v>105</v>
      </c>
      <c r="I60" s="77">
        <v>271</v>
      </c>
      <c r="J60" s="77">
        <v>15910</v>
      </c>
      <c r="K60" s="77">
        <v>43.116100000000003</v>
      </c>
      <c r="L60" s="77">
        <v>0</v>
      </c>
      <c r="M60" s="77">
        <v>0.28999999999999998</v>
      </c>
      <c r="N60" s="77">
        <v>0.1</v>
      </c>
    </row>
    <row r="61" spans="2:14">
      <c r="B61" t="s">
        <v>396</v>
      </c>
      <c r="C61" t="s">
        <v>397</v>
      </c>
      <c r="D61" t="s">
        <v>103</v>
      </c>
      <c r="E61" t="s">
        <v>126</v>
      </c>
      <c r="F61" t="s">
        <v>398</v>
      </c>
      <c r="G61" t="s">
        <v>295</v>
      </c>
      <c r="H61" t="s">
        <v>105</v>
      </c>
      <c r="I61" s="77">
        <v>1089</v>
      </c>
      <c r="J61" s="77">
        <v>2509</v>
      </c>
      <c r="K61" s="77">
        <v>27.32301</v>
      </c>
      <c r="L61" s="77">
        <v>0</v>
      </c>
      <c r="M61" s="77">
        <v>0.18</v>
      </c>
      <c r="N61" s="77">
        <v>0.06</v>
      </c>
    </row>
    <row r="62" spans="2:14">
      <c r="B62" t="s">
        <v>399</v>
      </c>
      <c r="C62" t="s">
        <v>400</v>
      </c>
      <c r="D62" t="s">
        <v>103</v>
      </c>
      <c r="E62" t="s">
        <v>126</v>
      </c>
      <c r="F62" t="s">
        <v>401</v>
      </c>
      <c r="G62" t="s">
        <v>299</v>
      </c>
      <c r="H62" t="s">
        <v>105</v>
      </c>
      <c r="I62" s="77">
        <v>702</v>
      </c>
      <c r="J62" s="77">
        <v>9444</v>
      </c>
      <c r="K62" s="77">
        <v>66.296880000000002</v>
      </c>
      <c r="L62" s="77">
        <v>0</v>
      </c>
      <c r="M62" s="77">
        <v>0.45</v>
      </c>
      <c r="N62" s="77">
        <v>0.15</v>
      </c>
    </row>
    <row r="63" spans="2:14">
      <c r="B63" t="s">
        <v>402</v>
      </c>
      <c r="C63" t="s">
        <v>403</v>
      </c>
      <c r="D63" t="s">
        <v>103</v>
      </c>
      <c r="E63" t="s">
        <v>126</v>
      </c>
      <c r="F63" t="s">
        <v>404</v>
      </c>
      <c r="G63" t="s">
        <v>303</v>
      </c>
      <c r="H63" t="s">
        <v>105</v>
      </c>
      <c r="I63" s="77">
        <v>395</v>
      </c>
      <c r="J63" s="77">
        <v>10710</v>
      </c>
      <c r="K63" s="77">
        <v>42.304499999999997</v>
      </c>
      <c r="L63" s="77">
        <v>0</v>
      </c>
      <c r="M63" s="77">
        <v>0.28000000000000003</v>
      </c>
      <c r="N63" s="77">
        <v>0.1</v>
      </c>
    </row>
    <row r="64" spans="2:14">
      <c r="B64" t="s">
        <v>405</v>
      </c>
      <c r="C64" t="s">
        <v>406</v>
      </c>
      <c r="D64" t="s">
        <v>103</v>
      </c>
      <c r="E64" t="s">
        <v>126</v>
      </c>
      <c r="F64" t="s">
        <v>407</v>
      </c>
      <c r="G64" t="s">
        <v>408</v>
      </c>
      <c r="H64" t="s">
        <v>105</v>
      </c>
      <c r="I64" s="77">
        <v>1627</v>
      </c>
      <c r="J64" s="77">
        <v>8430</v>
      </c>
      <c r="K64" s="77">
        <v>137.15610000000001</v>
      </c>
      <c r="L64" s="77">
        <v>0</v>
      </c>
      <c r="M64" s="77">
        <v>0.92</v>
      </c>
      <c r="N64" s="77">
        <v>0.32</v>
      </c>
    </row>
    <row r="65" spans="2:14">
      <c r="B65" t="s">
        <v>409</v>
      </c>
      <c r="C65" t="s">
        <v>410</v>
      </c>
      <c r="D65" t="s">
        <v>103</v>
      </c>
      <c r="E65" t="s">
        <v>126</v>
      </c>
      <c r="F65" t="s">
        <v>411</v>
      </c>
      <c r="G65" t="s">
        <v>310</v>
      </c>
      <c r="H65" t="s">
        <v>105</v>
      </c>
      <c r="I65" s="77">
        <v>508</v>
      </c>
      <c r="J65" s="77">
        <v>7112</v>
      </c>
      <c r="K65" s="77">
        <v>36.128959999999999</v>
      </c>
      <c r="L65" s="77">
        <v>0</v>
      </c>
      <c r="M65" s="77">
        <v>0.24</v>
      </c>
      <c r="N65" s="77">
        <v>0.08</v>
      </c>
    </row>
    <row r="66" spans="2:14">
      <c r="B66" t="s">
        <v>412</v>
      </c>
      <c r="C66" t="s">
        <v>413</v>
      </c>
      <c r="D66" t="s">
        <v>103</v>
      </c>
      <c r="E66" t="s">
        <v>126</v>
      </c>
      <c r="F66" t="s">
        <v>414</v>
      </c>
      <c r="G66" t="s">
        <v>310</v>
      </c>
      <c r="H66" t="s">
        <v>105</v>
      </c>
      <c r="I66" s="77">
        <v>595</v>
      </c>
      <c r="J66" s="77">
        <v>9297</v>
      </c>
      <c r="K66" s="77">
        <v>55.317149999999998</v>
      </c>
      <c r="L66" s="77">
        <v>0.01</v>
      </c>
      <c r="M66" s="77">
        <v>0.37</v>
      </c>
      <c r="N66" s="77">
        <v>0.13</v>
      </c>
    </row>
    <row r="67" spans="2:14">
      <c r="B67" t="s">
        <v>415</v>
      </c>
      <c r="C67" t="s">
        <v>416</v>
      </c>
      <c r="D67" t="s">
        <v>103</v>
      </c>
      <c r="E67" t="s">
        <v>126</v>
      </c>
      <c r="F67" t="s">
        <v>417</v>
      </c>
      <c r="G67" t="s">
        <v>310</v>
      </c>
      <c r="H67" t="s">
        <v>105</v>
      </c>
      <c r="I67" s="77">
        <v>187</v>
      </c>
      <c r="J67" s="77">
        <v>18050</v>
      </c>
      <c r="K67" s="77">
        <v>33.753500000000003</v>
      </c>
      <c r="L67" s="77">
        <v>0</v>
      </c>
      <c r="M67" s="77">
        <v>0.23</v>
      </c>
      <c r="N67" s="77">
        <v>0.08</v>
      </c>
    </row>
    <row r="68" spans="2:14">
      <c r="B68" t="s">
        <v>418</v>
      </c>
      <c r="C68" t="s">
        <v>419</v>
      </c>
      <c r="D68" t="s">
        <v>103</v>
      </c>
      <c r="E68" t="s">
        <v>126</v>
      </c>
      <c r="F68" t="s">
        <v>420</v>
      </c>
      <c r="G68" t="s">
        <v>421</v>
      </c>
      <c r="H68" t="s">
        <v>105</v>
      </c>
      <c r="I68" s="77">
        <v>4336</v>
      </c>
      <c r="J68" s="77">
        <v>1532</v>
      </c>
      <c r="K68" s="77">
        <v>66.427520000000001</v>
      </c>
      <c r="L68" s="77">
        <v>0</v>
      </c>
      <c r="M68" s="77">
        <v>0.45</v>
      </c>
      <c r="N68" s="77">
        <v>0.16</v>
      </c>
    </row>
    <row r="69" spans="2:14">
      <c r="B69" t="s">
        <v>422</v>
      </c>
      <c r="C69" t="s">
        <v>423</v>
      </c>
      <c r="D69" t="s">
        <v>103</v>
      </c>
      <c r="E69" t="s">
        <v>126</v>
      </c>
      <c r="F69" t="s">
        <v>424</v>
      </c>
      <c r="G69" t="s">
        <v>421</v>
      </c>
      <c r="H69" t="s">
        <v>105</v>
      </c>
      <c r="I69" s="77">
        <v>373</v>
      </c>
      <c r="J69" s="77">
        <v>5924</v>
      </c>
      <c r="K69" s="77">
        <v>22.096520000000002</v>
      </c>
      <c r="L69" s="77">
        <v>0</v>
      </c>
      <c r="M69" s="77">
        <v>0.15</v>
      </c>
      <c r="N69" s="77">
        <v>0.05</v>
      </c>
    </row>
    <row r="70" spans="2:14">
      <c r="B70" t="s">
        <v>425</v>
      </c>
      <c r="C70" t="s">
        <v>426</v>
      </c>
      <c r="D70" t="s">
        <v>103</v>
      </c>
      <c r="E70" t="s">
        <v>126</v>
      </c>
      <c r="F70" t="s">
        <v>427</v>
      </c>
      <c r="G70" t="s">
        <v>421</v>
      </c>
      <c r="H70" t="s">
        <v>105</v>
      </c>
      <c r="I70" s="77">
        <v>97</v>
      </c>
      <c r="J70" s="77">
        <v>31400</v>
      </c>
      <c r="K70" s="77">
        <v>30.457999999999998</v>
      </c>
      <c r="L70" s="77">
        <v>0</v>
      </c>
      <c r="M70" s="77">
        <v>0.2</v>
      </c>
      <c r="N70" s="77">
        <v>7.0000000000000007E-2</v>
      </c>
    </row>
    <row r="71" spans="2:14">
      <c r="B71" t="s">
        <v>428</v>
      </c>
      <c r="C71" t="s">
        <v>429</v>
      </c>
      <c r="D71" t="s">
        <v>103</v>
      </c>
      <c r="E71" t="s">
        <v>126</v>
      </c>
      <c r="F71" t="s">
        <v>430</v>
      </c>
      <c r="G71" t="s">
        <v>421</v>
      </c>
      <c r="H71" t="s">
        <v>105</v>
      </c>
      <c r="I71" s="77">
        <v>6878</v>
      </c>
      <c r="J71" s="77">
        <v>1214</v>
      </c>
      <c r="K71" s="77">
        <v>83.498919999999998</v>
      </c>
      <c r="L71" s="77">
        <v>0</v>
      </c>
      <c r="M71" s="77">
        <v>0.56000000000000005</v>
      </c>
      <c r="N71" s="77">
        <v>0.19</v>
      </c>
    </row>
    <row r="72" spans="2:14">
      <c r="B72" t="s">
        <v>431</v>
      </c>
      <c r="C72" t="s">
        <v>432</v>
      </c>
      <c r="D72" t="s">
        <v>103</v>
      </c>
      <c r="E72" t="s">
        <v>126</v>
      </c>
      <c r="F72" t="s">
        <v>433</v>
      </c>
      <c r="G72" t="s">
        <v>314</v>
      </c>
      <c r="H72" t="s">
        <v>105</v>
      </c>
      <c r="I72" s="77">
        <v>134</v>
      </c>
      <c r="J72" s="77">
        <v>162400</v>
      </c>
      <c r="K72" s="77">
        <v>217.61600000000001</v>
      </c>
      <c r="L72" s="77">
        <v>0.01</v>
      </c>
      <c r="M72" s="77">
        <v>1.46</v>
      </c>
      <c r="N72" s="77">
        <v>0.51</v>
      </c>
    </row>
    <row r="73" spans="2:14">
      <c r="B73" t="s">
        <v>434</v>
      </c>
      <c r="C73" t="s">
        <v>435</v>
      </c>
      <c r="D73" t="s">
        <v>103</v>
      </c>
      <c r="E73" t="s">
        <v>126</v>
      </c>
      <c r="F73" t="s">
        <v>436</v>
      </c>
      <c r="G73" t="s">
        <v>314</v>
      </c>
      <c r="H73" t="s">
        <v>105</v>
      </c>
      <c r="I73" s="77">
        <v>470</v>
      </c>
      <c r="J73" s="77">
        <v>5664</v>
      </c>
      <c r="K73" s="77">
        <v>26.620799999999999</v>
      </c>
      <c r="L73" s="77">
        <v>0</v>
      </c>
      <c r="M73" s="77">
        <v>0.18</v>
      </c>
      <c r="N73" s="77">
        <v>0.06</v>
      </c>
    </row>
    <row r="74" spans="2:14">
      <c r="B74" t="s">
        <v>437</v>
      </c>
      <c r="C74" t="s">
        <v>438</v>
      </c>
      <c r="D74" t="s">
        <v>103</v>
      </c>
      <c r="E74" t="s">
        <v>126</v>
      </c>
      <c r="F74" t="s">
        <v>439</v>
      </c>
      <c r="G74" t="s">
        <v>314</v>
      </c>
      <c r="H74" t="s">
        <v>105</v>
      </c>
      <c r="I74" s="77">
        <v>58</v>
      </c>
      <c r="J74" s="77">
        <v>42020</v>
      </c>
      <c r="K74" s="77">
        <v>24.371600000000001</v>
      </c>
      <c r="L74" s="77">
        <v>0</v>
      </c>
      <c r="M74" s="77">
        <v>0.16</v>
      </c>
      <c r="N74" s="77">
        <v>0.06</v>
      </c>
    </row>
    <row r="75" spans="2:14">
      <c r="B75" t="s">
        <v>440</v>
      </c>
      <c r="C75" t="s">
        <v>441</v>
      </c>
      <c r="D75" t="s">
        <v>103</v>
      </c>
      <c r="E75" t="s">
        <v>126</v>
      </c>
      <c r="F75" t="s">
        <v>442</v>
      </c>
      <c r="G75" t="s">
        <v>314</v>
      </c>
      <c r="H75" t="s">
        <v>105</v>
      </c>
      <c r="I75" s="77">
        <v>5368</v>
      </c>
      <c r="J75" s="77">
        <v>1373</v>
      </c>
      <c r="K75" s="77">
        <v>73.702640000000002</v>
      </c>
      <c r="L75" s="77">
        <v>0</v>
      </c>
      <c r="M75" s="77">
        <v>0.5</v>
      </c>
      <c r="N75" s="77">
        <v>0.17</v>
      </c>
    </row>
    <row r="76" spans="2:14">
      <c r="B76" t="s">
        <v>443</v>
      </c>
      <c r="C76" t="s">
        <v>444</v>
      </c>
      <c r="D76" t="s">
        <v>103</v>
      </c>
      <c r="E76" t="s">
        <v>126</v>
      </c>
      <c r="F76" t="s">
        <v>445</v>
      </c>
      <c r="G76" t="s">
        <v>314</v>
      </c>
      <c r="H76" t="s">
        <v>105</v>
      </c>
      <c r="I76" s="77">
        <v>15841</v>
      </c>
      <c r="J76" s="77">
        <v>865</v>
      </c>
      <c r="K76" s="77">
        <v>137.02465000000001</v>
      </c>
      <c r="L76" s="77">
        <v>0</v>
      </c>
      <c r="M76" s="77">
        <v>0.92</v>
      </c>
      <c r="N76" s="77">
        <v>0.32</v>
      </c>
    </row>
    <row r="77" spans="2:14">
      <c r="B77" t="s">
        <v>446</v>
      </c>
      <c r="C77" t="s">
        <v>447</v>
      </c>
      <c r="D77" t="s">
        <v>103</v>
      </c>
      <c r="E77" t="s">
        <v>126</v>
      </c>
      <c r="F77" t="s">
        <v>448</v>
      </c>
      <c r="G77" t="s">
        <v>449</v>
      </c>
      <c r="H77" t="s">
        <v>105</v>
      </c>
      <c r="I77" s="77">
        <v>16108</v>
      </c>
      <c r="J77" s="77">
        <v>434.6</v>
      </c>
      <c r="K77" s="77">
        <v>70.005368000000004</v>
      </c>
      <c r="L77" s="77">
        <v>0.01</v>
      </c>
      <c r="M77" s="77">
        <v>0.47</v>
      </c>
      <c r="N77" s="77">
        <v>0.16</v>
      </c>
    </row>
    <row r="78" spans="2:14">
      <c r="B78" t="s">
        <v>450</v>
      </c>
      <c r="C78" t="s">
        <v>451</v>
      </c>
      <c r="D78" t="s">
        <v>103</v>
      </c>
      <c r="E78" t="s">
        <v>126</v>
      </c>
      <c r="F78" t="s">
        <v>452</v>
      </c>
      <c r="G78" t="s">
        <v>449</v>
      </c>
      <c r="H78" t="s">
        <v>105</v>
      </c>
      <c r="I78" s="77">
        <v>1255</v>
      </c>
      <c r="J78" s="77">
        <v>968.7</v>
      </c>
      <c r="K78" s="77">
        <v>12.157185</v>
      </c>
      <c r="L78" s="77">
        <v>0</v>
      </c>
      <c r="M78" s="77">
        <v>0.08</v>
      </c>
      <c r="N78" s="77">
        <v>0.03</v>
      </c>
    </row>
    <row r="79" spans="2:14">
      <c r="B79" t="s">
        <v>453</v>
      </c>
      <c r="C79" t="s">
        <v>454</v>
      </c>
      <c r="D79" t="s">
        <v>103</v>
      </c>
      <c r="E79" t="s">
        <v>126</v>
      </c>
      <c r="F79" t="s">
        <v>455</v>
      </c>
      <c r="G79" t="s">
        <v>456</v>
      </c>
      <c r="H79" t="s">
        <v>105</v>
      </c>
      <c r="I79" s="77">
        <v>1201</v>
      </c>
      <c r="J79" s="77">
        <v>687.9</v>
      </c>
      <c r="K79" s="77">
        <v>8.2616790000000009</v>
      </c>
      <c r="L79" s="77">
        <v>0</v>
      </c>
      <c r="M79" s="77">
        <v>0.06</v>
      </c>
      <c r="N79" s="77">
        <v>0.02</v>
      </c>
    </row>
    <row r="80" spans="2:14">
      <c r="B80" t="s">
        <v>457</v>
      </c>
      <c r="C80" t="s">
        <v>458</v>
      </c>
      <c r="D80" t="s">
        <v>103</v>
      </c>
      <c r="E80" t="s">
        <v>126</v>
      </c>
      <c r="F80" t="s">
        <v>459</v>
      </c>
      <c r="G80" t="s">
        <v>128</v>
      </c>
      <c r="H80" t="s">
        <v>105</v>
      </c>
      <c r="I80" s="77">
        <v>6846</v>
      </c>
      <c r="J80" s="77">
        <v>313</v>
      </c>
      <c r="K80" s="77">
        <v>21.427980000000002</v>
      </c>
      <c r="L80" s="77">
        <v>0</v>
      </c>
      <c r="M80" s="77">
        <v>0.14000000000000001</v>
      </c>
      <c r="N80" s="77">
        <v>0.05</v>
      </c>
    </row>
    <row r="81" spans="2:14">
      <c r="B81" t="s">
        <v>460</v>
      </c>
      <c r="C81" t="s">
        <v>461</v>
      </c>
      <c r="D81" t="s">
        <v>103</v>
      </c>
      <c r="E81" t="s">
        <v>126</v>
      </c>
      <c r="F81" t="s">
        <v>462</v>
      </c>
      <c r="G81" t="s">
        <v>463</v>
      </c>
      <c r="H81" t="s">
        <v>105</v>
      </c>
      <c r="I81" s="77">
        <v>197</v>
      </c>
      <c r="J81" s="77">
        <v>13870</v>
      </c>
      <c r="K81" s="77">
        <v>27.323899999999998</v>
      </c>
      <c r="L81" s="77">
        <v>0</v>
      </c>
      <c r="M81" s="77">
        <v>0.18</v>
      </c>
      <c r="N81" s="77">
        <v>0.06</v>
      </c>
    </row>
    <row r="82" spans="2:14">
      <c r="B82" t="s">
        <v>464</v>
      </c>
      <c r="C82" t="s">
        <v>465</v>
      </c>
      <c r="D82" t="s">
        <v>103</v>
      </c>
      <c r="E82" t="s">
        <v>126</v>
      </c>
      <c r="F82" t="s">
        <v>466</v>
      </c>
      <c r="G82" t="s">
        <v>463</v>
      </c>
      <c r="H82" t="s">
        <v>105</v>
      </c>
      <c r="I82" s="77">
        <v>1345</v>
      </c>
      <c r="J82" s="77">
        <v>6871</v>
      </c>
      <c r="K82" s="77">
        <v>92.414950000000005</v>
      </c>
      <c r="L82" s="77">
        <v>0.01</v>
      </c>
      <c r="M82" s="77">
        <v>0.62</v>
      </c>
      <c r="N82" s="77">
        <v>0.22</v>
      </c>
    </row>
    <row r="83" spans="2:14">
      <c r="B83" t="s">
        <v>467</v>
      </c>
      <c r="C83" t="s">
        <v>468</v>
      </c>
      <c r="D83" t="s">
        <v>103</v>
      </c>
      <c r="E83" t="s">
        <v>126</v>
      </c>
      <c r="F83" t="s">
        <v>469</v>
      </c>
      <c r="G83" t="s">
        <v>463</v>
      </c>
      <c r="H83" t="s">
        <v>105</v>
      </c>
      <c r="I83" s="77">
        <v>3674</v>
      </c>
      <c r="J83" s="77">
        <v>3716</v>
      </c>
      <c r="K83" s="77">
        <v>136.52583999999999</v>
      </c>
      <c r="L83" s="77">
        <v>0.01</v>
      </c>
      <c r="M83" s="77">
        <v>0.92</v>
      </c>
      <c r="N83" s="77">
        <v>0.32</v>
      </c>
    </row>
    <row r="84" spans="2:14">
      <c r="B84" t="s">
        <v>470</v>
      </c>
      <c r="C84" t="s">
        <v>471</v>
      </c>
      <c r="D84" t="s">
        <v>103</v>
      </c>
      <c r="E84" t="s">
        <v>126</v>
      </c>
      <c r="F84" t="s">
        <v>472</v>
      </c>
      <c r="G84" t="s">
        <v>463</v>
      </c>
      <c r="H84" t="s">
        <v>105</v>
      </c>
      <c r="I84" s="77">
        <v>472</v>
      </c>
      <c r="J84" s="77">
        <v>14200</v>
      </c>
      <c r="K84" s="77">
        <v>67.024000000000001</v>
      </c>
      <c r="L84" s="77">
        <v>0</v>
      </c>
      <c r="M84" s="77">
        <v>0.45</v>
      </c>
      <c r="N84" s="77">
        <v>0.16</v>
      </c>
    </row>
    <row r="85" spans="2:14">
      <c r="B85" t="s">
        <v>473</v>
      </c>
      <c r="C85" t="s">
        <v>474</v>
      </c>
      <c r="D85" t="s">
        <v>103</v>
      </c>
      <c r="E85" t="s">
        <v>126</v>
      </c>
      <c r="F85" t="s">
        <v>475</v>
      </c>
      <c r="G85" t="s">
        <v>130</v>
      </c>
      <c r="H85" t="s">
        <v>105</v>
      </c>
      <c r="I85" s="77">
        <v>305</v>
      </c>
      <c r="J85" s="77">
        <v>5463</v>
      </c>
      <c r="K85" s="77">
        <v>16.66215</v>
      </c>
      <c r="L85" s="77">
        <v>0</v>
      </c>
      <c r="M85" s="77">
        <v>0.11</v>
      </c>
      <c r="N85" s="77">
        <v>0.04</v>
      </c>
    </row>
    <row r="86" spans="2:14">
      <c r="B86" t="s">
        <v>476</v>
      </c>
      <c r="C86" t="s">
        <v>477</v>
      </c>
      <c r="D86" t="s">
        <v>103</v>
      </c>
      <c r="E86" t="s">
        <v>126</v>
      </c>
      <c r="F86" t="s">
        <v>478</v>
      </c>
      <c r="G86" t="s">
        <v>130</v>
      </c>
      <c r="H86" t="s">
        <v>105</v>
      </c>
      <c r="I86" s="77">
        <v>349</v>
      </c>
      <c r="J86" s="77">
        <v>17070</v>
      </c>
      <c r="K86" s="77">
        <v>59.574300000000001</v>
      </c>
      <c r="L86" s="77">
        <v>0.01</v>
      </c>
      <c r="M86" s="77">
        <v>0.4</v>
      </c>
      <c r="N86" s="77">
        <v>0.14000000000000001</v>
      </c>
    </row>
    <row r="87" spans="2:14">
      <c r="B87" t="s">
        <v>479</v>
      </c>
      <c r="C87" t="s">
        <v>480</v>
      </c>
      <c r="D87" t="s">
        <v>103</v>
      </c>
      <c r="E87" t="s">
        <v>126</v>
      </c>
      <c r="F87" t="s">
        <v>481</v>
      </c>
      <c r="G87" t="s">
        <v>132</v>
      </c>
      <c r="H87" t="s">
        <v>105</v>
      </c>
      <c r="I87" s="77">
        <v>648</v>
      </c>
      <c r="J87" s="77">
        <v>4712</v>
      </c>
      <c r="K87" s="77">
        <v>30.533760000000001</v>
      </c>
      <c r="L87" s="77">
        <v>0</v>
      </c>
      <c r="M87" s="77">
        <v>0.21</v>
      </c>
      <c r="N87" s="77">
        <v>7.0000000000000007E-2</v>
      </c>
    </row>
    <row r="88" spans="2:14">
      <c r="B88" t="s">
        <v>482</v>
      </c>
      <c r="C88" t="s">
        <v>483</v>
      </c>
      <c r="D88" t="s">
        <v>103</v>
      </c>
      <c r="E88" t="s">
        <v>126</v>
      </c>
      <c r="F88" t="s">
        <v>484</v>
      </c>
      <c r="G88" t="s">
        <v>132</v>
      </c>
      <c r="H88" t="s">
        <v>105</v>
      </c>
      <c r="I88" s="77">
        <v>792</v>
      </c>
      <c r="J88" s="77">
        <v>4604</v>
      </c>
      <c r="K88" s="77">
        <v>36.463679999999997</v>
      </c>
      <c r="L88" s="77">
        <v>0</v>
      </c>
      <c r="M88" s="77">
        <v>0.25</v>
      </c>
      <c r="N88" s="77">
        <v>0.09</v>
      </c>
    </row>
    <row r="89" spans="2:14">
      <c r="B89" t="s">
        <v>485</v>
      </c>
      <c r="C89" t="s">
        <v>486</v>
      </c>
      <c r="D89" t="s">
        <v>103</v>
      </c>
      <c r="E89" t="s">
        <v>126</v>
      </c>
      <c r="F89" t="s">
        <v>487</v>
      </c>
      <c r="G89" t="s">
        <v>135</v>
      </c>
      <c r="H89" t="s">
        <v>105</v>
      </c>
      <c r="I89" s="77">
        <v>238</v>
      </c>
      <c r="J89" s="77">
        <v>5043</v>
      </c>
      <c r="K89" s="77">
        <v>12.00234</v>
      </c>
      <c r="L89" s="77">
        <v>0</v>
      </c>
      <c r="M89" s="77">
        <v>0.08</v>
      </c>
      <c r="N89" s="77">
        <v>0.03</v>
      </c>
    </row>
    <row r="90" spans="2:14">
      <c r="B90" s="78" t="s">
        <v>488</v>
      </c>
      <c r="E90" s="16"/>
      <c r="F90" s="16"/>
      <c r="G90" s="16"/>
      <c r="I90" s="79">
        <v>61756.08</v>
      </c>
      <c r="K90" s="79">
        <v>615.67648252000004</v>
      </c>
      <c r="M90" s="79">
        <v>4.1399999999999997</v>
      </c>
      <c r="N90" s="79">
        <v>1.44</v>
      </c>
    </row>
    <row r="91" spans="2:14">
      <c r="B91" t="s">
        <v>489</v>
      </c>
      <c r="C91" t="s">
        <v>490</v>
      </c>
      <c r="D91" t="s">
        <v>103</v>
      </c>
      <c r="E91" t="s">
        <v>126</v>
      </c>
      <c r="F91" t="s">
        <v>491</v>
      </c>
      <c r="G91" t="s">
        <v>104</v>
      </c>
      <c r="H91" t="s">
        <v>105</v>
      </c>
      <c r="I91" s="77">
        <v>476</v>
      </c>
      <c r="J91" s="77">
        <v>1107</v>
      </c>
      <c r="K91" s="77">
        <v>5.2693199999999996</v>
      </c>
      <c r="L91" s="77">
        <v>0.01</v>
      </c>
      <c r="M91" s="77">
        <v>0.04</v>
      </c>
      <c r="N91" s="77">
        <v>0.01</v>
      </c>
    </row>
    <row r="92" spans="2:14">
      <c r="B92" t="s">
        <v>492</v>
      </c>
      <c r="C92" t="s">
        <v>493</v>
      </c>
      <c r="D92" t="s">
        <v>103</v>
      </c>
      <c r="E92" t="s">
        <v>126</v>
      </c>
      <c r="F92" t="s">
        <v>494</v>
      </c>
      <c r="G92" t="s">
        <v>104</v>
      </c>
      <c r="H92" t="s">
        <v>105</v>
      </c>
      <c r="I92" s="77">
        <v>174</v>
      </c>
      <c r="J92" s="77">
        <v>12280</v>
      </c>
      <c r="K92" s="77">
        <v>21.3672</v>
      </c>
      <c r="L92" s="77">
        <v>0</v>
      </c>
      <c r="M92" s="77">
        <v>0.14000000000000001</v>
      </c>
      <c r="N92" s="77">
        <v>0.05</v>
      </c>
    </row>
    <row r="93" spans="2:14">
      <c r="B93" t="s">
        <v>495</v>
      </c>
      <c r="C93" t="s">
        <v>496</v>
      </c>
      <c r="D93" t="s">
        <v>103</v>
      </c>
      <c r="E93" t="s">
        <v>126</v>
      </c>
      <c r="F93" t="s">
        <v>497</v>
      </c>
      <c r="G93" t="s">
        <v>248</v>
      </c>
      <c r="H93" t="s">
        <v>105</v>
      </c>
      <c r="I93" s="77">
        <v>699.5</v>
      </c>
      <c r="J93" s="77">
        <v>1556</v>
      </c>
      <c r="K93" s="77">
        <v>10.884219999999999</v>
      </c>
      <c r="L93" s="77">
        <v>0</v>
      </c>
      <c r="M93" s="77">
        <v>7.0000000000000007E-2</v>
      </c>
      <c r="N93" s="77">
        <v>0.03</v>
      </c>
    </row>
    <row r="94" spans="2:14">
      <c r="B94" t="s">
        <v>498</v>
      </c>
      <c r="C94" t="s">
        <v>499</v>
      </c>
      <c r="D94" t="s">
        <v>103</v>
      </c>
      <c r="E94" t="s">
        <v>126</v>
      </c>
      <c r="F94" t="s">
        <v>500</v>
      </c>
      <c r="G94" t="s">
        <v>248</v>
      </c>
      <c r="H94" t="s">
        <v>105</v>
      </c>
      <c r="I94" s="77">
        <v>31</v>
      </c>
      <c r="J94" s="77">
        <v>3243</v>
      </c>
      <c r="K94" s="77">
        <v>1.0053300000000001</v>
      </c>
      <c r="L94" s="77">
        <v>0</v>
      </c>
      <c r="M94" s="77">
        <v>0.01</v>
      </c>
      <c r="N94" s="77">
        <v>0</v>
      </c>
    </row>
    <row r="95" spans="2:14">
      <c r="B95" t="s">
        <v>501</v>
      </c>
      <c r="C95" t="s">
        <v>502</v>
      </c>
      <c r="D95" t="s">
        <v>103</v>
      </c>
      <c r="E95" t="s">
        <v>126</v>
      </c>
      <c r="F95" t="s">
        <v>503</v>
      </c>
      <c r="G95" t="s">
        <v>262</v>
      </c>
      <c r="H95" t="s">
        <v>105</v>
      </c>
      <c r="I95" s="77">
        <v>393</v>
      </c>
      <c r="J95" s="77">
        <v>841.1</v>
      </c>
      <c r="K95" s="77">
        <v>3.305523</v>
      </c>
      <c r="L95" s="77">
        <v>0</v>
      </c>
      <c r="M95" s="77">
        <v>0.02</v>
      </c>
      <c r="N95" s="77">
        <v>0.01</v>
      </c>
    </row>
    <row r="96" spans="2:14">
      <c r="B96" t="s">
        <v>504</v>
      </c>
      <c r="C96" t="s">
        <v>505</v>
      </c>
      <c r="D96" t="s">
        <v>103</v>
      </c>
      <c r="E96" t="s">
        <v>126</v>
      </c>
      <c r="F96" t="s">
        <v>506</v>
      </c>
      <c r="G96" t="s">
        <v>507</v>
      </c>
      <c r="H96" t="s">
        <v>105</v>
      </c>
      <c r="I96" s="77">
        <v>1142</v>
      </c>
      <c r="J96" s="77">
        <v>1721</v>
      </c>
      <c r="K96" s="77">
        <v>19.65382</v>
      </c>
      <c r="L96" s="77">
        <v>0</v>
      </c>
      <c r="M96" s="77">
        <v>0.13</v>
      </c>
      <c r="N96" s="77">
        <v>0.05</v>
      </c>
    </row>
    <row r="97" spans="2:14">
      <c r="B97" t="s">
        <v>508</v>
      </c>
      <c r="C97" t="s">
        <v>509</v>
      </c>
      <c r="D97" t="s">
        <v>103</v>
      </c>
      <c r="E97" t="s">
        <v>126</v>
      </c>
      <c r="F97" t="s">
        <v>510</v>
      </c>
      <c r="G97" t="s">
        <v>115</v>
      </c>
      <c r="H97" t="s">
        <v>105</v>
      </c>
      <c r="I97" s="77">
        <v>754</v>
      </c>
      <c r="J97" s="77">
        <v>2983</v>
      </c>
      <c r="K97" s="77">
        <v>22.491820000000001</v>
      </c>
      <c r="L97" s="77">
        <v>0</v>
      </c>
      <c r="M97" s="77">
        <v>0.15</v>
      </c>
      <c r="N97" s="77">
        <v>0.05</v>
      </c>
    </row>
    <row r="98" spans="2:14">
      <c r="B98" t="s">
        <v>511</v>
      </c>
      <c r="C98" t="s">
        <v>512</v>
      </c>
      <c r="D98" t="s">
        <v>103</v>
      </c>
      <c r="E98" t="s">
        <v>126</v>
      </c>
      <c r="F98" t="s">
        <v>513</v>
      </c>
      <c r="G98" t="s">
        <v>282</v>
      </c>
      <c r="H98" t="s">
        <v>105</v>
      </c>
      <c r="I98" s="77">
        <v>6411</v>
      </c>
      <c r="J98" s="77">
        <v>1403</v>
      </c>
      <c r="K98" s="77">
        <v>89.946330000000003</v>
      </c>
      <c r="L98" s="77">
        <v>0</v>
      </c>
      <c r="M98" s="77">
        <v>0.61</v>
      </c>
      <c r="N98" s="77">
        <v>0.21</v>
      </c>
    </row>
    <row r="99" spans="2:14">
      <c r="B99" t="s">
        <v>514</v>
      </c>
      <c r="C99" t="s">
        <v>515</v>
      </c>
      <c r="D99" t="s">
        <v>103</v>
      </c>
      <c r="E99" t="s">
        <v>126</v>
      </c>
      <c r="F99" t="s">
        <v>516</v>
      </c>
      <c r="G99" t="s">
        <v>282</v>
      </c>
      <c r="H99" t="s">
        <v>105</v>
      </c>
      <c r="I99" s="77">
        <v>900</v>
      </c>
      <c r="J99" s="77">
        <v>1742</v>
      </c>
      <c r="K99" s="77">
        <v>15.678000000000001</v>
      </c>
      <c r="L99" s="77">
        <v>0.01</v>
      </c>
      <c r="M99" s="77">
        <v>0.11</v>
      </c>
      <c r="N99" s="77">
        <v>0.04</v>
      </c>
    </row>
    <row r="100" spans="2:14">
      <c r="B100" t="s">
        <v>517</v>
      </c>
      <c r="C100" t="s">
        <v>518</v>
      </c>
      <c r="D100" t="s">
        <v>103</v>
      </c>
      <c r="E100" t="s">
        <v>126</v>
      </c>
      <c r="F100" t="s">
        <v>519</v>
      </c>
      <c r="G100" t="s">
        <v>295</v>
      </c>
      <c r="H100" t="s">
        <v>105</v>
      </c>
      <c r="I100" s="77">
        <v>1422</v>
      </c>
      <c r="J100" s="77">
        <v>972.6</v>
      </c>
      <c r="K100" s="77">
        <v>13.830372000000001</v>
      </c>
      <c r="L100" s="77">
        <v>0.01</v>
      </c>
      <c r="M100" s="77">
        <v>0.09</v>
      </c>
      <c r="N100" s="77">
        <v>0.03</v>
      </c>
    </row>
    <row r="101" spans="2:14">
      <c r="B101" t="s">
        <v>520</v>
      </c>
      <c r="C101" t="s">
        <v>521</v>
      </c>
      <c r="D101" t="s">
        <v>103</v>
      </c>
      <c r="E101" t="s">
        <v>126</v>
      </c>
      <c r="F101" t="s">
        <v>522</v>
      </c>
      <c r="G101" t="s">
        <v>295</v>
      </c>
      <c r="H101" t="s">
        <v>105</v>
      </c>
      <c r="I101" s="77">
        <v>561</v>
      </c>
      <c r="J101" s="77">
        <v>2692</v>
      </c>
      <c r="K101" s="77">
        <v>15.102119999999999</v>
      </c>
      <c r="L101" s="77">
        <v>0</v>
      </c>
      <c r="M101" s="77">
        <v>0.1</v>
      </c>
      <c r="N101" s="77">
        <v>0.04</v>
      </c>
    </row>
    <row r="102" spans="2:14">
      <c r="B102" t="s">
        <v>523</v>
      </c>
      <c r="C102" t="s">
        <v>524</v>
      </c>
      <c r="D102" t="s">
        <v>103</v>
      </c>
      <c r="E102" t="s">
        <v>126</v>
      </c>
      <c r="F102" t="s">
        <v>525</v>
      </c>
      <c r="G102" t="s">
        <v>295</v>
      </c>
      <c r="H102" t="s">
        <v>105</v>
      </c>
      <c r="I102" s="77">
        <v>521</v>
      </c>
      <c r="J102" s="77">
        <v>510.7</v>
      </c>
      <c r="K102" s="77">
        <v>2.6607470000000002</v>
      </c>
      <c r="L102" s="77">
        <v>0</v>
      </c>
      <c r="M102" s="77">
        <v>0.02</v>
      </c>
      <c r="N102" s="77">
        <v>0.01</v>
      </c>
    </row>
    <row r="103" spans="2:14">
      <c r="B103" t="s">
        <v>526</v>
      </c>
      <c r="C103" t="s">
        <v>527</v>
      </c>
      <c r="D103" t="s">
        <v>103</v>
      </c>
      <c r="E103" t="s">
        <v>126</v>
      </c>
      <c r="F103" t="s">
        <v>528</v>
      </c>
      <c r="G103" t="s">
        <v>295</v>
      </c>
      <c r="H103" t="s">
        <v>105</v>
      </c>
      <c r="I103" s="77">
        <v>5875</v>
      </c>
      <c r="J103" s="77">
        <v>810.7</v>
      </c>
      <c r="K103" s="77">
        <v>47.628625</v>
      </c>
      <c r="L103" s="77">
        <v>0.01</v>
      </c>
      <c r="M103" s="77">
        <v>0.32</v>
      </c>
      <c r="N103" s="77">
        <v>0.11</v>
      </c>
    </row>
    <row r="104" spans="2:14">
      <c r="B104" t="s">
        <v>529</v>
      </c>
      <c r="C104" t="s">
        <v>530</v>
      </c>
      <c r="D104" t="s">
        <v>103</v>
      </c>
      <c r="E104" t="s">
        <v>126</v>
      </c>
      <c r="F104" t="s">
        <v>531</v>
      </c>
      <c r="G104" t="s">
        <v>295</v>
      </c>
      <c r="H104" t="s">
        <v>105</v>
      </c>
      <c r="I104" s="77">
        <v>971</v>
      </c>
      <c r="J104" s="77">
        <v>1514</v>
      </c>
      <c r="K104" s="77">
        <v>14.700939999999999</v>
      </c>
      <c r="L104" s="77">
        <v>0.01</v>
      </c>
      <c r="M104" s="77">
        <v>0.1</v>
      </c>
      <c r="N104" s="77">
        <v>0.03</v>
      </c>
    </row>
    <row r="105" spans="2:14">
      <c r="B105" t="s">
        <v>532</v>
      </c>
      <c r="C105" t="s">
        <v>533</v>
      </c>
      <c r="D105" t="s">
        <v>103</v>
      </c>
      <c r="E105" t="s">
        <v>126</v>
      </c>
      <c r="F105" t="s">
        <v>534</v>
      </c>
      <c r="G105" t="s">
        <v>408</v>
      </c>
      <c r="H105" t="s">
        <v>105</v>
      </c>
      <c r="I105" s="77">
        <v>1291.5999999999999</v>
      </c>
      <c r="J105" s="77">
        <v>40.1</v>
      </c>
      <c r="K105" s="77">
        <v>0.51793160000000005</v>
      </c>
      <c r="L105" s="77">
        <v>0</v>
      </c>
      <c r="M105" s="77">
        <v>0</v>
      </c>
      <c r="N105" s="77">
        <v>0</v>
      </c>
    </row>
    <row r="106" spans="2:14">
      <c r="B106" t="s">
        <v>535</v>
      </c>
      <c r="C106" t="s">
        <v>536</v>
      </c>
      <c r="D106" t="s">
        <v>103</v>
      </c>
      <c r="E106" t="s">
        <v>126</v>
      </c>
      <c r="F106" t="s">
        <v>537</v>
      </c>
      <c r="G106" t="s">
        <v>408</v>
      </c>
      <c r="H106" t="s">
        <v>105</v>
      </c>
      <c r="I106" s="77">
        <v>14153</v>
      </c>
      <c r="J106" s="77">
        <v>115.6</v>
      </c>
      <c r="K106" s="77">
        <v>16.360868</v>
      </c>
      <c r="L106" s="77">
        <v>0.01</v>
      </c>
      <c r="M106" s="77">
        <v>0.11</v>
      </c>
      <c r="N106" s="77">
        <v>0.04</v>
      </c>
    </row>
    <row r="107" spans="2:14">
      <c r="B107" t="s">
        <v>538</v>
      </c>
      <c r="C107" t="s">
        <v>539</v>
      </c>
      <c r="D107" t="s">
        <v>103</v>
      </c>
      <c r="E107" t="s">
        <v>126</v>
      </c>
      <c r="F107" t="s">
        <v>540</v>
      </c>
      <c r="G107" t="s">
        <v>408</v>
      </c>
      <c r="H107" t="s">
        <v>105</v>
      </c>
      <c r="I107" s="77">
        <v>931.96</v>
      </c>
      <c r="J107" s="77">
        <v>1624</v>
      </c>
      <c r="K107" s="77">
        <v>15.1350304</v>
      </c>
      <c r="L107" s="77">
        <v>0</v>
      </c>
      <c r="M107" s="77">
        <v>0.1</v>
      </c>
      <c r="N107" s="77">
        <v>0.04</v>
      </c>
    </row>
    <row r="108" spans="2:14">
      <c r="B108" t="s">
        <v>541</v>
      </c>
      <c r="C108" t="s">
        <v>542</v>
      </c>
      <c r="D108" t="s">
        <v>103</v>
      </c>
      <c r="E108" t="s">
        <v>126</v>
      </c>
      <c r="F108" t="s">
        <v>543</v>
      </c>
      <c r="G108" t="s">
        <v>408</v>
      </c>
      <c r="H108" t="s">
        <v>105</v>
      </c>
      <c r="I108" s="77">
        <v>2987.4</v>
      </c>
      <c r="J108" s="77">
        <v>15</v>
      </c>
      <c r="K108" s="77">
        <v>0.44811000000000001</v>
      </c>
      <c r="L108" s="77">
        <v>0</v>
      </c>
      <c r="M108" s="77">
        <v>0</v>
      </c>
      <c r="N108" s="77">
        <v>0</v>
      </c>
    </row>
    <row r="109" spans="2:14">
      <c r="B109" t="s">
        <v>544</v>
      </c>
      <c r="C109" t="s">
        <v>545</v>
      </c>
      <c r="D109" t="s">
        <v>103</v>
      </c>
      <c r="E109" t="s">
        <v>126</v>
      </c>
      <c r="F109" t="s">
        <v>546</v>
      </c>
      <c r="G109" t="s">
        <v>408</v>
      </c>
      <c r="H109" t="s">
        <v>105</v>
      </c>
      <c r="I109" s="77">
        <v>87.62</v>
      </c>
      <c r="J109" s="77">
        <v>389.6</v>
      </c>
      <c r="K109" s="77">
        <v>0.34136751999999998</v>
      </c>
      <c r="L109" s="77">
        <v>0</v>
      </c>
      <c r="M109" s="77">
        <v>0</v>
      </c>
      <c r="N109" s="77">
        <v>0</v>
      </c>
    </row>
    <row r="110" spans="2:14">
      <c r="B110" t="s">
        <v>547</v>
      </c>
      <c r="C110" t="s">
        <v>548</v>
      </c>
      <c r="D110" t="s">
        <v>103</v>
      </c>
      <c r="E110" t="s">
        <v>126</v>
      </c>
      <c r="F110" t="s">
        <v>549</v>
      </c>
      <c r="G110" t="s">
        <v>310</v>
      </c>
      <c r="H110" t="s">
        <v>105</v>
      </c>
      <c r="I110" s="77">
        <v>2000</v>
      </c>
      <c r="J110" s="77">
        <v>4735</v>
      </c>
      <c r="K110" s="77">
        <v>94.7</v>
      </c>
      <c r="L110" s="77">
        <v>0.02</v>
      </c>
      <c r="M110" s="77">
        <v>0.64</v>
      </c>
      <c r="N110" s="77">
        <v>0.22</v>
      </c>
    </row>
    <row r="111" spans="2:14">
      <c r="B111" t="s">
        <v>550</v>
      </c>
      <c r="C111" t="s">
        <v>551</v>
      </c>
      <c r="D111" t="s">
        <v>103</v>
      </c>
      <c r="E111" t="s">
        <v>126</v>
      </c>
      <c r="F111" t="s">
        <v>552</v>
      </c>
      <c r="G111" t="s">
        <v>310</v>
      </c>
      <c r="H111" t="s">
        <v>105</v>
      </c>
      <c r="I111" s="77">
        <v>4500</v>
      </c>
      <c r="J111" s="77">
        <v>1721</v>
      </c>
      <c r="K111" s="77">
        <v>77.444999999999993</v>
      </c>
      <c r="L111" s="77">
        <v>0.03</v>
      </c>
      <c r="M111" s="77">
        <v>0.52</v>
      </c>
      <c r="N111" s="77">
        <v>0.18</v>
      </c>
    </row>
    <row r="112" spans="2:14">
      <c r="B112" t="s">
        <v>553</v>
      </c>
      <c r="C112" t="s">
        <v>554</v>
      </c>
      <c r="D112" t="s">
        <v>103</v>
      </c>
      <c r="E112" t="s">
        <v>126</v>
      </c>
      <c r="F112" t="s">
        <v>555</v>
      </c>
      <c r="G112" t="s">
        <v>310</v>
      </c>
      <c r="H112" t="s">
        <v>105</v>
      </c>
      <c r="I112" s="77">
        <v>2310</v>
      </c>
      <c r="J112" s="77">
        <v>1020</v>
      </c>
      <c r="K112" s="77">
        <v>23.562000000000001</v>
      </c>
      <c r="L112" s="77">
        <v>0.01</v>
      </c>
      <c r="M112" s="77">
        <v>0.16</v>
      </c>
      <c r="N112" s="77">
        <v>0.05</v>
      </c>
    </row>
    <row r="113" spans="2:14">
      <c r="B113" t="s">
        <v>556</v>
      </c>
      <c r="C113" t="s">
        <v>557</v>
      </c>
      <c r="D113" t="s">
        <v>103</v>
      </c>
      <c r="E113" t="s">
        <v>126</v>
      </c>
      <c r="F113" t="s">
        <v>558</v>
      </c>
      <c r="G113" t="s">
        <v>421</v>
      </c>
      <c r="H113" t="s">
        <v>105</v>
      </c>
      <c r="I113" s="77">
        <v>87</v>
      </c>
      <c r="J113" s="77">
        <v>2395</v>
      </c>
      <c r="K113" s="77">
        <v>2.08365</v>
      </c>
      <c r="L113" s="77">
        <v>0</v>
      </c>
      <c r="M113" s="77">
        <v>0.01</v>
      </c>
      <c r="N113" s="77">
        <v>0</v>
      </c>
    </row>
    <row r="114" spans="2:14">
      <c r="B114" t="s">
        <v>559</v>
      </c>
      <c r="C114" t="s">
        <v>560</v>
      </c>
      <c r="D114" t="s">
        <v>103</v>
      </c>
      <c r="E114" t="s">
        <v>126</v>
      </c>
      <c r="F114" t="s">
        <v>561</v>
      </c>
      <c r="G114" t="s">
        <v>421</v>
      </c>
      <c r="H114" t="s">
        <v>105</v>
      </c>
      <c r="I114" s="77">
        <v>181</v>
      </c>
      <c r="J114" s="77">
        <v>1552</v>
      </c>
      <c r="K114" s="77">
        <v>2.8091200000000001</v>
      </c>
      <c r="L114" s="77">
        <v>0</v>
      </c>
      <c r="M114" s="77">
        <v>0.02</v>
      </c>
      <c r="N114" s="77">
        <v>0.01</v>
      </c>
    </row>
    <row r="115" spans="2:14">
      <c r="B115" t="s">
        <v>562</v>
      </c>
      <c r="C115" t="s">
        <v>563</v>
      </c>
      <c r="D115" t="s">
        <v>103</v>
      </c>
      <c r="E115" t="s">
        <v>126</v>
      </c>
      <c r="F115" t="s">
        <v>564</v>
      </c>
      <c r="G115" t="s">
        <v>421</v>
      </c>
      <c r="H115" t="s">
        <v>105</v>
      </c>
      <c r="I115" s="77">
        <v>7010</v>
      </c>
      <c r="J115" s="77">
        <v>34.799999999999997</v>
      </c>
      <c r="K115" s="77">
        <v>2.4394800000000001</v>
      </c>
      <c r="L115" s="77">
        <v>0</v>
      </c>
      <c r="M115" s="77">
        <v>0.02</v>
      </c>
      <c r="N115" s="77">
        <v>0.01</v>
      </c>
    </row>
    <row r="116" spans="2:14">
      <c r="B116" t="s">
        <v>565</v>
      </c>
      <c r="C116" t="s">
        <v>566</v>
      </c>
      <c r="D116" t="s">
        <v>103</v>
      </c>
      <c r="E116" t="s">
        <v>126</v>
      </c>
      <c r="F116" t="s">
        <v>567</v>
      </c>
      <c r="G116" t="s">
        <v>449</v>
      </c>
      <c r="H116" t="s">
        <v>105</v>
      </c>
      <c r="I116" s="77">
        <v>335</v>
      </c>
      <c r="J116" s="77">
        <v>5407</v>
      </c>
      <c r="K116" s="77">
        <v>18.11345</v>
      </c>
      <c r="L116" s="77">
        <v>0</v>
      </c>
      <c r="M116" s="77">
        <v>0.12</v>
      </c>
      <c r="N116" s="77">
        <v>0.04</v>
      </c>
    </row>
    <row r="117" spans="2:14">
      <c r="B117" t="s">
        <v>568</v>
      </c>
      <c r="C117" t="s">
        <v>569</v>
      </c>
      <c r="D117" t="s">
        <v>103</v>
      </c>
      <c r="E117" t="s">
        <v>126</v>
      </c>
      <c r="F117" t="s">
        <v>570</v>
      </c>
      <c r="G117" t="s">
        <v>130</v>
      </c>
      <c r="H117" t="s">
        <v>105</v>
      </c>
      <c r="I117" s="77">
        <v>1946</v>
      </c>
      <c r="J117" s="77">
        <v>680.2</v>
      </c>
      <c r="K117" s="77">
        <v>13.236692</v>
      </c>
      <c r="L117" s="77">
        <v>0</v>
      </c>
      <c r="M117" s="77">
        <v>0.09</v>
      </c>
      <c r="N117" s="77">
        <v>0.03</v>
      </c>
    </row>
    <row r="118" spans="2:14">
      <c r="B118" t="s">
        <v>571</v>
      </c>
      <c r="C118" t="s">
        <v>572</v>
      </c>
      <c r="D118" t="s">
        <v>103</v>
      </c>
      <c r="E118" t="s">
        <v>126</v>
      </c>
      <c r="F118" t="s">
        <v>573</v>
      </c>
      <c r="G118" t="s">
        <v>130</v>
      </c>
      <c r="H118" t="s">
        <v>105</v>
      </c>
      <c r="I118" s="77">
        <v>1012</v>
      </c>
      <c r="J118" s="77">
        <v>2695</v>
      </c>
      <c r="K118" s="77">
        <v>27.273399999999999</v>
      </c>
      <c r="L118" s="77">
        <v>0.01</v>
      </c>
      <c r="M118" s="77">
        <v>0.18</v>
      </c>
      <c r="N118" s="77">
        <v>0.06</v>
      </c>
    </row>
    <row r="119" spans="2:14">
      <c r="B119" t="s">
        <v>574</v>
      </c>
      <c r="C119" t="s">
        <v>575</v>
      </c>
      <c r="D119" t="s">
        <v>103</v>
      </c>
      <c r="E119" t="s">
        <v>126</v>
      </c>
      <c r="F119" t="s">
        <v>576</v>
      </c>
      <c r="G119" t="s">
        <v>130</v>
      </c>
      <c r="H119" t="s">
        <v>105</v>
      </c>
      <c r="I119" s="77">
        <v>544</v>
      </c>
      <c r="J119" s="77">
        <v>2170</v>
      </c>
      <c r="K119" s="77">
        <v>11.8048</v>
      </c>
      <c r="L119" s="77">
        <v>0.01</v>
      </c>
      <c r="M119" s="77">
        <v>0.08</v>
      </c>
      <c r="N119" s="77">
        <v>0.03</v>
      </c>
    </row>
    <row r="120" spans="2:14">
      <c r="B120" t="s">
        <v>577</v>
      </c>
      <c r="C120" t="s">
        <v>578</v>
      </c>
      <c r="D120" t="s">
        <v>103</v>
      </c>
      <c r="E120" t="s">
        <v>126</v>
      </c>
      <c r="F120" t="s">
        <v>579</v>
      </c>
      <c r="G120" t="s">
        <v>130</v>
      </c>
      <c r="H120" t="s">
        <v>105</v>
      </c>
      <c r="I120" s="77">
        <v>768</v>
      </c>
      <c r="J120" s="77">
        <v>814.2</v>
      </c>
      <c r="K120" s="77">
        <v>6.2530559999999999</v>
      </c>
      <c r="L120" s="77">
        <v>0.01</v>
      </c>
      <c r="M120" s="77">
        <v>0.04</v>
      </c>
      <c r="N120" s="77">
        <v>0.01</v>
      </c>
    </row>
    <row r="121" spans="2:14">
      <c r="B121" t="s">
        <v>580</v>
      </c>
      <c r="C121" t="s">
        <v>581</v>
      </c>
      <c r="D121" t="s">
        <v>103</v>
      </c>
      <c r="E121" t="s">
        <v>126</v>
      </c>
      <c r="F121" t="s">
        <v>582</v>
      </c>
      <c r="G121" t="s">
        <v>132</v>
      </c>
      <c r="H121" t="s">
        <v>105</v>
      </c>
      <c r="I121" s="77">
        <v>971</v>
      </c>
      <c r="J121" s="77">
        <v>1893</v>
      </c>
      <c r="K121" s="77">
        <v>18.381029999999999</v>
      </c>
      <c r="L121" s="77">
        <v>0</v>
      </c>
      <c r="M121" s="77">
        <v>0.12</v>
      </c>
      <c r="N121" s="77">
        <v>0.04</v>
      </c>
    </row>
    <row r="122" spans="2:14">
      <c r="B122" t="s">
        <v>583</v>
      </c>
      <c r="C122" t="s">
        <v>584</v>
      </c>
      <c r="D122" t="s">
        <v>103</v>
      </c>
      <c r="E122" t="s">
        <v>126</v>
      </c>
      <c r="F122" t="s">
        <v>585</v>
      </c>
      <c r="G122" t="s">
        <v>132</v>
      </c>
      <c r="H122" t="s">
        <v>105</v>
      </c>
      <c r="I122" s="77">
        <v>310</v>
      </c>
      <c r="J122" s="77">
        <v>402.3</v>
      </c>
      <c r="K122" s="77">
        <v>1.2471300000000001</v>
      </c>
      <c r="L122" s="77">
        <v>0</v>
      </c>
      <c r="M122" s="77">
        <v>0.01</v>
      </c>
      <c r="N122" s="77">
        <v>0</v>
      </c>
    </row>
    <row r="123" spans="2:14">
      <c r="B123" s="78" t="s">
        <v>586</v>
      </c>
      <c r="E123" s="16"/>
      <c r="F123" s="16"/>
      <c r="G123" s="16"/>
      <c r="I123" s="79">
        <v>0</v>
      </c>
      <c r="K123" s="79">
        <v>0</v>
      </c>
      <c r="M123" s="79">
        <v>0</v>
      </c>
      <c r="N123" s="79">
        <v>0</v>
      </c>
    </row>
    <row r="124" spans="2:14">
      <c r="B124" t="s">
        <v>222</v>
      </c>
      <c r="C124" t="s">
        <v>222</v>
      </c>
      <c r="E124" s="16"/>
      <c r="F124" s="16"/>
      <c r="G124" t="s">
        <v>222</v>
      </c>
      <c r="H124" t="s">
        <v>222</v>
      </c>
      <c r="I124" s="77">
        <v>0</v>
      </c>
      <c r="J124" s="77">
        <v>0</v>
      </c>
      <c r="K124" s="77">
        <v>0</v>
      </c>
      <c r="L124" s="77">
        <v>0</v>
      </c>
      <c r="M124" s="77">
        <v>0</v>
      </c>
      <c r="N124" s="77">
        <v>0</v>
      </c>
    </row>
    <row r="125" spans="2:14">
      <c r="B125" s="78" t="s">
        <v>227</v>
      </c>
      <c r="E125" s="16"/>
      <c r="F125" s="16"/>
      <c r="G125" s="16"/>
      <c r="I125" s="79">
        <v>9772</v>
      </c>
      <c r="K125" s="79">
        <v>914.77570338233397</v>
      </c>
      <c r="M125" s="79">
        <v>6.15</v>
      </c>
      <c r="N125" s="79">
        <v>2.13</v>
      </c>
    </row>
    <row r="126" spans="2:14">
      <c r="B126" s="78" t="s">
        <v>240</v>
      </c>
      <c r="E126" s="16"/>
      <c r="F126" s="16"/>
      <c r="G126" s="16"/>
      <c r="I126" s="79">
        <v>9406</v>
      </c>
      <c r="K126" s="79">
        <v>861.80544851000002</v>
      </c>
      <c r="M126" s="79">
        <v>5.8</v>
      </c>
      <c r="N126" s="79">
        <v>2.0099999999999998</v>
      </c>
    </row>
    <row r="127" spans="2:14">
      <c r="B127" t="s">
        <v>587</v>
      </c>
      <c r="C127" t="s">
        <v>588</v>
      </c>
      <c r="D127" t="s">
        <v>589</v>
      </c>
      <c r="E127" t="s">
        <v>590</v>
      </c>
      <c r="F127" t="s">
        <v>591</v>
      </c>
      <c r="G127" t="s">
        <v>592</v>
      </c>
      <c r="H127" t="s">
        <v>109</v>
      </c>
      <c r="I127" s="77">
        <v>704</v>
      </c>
      <c r="J127" s="77">
        <v>1308</v>
      </c>
      <c r="K127" s="77">
        <v>32.496161280000003</v>
      </c>
      <c r="L127" s="77">
        <v>0</v>
      </c>
      <c r="M127" s="77">
        <v>0.22</v>
      </c>
      <c r="N127" s="77">
        <v>0.08</v>
      </c>
    </row>
    <row r="128" spans="2:14">
      <c r="B128" t="s">
        <v>593</v>
      </c>
      <c r="C128" t="s">
        <v>594</v>
      </c>
      <c r="D128" t="s">
        <v>589</v>
      </c>
      <c r="E128" t="s">
        <v>590</v>
      </c>
      <c r="F128" t="s">
        <v>595</v>
      </c>
      <c r="G128" t="s">
        <v>596</v>
      </c>
      <c r="H128" t="s">
        <v>109</v>
      </c>
      <c r="I128" s="77">
        <v>438</v>
      </c>
      <c r="J128" s="77">
        <v>2985</v>
      </c>
      <c r="K128" s="77">
        <v>46.139204700000001</v>
      </c>
      <c r="L128" s="77">
        <v>0</v>
      </c>
      <c r="M128" s="77">
        <v>0.31</v>
      </c>
      <c r="N128" s="77">
        <v>0.11</v>
      </c>
    </row>
    <row r="129" spans="2:14">
      <c r="B129" t="s">
        <v>597</v>
      </c>
      <c r="C129" t="s">
        <v>598</v>
      </c>
      <c r="D129" t="s">
        <v>589</v>
      </c>
      <c r="E129" t="s">
        <v>590</v>
      </c>
      <c r="F129" t="s">
        <v>294</v>
      </c>
      <c r="G129" t="s">
        <v>596</v>
      </c>
      <c r="H129" t="s">
        <v>109</v>
      </c>
      <c r="I129" s="77">
        <v>422</v>
      </c>
      <c r="J129" s="77">
        <v>444</v>
      </c>
      <c r="K129" s="77">
        <v>6.6122167200000002</v>
      </c>
      <c r="L129" s="77">
        <v>0</v>
      </c>
      <c r="M129" s="77">
        <v>0.04</v>
      </c>
      <c r="N129" s="77">
        <v>0.02</v>
      </c>
    </row>
    <row r="130" spans="2:14">
      <c r="B130" t="s">
        <v>599</v>
      </c>
      <c r="C130" t="s">
        <v>600</v>
      </c>
      <c r="D130" t="s">
        <v>589</v>
      </c>
      <c r="E130" t="s">
        <v>590</v>
      </c>
      <c r="F130" t="s">
        <v>601</v>
      </c>
      <c r="G130" t="s">
        <v>602</v>
      </c>
      <c r="H130" t="s">
        <v>109</v>
      </c>
      <c r="I130" s="77">
        <v>1340</v>
      </c>
      <c r="J130" s="77">
        <v>500</v>
      </c>
      <c r="K130" s="77">
        <v>23.644300000000001</v>
      </c>
      <c r="L130" s="77">
        <v>0.01</v>
      </c>
      <c r="M130" s="77">
        <v>0.16</v>
      </c>
      <c r="N130" s="77">
        <v>0.06</v>
      </c>
    </row>
    <row r="131" spans="2:14">
      <c r="B131" t="s">
        <v>603</v>
      </c>
      <c r="C131" t="s">
        <v>817</v>
      </c>
      <c r="D131" t="s">
        <v>589</v>
      </c>
      <c r="E131" t="s">
        <v>590</v>
      </c>
      <c r="F131" t="s">
        <v>604</v>
      </c>
      <c r="G131" t="s">
        <v>602</v>
      </c>
      <c r="H131" t="s">
        <v>109</v>
      </c>
      <c r="I131" s="77">
        <v>586</v>
      </c>
      <c r="J131" s="77">
        <v>3086</v>
      </c>
      <c r="K131" s="77">
        <v>63.81829484</v>
      </c>
      <c r="L131" s="77">
        <v>0</v>
      </c>
      <c r="M131" s="77">
        <v>0.43</v>
      </c>
      <c r="N131" s="77">
        <v>0.15</v>
      </c>
    </row>
    <row r="132" spans="2:14">
      <c r="B132" t="s">
        <v>605</v>
      </c>
      <c r="C132" t="s">
        <v>606</v>
      </c>
      <c r="D132" t="s">
        <v>589</v>
      </c>
      <c r="E132" t="s">
        <v>590</v>
      </c>
      <c r="F132" t="s">
        <v>607</v>
      </c>
      <c r="G132" t="s">
        <v>602</v>
      </c>
      <c r="H132" t="s">
        <v>109</v>
      </c>
      <c r="I132" s="77">
        <v>50</v>
      </c>
      <c r="J132" s="77">
        <v>1005</v>
      </c>
      <c r="K132" s="77">
        <v>1.7733224999999999</v>
      </c>
      <c r="L132" s="77">
        <v>0</v>
      </c>
      <c r="M132" s="77">
        <v>0.01</v>
      </c>
      <c r="N132" s="77">
        <v>0</v>
      </c>
    </row>
    <row r="133" spans="2:14">
      <c r="B133" t="s">
        <v>608</v>
      </c>
      <c r="C133" t="s">
        <v>609</v>
      </c>
      <c r="D133" t="s">
        <v>589</v>
      </c>
      <c r="E133" t="s">
        <v>590</v>
      </c>
      <c r="F133" t="s">
        <v>610</v>
      </c>
      <c r="G133" t="s">
        <v>602</v>
      </c>
      <c r="H133" t="s">
        <v>109</v>
      </c>
      <c r="I133" s="77">
        <v>62</v>
      </c>
      <c r="J133" s="77">
        <v>575</v>
      </c>
      <c r="K133" s="77">
        <v>1.2580884999999999</v>
      </c>
      <c r="L133" s="77">
        <v>0</v>
      </c>
      <c r="M133" s="77">
        <v>0.01</v>
      </c>
      <c r="N133" s="77">
        <v>0</v>
      </c>
    </row>
    <row r="134" spans="2:14">
      <c r="B134" t="s">
        <v>611</v>
      </c>
      <c r="C134" t="s">
        <v>612</v>
      </c>
      <c r="D134" t="s">
        <v>589</v>
      </c>
      <c r="E134" t="s">
        <v>590</v>
      </c>
      <c r="F134" t="s">
        <v>500</v>
      </c>
      <c r="G134" t="s">
        <v>602</v>
      </c>
      <c r="H134" t="s">
        <v>109</v>
      </c>
      <c r="I134" s="77">
        <v>173</v>
      </c>
      <c r="J134" s="77">
        <v>905</v>
      </c>
      <c r="K134" s="77">
        <v>5.5251788499999996</v>
      </c>
      <c r="L134" s="77">
        <v>0</v>
      </c>
      <c r="M134" s="77">
        <v>0.04</v>
      </c>
      <c r="N134" s="77">
        <v>0.01</v>
      </c>
    </row>
    <row r="135" spans="2:14">
      <c r="B135" t="s">
        <v>613</v>
      </c>
      <c r="C135" t="s">
        <v>614</v>
      </c>
      <c r="D135" t="s">
        <v>589</v>
      </c>
      <c r="E135" t="s">
        <v>590</v>
      </c>
      <c r="F135" t="s">
        <v>247</v>
      </c>
      <c r="G135" t="s">
        <v>602</v>
      </c>
      <c r="H135" t="s">
        <v>109</v>
      </c>
      <c r="I135" s="77">
        <v>1867</v>
      </c>
      <c r="J135" s="77">
        <v>1716</v>
      </c>
      <c r="K135" s="77">
        <v>113.06111387999999</v>
      </c>
      <c r="L135" s="77">
        <v>0</v>
      </c>
      <c r="M135" s="77">
        <v>0.76</v>
      </c>
      <c r="N135" s="77">
        <v>0.26</v>
      </c>
    </row>
    <row r="136" spans="2:14">
      <c r="B136" t="s">
        <v>615</v>
      </c>
      <c r="C136" t="s">
        <v>616</v>
      </c>
      <c r="D136" t="s">
        <v>589</v>
      </c>
      <c r="E136" t="s">
        <v>590</v>
      </c>
      <c r="F136" t="s">
        <v>254</v>
      </c>
      <c r="G136" t="s">
        <v>602</v>
      </c>
      <c r="H136" t="s">
        <v>109</v>
      </c>
      <c r="I136" s="77">
        <v>158</v>
      </c>
      <c r="J136" s="77">
        <v>7492</v>
      </c>
      <c r="K136" s="77">
        <v>41.77404344</v>
      </c>
      <c r="L136" s="77">
        <v>0</v>
      </c>
      <c r="M136" s="77">
        <v>0.28000000000000003</v>
      </c>
      <c r="N136" s="77">
        <v>0.1</v>
      </c>
    </row>
    <row r="137" spans="2:14">
      <c r="B137" t="s">
        <v>617</v>
      </c>
      <c r="C137" t="s">
        <v>618</v>
      </c>
      <c r="D137" t="s">
        <v>589</v>
      </c>
      <c r="E137" t="s">
        <v>590</v>
      </c>
      <c r="F137" t="s">
        <v>619</v>
      </c>
      <c r="G137" t="s">
        <v>620</v>
      </c>
      <c r="H137" t="s">
        <v>116</v>
      </c>
      <c r="I137" s="77">
        <v>276</v>
      </c>
      <c r="J137" s="77">
        <v>115</v>
      </c>
      <c r="K137" s="77">
        <v>1.5031111800000001</v>
      </c>
      <c r="L137" s="77">
        <v>0</v>
      </c>
      <c r="M137" s="77">
        <v>0.01</v>
      </c>
      <c r="N137" s="77">
        <v>0</v>
      </c>
    </row>
    <row r="138" spans="2:14">
      <c r="B138" t="s">
        <v>621</v>
      </c>
      <c r="C138" t="s">
        <v>622</v>
      </c>
      <c r="D138" t="s">
        <v>589</v>
      </c>
      <c r="E138" t="s">
        <v>590</v>
      </c>
      <c r="F138" t="s">
        <v>623</v>
      </c>
      <c r="G138" t="s">
        <v>624</v>
      </c>
      <c r="H138" t="s">
        <v>109</v>
      </c>
      <c r="I138" s="77">
        <v>18</v>
      </c>
      <c r="J138" s="77">
        <v>2880</v>
      </c>
      <c r="K138" s="77">
        <v>1.8294336</v>
      </c>
      <c r="L138" s="77">
        <v>0</v>
      </c>
      <c r="M138" s="77">
        <v>0.01</v>
      </c>
      <c r="N138" s="77">
        <v>0</v>
      </c>
    </row>
    <row r="139" spans="2:14">
      <c r="B139" t="s">
        <v>625</v>
      </c>
      <c r="C139" t="s">
        <v>626</v>
      </c>
      <c r="D139" t="s">
        <v>589</v>
      </c>
      <c r="E139" t="s">
        <v>590</v>
      </c>
      <c r="F139" t="s">
        <v>627</v>
      </c>
      <c r="G139" t="s">
        <v>624</v>
      </c>
      <c r="H139" t="s">
        <v>109</v>
      </c>
      <c r="I139" s="77">
        <v>188</v>
      </c>
      <c r="J139" s="77">
        <v>4770</v>
      </c>
      <c r="K139" s="77">
        <v>31.646660399999998</v>
      </c>
      <c r="L139" s="77">
        <v>0</v>
      </c>
      <c r="M139" s="77">
        <v>0.21</v>
      </c>
      <c r="N139" s="77">
        <v>7.0000000000000007E-2</v>
      </c>
    </row>
    <row r="140" spans="2:14">
      <c r="B140" t="s">
        <v>625</v>
      </c>
      <c r="C140" t="s">
        <v>626</v>
      </c>
      <c r="D140" t="s">
        <v>589</v>
      </c>
      <c r="E140" t="s">
        <v>590</v>
      </c>
      <c r="F140" t="s">
        <v>627</v>
      </c>
      <c r="G140" t="s">
        <v>624</v>
      </c>
      <c r="H140" t="s">
        <v>109</v>
      </c>
      <c r="I140" s="77">
        <v>68</v>
      </c>
      <c r="J140" s="77">
        <v>4770</v>
      </c>
      <c r="K140" s="77">
        <v>11.4466644</v>
      </c>
      <c r="L140" s="77">
        <v>0</v>
      </c>
      <c r="M140" s="77">
        <v>0.08</v>
      </c>
      <c r="N140" s="77">
        <v>0.03</v>
      </c>
    </row>
    <row r="141" spans="2:14">
      <c r="B141" t="s">
        <v>628</v>
      </c>
      <c r="C141" t="s">
        <v>629</v>
      </c>
      <c r="D141" t="s">
        <v>589</v>
      </c>
      <c r="E141" t="s">
        <v>590</v>
      </c>
      <c r="F141" t="s">
        <v>630</v>
      </c>
      <c r="G141" t="s">
        <v>631</v>
      </c>
      <c r="H141" t="s">
        <v>109</v>
      </c>
      <c r="I141" s="77">
        <v>413</v>
      </c>
      <c r="J141" s="77">
        <v>6417</v>
      </c>
      <c r="K141" s="77">
        <v>93.526299089999995</v>
      </c>
      <c r="L141" s="77">
        <v>0</v>
      </c>
      <c r="M141" s="77">
        <v>0.63</v>
      </c>
      <c r="N141" s="77">
        <v>0.22</v>
      </c>
    </row>
    <row r="142" spans="2:14">
      <c r="B142" t="s">
        <v>632</v>
      </c>
      <c r="C142" t="s">
        <v>633</v>
      </c>
      <c r="D142" t="s">
        <v>589</v>
      </c>
      <c r="E142" t="s">
        <v>590</v>
      </c>
      <c r="F142" t="s">
        <v>634</v>
      </c>
      <c r="G142" t="s">
        <v>631</v>
      </c>
      <c r="H142" t="s">
        <v>109</v>
      </c>
      <c r="I142" s="77">
        <v>290</v>
      </c>
      <c r="J142" s="77">
        <v>4225</v>
      </c>
      <c r="K142" s="77">
        <v>43.239072499999999</v>
      </c>
      <c r="L142" s="77">
        <v>0</v>
      </c>
      <c r="M142" s="77">
        <v>0.28999999999999998</v>
      </c>
      <c r="N142" s="77">
        <v>0.1</v>
      </c>
    </row>
    <row r="143" spans="2:14">
      <c r="B143" t="s">
        <v>635</v>
      </c>
      <c r="C143" t="s">
        <v>636</v>
      </c>
      <c r="D143" t="s">
        <v>589</v>
      </c>
      <c r="E143" t="s">
        <v>590</v>
      </c>
      <c r="F143" t="s">
        <v>637</v>
      </c>
      <c r="G143" t="s">
        <v>631</v>
      </c>
      <c r="H143" t="s">
        <v>109</v>
      </c>
      <c r="I143" s="77">
        <v>212</v>
      </c>
      <c r="J143" s="77">
        <v>7060</v>
      </c>
      <c r="K143" s="77">
        <v>52.819248799999997</v>
      </c>
      <c r="L143" s="77">
        <v>0</v>
      </c>
      <c r="M143" s="77">
        <v>0.36</v>
      </c>
      <c r="N143" s="77">
        <v>0.12</v>
      </c>
    </row>
    <row r="144" spans="2:14">
      <c r="B144" t="s">
        <v>638</v>
      </c>
      <c r="C144" t="s">
        <v>639</v>
      </c>
      <c r="D144" t="s">
        <v>589</v>
      </c>
      <c r="E144" t="s">
        <v>590</v>
      </c>
      <c r="F144" t="s">
        <v>640</v>
      </c>
      <c r="G144" t="s">
        <v>631</v>
      </c>
      <c r="H144" t="s">
        <v>109</v>
      </c>
      <c r="I144" s="77">
        <v>253</v>
      </c>
      <c r="J144" s="77">
        <v>11237</v>
      </c>
      <c r="K144" s="77">
        <v>100.32809369</v>
      </c>
      <c r="L144" s="77">
        <v>0</v>
      </c>
      <c r="M144" s="77">
        <v>0.67</v>
      </c>
      <c r="N144" s="77">
        <v>0.23</v>
      </c>
    </row>
    <row r="145" spans="2:14">
      <c r="B145" t="s">
        <v>641</v>
      </c>
      <c r="C145" t="s">
        <v>642</v>
      </c>
      <c r="D145" t="s">
        <v>589</v>
      </c>
      <c r="E145" t="s">
        <v>590</v>
      </c>
      <c r="F145" t="s">
        <v>643</v>
      </c>
      <c r="G145" t="s">
        <v>644</v>
      </c>
      <c r="H145" t="s">
        <v>109</v>
      </c>
      <c r="I145" s="77">
        <v>490</v>
      </c>
      <c r="J145" s="77">
        <v>1505</v>
      </c>
      <c r="K145" s="77">
        <v>26.024610500000001</v>
      </c>
      <c r="L145" s="77">
        <v>0</v>
      </c>
      <c r="M145" s="77">
        <v>0.18</v>
      </c>
      <c r="N145" s="77">
        <v>0.06</v>
      </c>
    </row>
    <row r="146" spans="2:14">
      <c r="B146" t="s">
        <v>645</v>
      </c>
      <c r="C146" t="s">
        <v>646</v>
      </c>
      <c r="D146" t="s">
        <v>589</v>
      </c>
      <c r="E146" t="s">
        <v>590</v>
      </c>
      <c r="F146" t="s">
        <v>647</v>
      </c>
      <c r="G146" t="s">
        <v>644</v>
      </c>
      <c r="H146" t="s">
        <v>109</v>
      </c>
      <c r="I146" s="77">
        <v>309</v>
      </c>
      <c r="J146" s="77">
        <v>4204</v>
      </c>
      <c r="K146" s="77">
        <v>45.842980439999998</v>
      </c>
      <c r="L146" s="77">
        <v>0</v>
      </c>
      <c r="M146" s="77">
        <v>0.31</v>
      </c>
      <c r="N146" s="77">
        <v>0.11</v>
      </c>
    </row>
    <row r="147" spans="2:14">
      <c r="B147" t="s">
        <v>648</v>
      </c>
      <c r="C147" t="s">
        <v>649</v>
      </c>
      <c r="D147" t="s">
        <v>589</v>
      </c>
      <c r="E147" t="s">
        <v>590</v>
      </c>
      <c r="F147" t="s">
        <v>650</v>
      </c>
      <c r="G147" t="s">
        <v>644</v>
      </c>
      <c r="H147" t="s">
        <v>109</v>
      </c>
      <c r="I147" s="77">
        <v>101</v>
      </c>
      <c r="J147" s="77">
        <v>2396</v>
      </c>
      <c r="K147" s="77">
        <v>8.5400388399999994</v>
      </c>
      <c r="L147" s="77">
        <v>0</v>
      </c>
      <c r="M147" s="77">
        <v>0.06</v>
      </c>
      <c r="N147" s="77">
        <v>0.02</v>
      </c>
    </row>
    <row r="148" spans="2:14">
      <c r="B148" t="s">
        <v>648</v>
      </c>
      <c r="C148" t="s">
        <v>649</v>
      </c>
      <c r="D148" t="s">
        <v>589</v>
      </c>
      <c r="E148" t="s">
        <v>590</v>
      </c>
      <c r="F148" t="s">
        <v>650</v>
      </c>
      <c r="G148" t="s">
        <v>644</v>
      </c>
      <c r="H148" t="s">
        <v>109</v>
      </c>
      <c r="I148" s="77">
        <v>199</v>
      </c>
      <c r="J148" s="77">
        <v>3535</v>
      </c>
      <c r="K148" s="77">
        <v>24.825279850000001</v>
      </c>
      <c r="L148" s="77">
        <v>0</v>
      </c>
      <c r="M148" s="77">
        <v>0.17</v>
      </c>
      <c r="N148" s="77">
        <v>0.06</v>
      </c>
    </row>
    <row r="149" spans="2:14">
      <c r="B149" t="s">
        <v>651</v>
      </c>
      <c r="C149" t="s">
        <v>652</v>
      </c>
      <c r="D149" t="s">
        <v>103</v>
      </c>
      <c r="E149" t="s">
        <v>590</v>
      </c>
      <c r="F149" t="s">
        <v>298</v>
      </c>
      <c r="G149" t="s">
        <v>644</v>
      </c>
      <c r="H149" t="s">
        <v>109</v>
      </c>
      <c r="I149" s="77">
        <v>567</v>
      </c>
      <c r="J149" s="77">
        <v>3077</v>
      </c>
      <c r="K149" s="77">
        <v>61.56901611</v>
      </c>
      <c r="L149" s="77">
        <v>0</v>
      </c>
      <c r="M149" s="77">
        <v>0.41</v>
      </c>
      <c r="N149" s="77">
        <v>0.14000000000000001</v>
      </c>
    </row>
    <row r="150" spans="2:14">
      <c r="B150" t="s">
        <v>653</v>
      </c>
      <c r="C150" t="s">
        <v>622</v>
      </c>
      <c r="D150" t="s">
        <v>589</v>
      </c>
      <c r="E150" t="s">
        <v>590</v>
      </c>
      <c r="F150" t="s">
        <v>623</v>
      </c>
      <c r="G150" t="s">
        <v>654</v>
      </c>
      <c r="H150" t="s">
        <v>109</v>
      </c>
      <c r="I150" s="77">
        <v>222</v>
      </c>
      <c r="J150" s="77">
        <v>2880</v>
      </c>
      <c r="K150" s="77">
        <v>22.5630144</v>
      </c>
      <c r="L150" s="77">
        <v>0</v>
      </c>
      <c r="M150" s="77">
        <v>0.15</v>
      </c>
      <c r="N150" s="77">
        <v>0.05</v>
      </c>
    </row>
    <row r="151" spans="2:14">
      <c r="B151" s="78" t="s">
        <v>241</v>
      </c>
      <c r="E151" s="16"/>
      <c r="F151" s="16"/>
      <c r="G151" s="16"/>
      <c r="I151" s="79">
        <v>366</v>
      </c>
      <c r="K151" s="79">
        <v>52.970254872334003</v>
      </c>
      <c r="M151" s="79">
        <v>0.36</v>
      </c>
      <c r="N151" s="79">
        <v>0.12</v>
      </c>
    </row>
    <row r="152" spans="2:14">
      <c r="B152" t="s">
        <v>655</v>
      </c>
      <c r="C152" t="s">
        <v>612</v>
      </c>
      <c r="D152" t="s">
        <v>589</v>
      </c>
      <c r="E152" t="s">
        <v>590</v>
      </c>
      <c r="F152" t="s">
        <v>500</v>
      </c>
      <c r="G152" t="s">
        <v>602</v>
      </c>
      <c r="H152" t="s">
        <v>109</v>
      </c>
      <c r="I152" s="77">
        <v>142</v>
      </c>
      <c r="J152" s="77">
        <v>567.71130000000005</v>
      </c>
      <c r="K152" s="77">
        <v>2.8449035123340001</v>
      </c>
      <c r="L152" s="77">
        <v>0</v>
      </c>
      <c r="M152" s="77">
        <v>0.02</v>
      </c>
      <c r="N152" s="77">
        <v>0.01</v>
      </c>
    </row>
    <row r="153" spans="2:14">
      <c r="B153" t="s">
        <v>656</v>
      </c>
      <c r="C153" t="s">
        <v>657</v>
      </c>
      <c r="D153" t="s">
        <v>589</v>
      </c>
      <c r="E153" t="s">
        <v>590</v>
      </c>
      <c r="F153" t="s">
        <v>329</v>
      </c>
      <c r="G153" t="s">
        <v>654</v>
      </c>
      <c r="H153" t="s">
        <v>109</v>
      </c>
      <c r="I153" s="77">
        <v>224</v>
      </c>
      <c r="J153" s="77">
        <v>6341</v>
      </c>
      <c r="K153" s="77">
        <v>50.125351360000003</v>
      </c>
      <c r="L153" s="77">
        <v>0</v>
      </c>
      <c r="M153" s="77">
        <v>0.34</v>
      </c>
      <c r="N153" s="77">
        <v>0.12</v>
      </c>
    </row>
    <row r="154" spans="2:14">
      <c r="B154" t="s">
        <v>229</v>
      </c>
      <c r="E154" s="16"/>
      <c r="F154" s="16"/>
      <c r="G154" s="16"/>
    </row>
    <row r="155" spans="2:14">
      <c r="B155" t="s">
        <v>235</v>
      </c>
      <c r="E155" s="16"/>
      <c r="F155" s="16"/>
      <c r="G155" s="16"/>
    </row>
    <row r="156" spans="2:14">
      <c r="B156" t="s">
        <v>236</v>
      </c>
      <c r="E156" s="16"/>
      <c r="F156" s="16"/>
      <c r="G156" s="16"/>
    </row>
    <row r="157" spans="2:14">
      <c r="B157" t="s">
        <v>237</v>
      </c>
      <c r="E157" s="16"/>
      <c r="F157" s="16"/>
      <c r="G157" s="16"/>
    </row>
    <row r="158" spans="2:14">
      <c r="E158" s="16"/>
      <c r="F158" s="16"/>
      <c r="G158" s="16"/>
    </row>
    <row r="159" spans="2:14">
      <c r="E159" s="16"/>
      <c r="F159" s="16"/>
      <c r="G159" s="16"/>
    </row>
    <row r="160" spans="2:14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sheetProtection sheet="1" objects="1" scenarios="1"/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F34" sqref="F3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15.85546875" style="15" customWidth="1"/>
    <col min="4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s="80" t="s">
        <v>196</v>
      </c>
    </row>
    <row r="2" spans="2:63">
      <c r="B2" s="2" t="s">
        <v>1</v>
      </c>
      <c r="C2" s="12" t="s">
        <v>814</v>
      </c>
    </row>
    <row r="3" spans="2:63">
      <c r="B3" s="2" t="s">
        <v>2</v>
      </c>
      <c r="C3" t="s">
        <v>197</v>
      </c>
    </row>
    <row r="4" spans="2:63">
      <c r="B4" s="2" t="s">
        <v>3</v>
      </c>
      <c r="C4" s="80" t="s">
        <v>198</v>
      </c>
    </row>
    <row r="5" spans="2:63">
      <c r="B5" s="75" t="s">
        <v>199</v>
      </c>
      <c r="C5" t="s">
        <v>200</v>
      </c>
    </row>
    <row r="6" spans="2:63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6"/>
      <c r="BK6" s="19"/>
    </row>
    <row r="7" spans="2:63" ht="26.25" customHeight="1">
      <c r="B7" s="94" t="s">
        <v>94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6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180554</v>
      </c>
      <c r="I11" s="7"/>
      <c r="J11" s="76">
        <v>0</v>
      </c>
      <c r="K11" s="76">
        <v>25635.231613743999</v>
      </c>
      <c r="L11" s="7"/>
      <c r="M11" s="76">
        <v>100</v>
      </c>
      <c r="N11" s="76">
        <v>59.82</v>
      </c>
      <c r="O11" s="35"/>
      <c r="BH11" s="16"/>
      <c r="BI11" s="19"/>
      <c r="BK11" s="16"/>
    </row>
    <row r="12" spans="2:63">
      <c r="B12" s="78" t="s">
        <v>203</v>
      </c>
      <c r="D12" s="16"/>
      <c r="E12" s="16"/>
      <c r="F12" s="16"/>
      <c r="G12" s="16"/>
      <c r="H12" s="79">
        <v>56910</v>
      </c>
      <c r="J12" s="79">
        <v>0</v>
      </c>
      <c r="K12" s="79">
        <v>1182.51911</v>
      </c>
      <c r="M12" s="79">
        <v>4.6100000000000003</v>
      </c>
      <c r="N12" s="79">
        <v>2.76</v>
      </c>
    </row>
    <row r="13" spans="2:63">
      <c r="B13" s="78" t="s">
        <v>658</v>
      </c>
      <c r="D13" s="16"/>
      <c r="E13" s="16"/>
      <c r="F13" s="16"/>
      <c r="G13" s="16"/>
      <c r="H13" s="79">
        <v>56910</v>
      </c>
      <c r="J13" s="79">
        <v>0</v>
      </c>
      <c r="K13" s="79">
        <v>1182.51911</v>
      </c>
      <c r="M13" s="79">
        <v>4.6100000000000003</v>
      </c>
      <c r="N13" s="79">
        <v>2.76</v>
      </c>
    </row>
    <row r="14" spans="2:63">
      <c r="B14" t="s">
        <v>659</v>
      </c>
      <c r="C14" t="s">
        <v>660</v>
      </c>
      <c r="D14" t="s">
        <v>103</v>
      </c>
      <c r="E14" t="s">
        <v>661</v>
      </c>
      <c r="F14" t="s">
        <v>126</v>
      </c>
      <c r="G14" t="s">
        <v>105</v>
      </c>
      <c r="H14" s="77">
        <v>34568</v>
      </c>
      <c r="I14" s="77">
        <v>1282</v>
      </c>
      <c r="J14" s="77">
        <v>0</v>
      </c>
      <c r="K14" s="77">
        <v>443.16176000000002</v>
      </c>
      <c r="L14" s="77">
        <v>0.01</v>
      </c>
      <c r="M14" s="77">
        <v>1.73</v>
      </c>
      <c r="N14" s="77">
        <v>1.03</v>
      </c>
    </row>
    <row r="15" spans="2:63">
      <c r="B15" t="s">
        <v>662</v>
      </c>
      <c r="C15" t="s">
        <v>663</v>
      </c>
      <c r="D15" t="s">
        <v>103</v>
      </c>
      <c r="E15" t="s">
        <v>664</v>
      </c>
      <c r="F15" t="s">
        <v>126</v>
      </c>
      <c r="G15" t="s">
        <v>105</v>
      </c>
      <c r="H15" s="77">
        <v>494</v>
      </c>
      <c r="I15" s="77">
        <v>12860</v>
      </c>
      <c r="J15" s="77">
        <v>0</v>
      </c>
      <c r="K15" s="77">
        <v>63.528399999999998</v>
      </c>
      <c r="L15" s="77">
        <v>0</v>
      </c>
      <c r="M15" s="77">
        <v>0.25</v>
      </c>
      <c r="N15" s="77">
        <v>0.15</v>
      </c>
    </row>
    <row r="16" spans="2:63">
      <c r="B16" t="s">
        <v>665</v>
      </c>
      <c r="C16" t="s">
        <v>666</v>
      </c>
      <c r="D16" t="s">
        <v>103</v>
      </c>
      <c r="E16" t="s">
        <v>667</v>
      </c>
      <c r="F16" t="s">
        <v>126</v>
      </c>
      <c r="G16" t="s">
        <v>105</v>
      </c>
      <c r="H16" s="77">
        <v>3413</v>
      </c>
      <c r="I16" s="77">
        <v>12850</v>
      </c>
      <c r="J16" s="77">
        <v>0</v>
      </c>
      <c r="K16" s="77">
        <v>438.57049999999998</v>
      </c>
      <c r="L16" s="77">
        <v>0.01</v>
      </c>
      <c r="M16" s="77">
        <v>1.71</v>
      </c>
      <c r="N16" s="77">
        <v>1.02</v>
      </c>
    </row>
    <row r="17" spans="2:14">
      <c r="B17" t="s">
        <v>668</v>
      </c>
      <c r="C17" t="s">
        <v>669</v>
      </c>
      <c r="D17" t="s">
        <v>103</v>
      </c>
      <c r="E17" t="s">
        <v>670</v>
      </c>
      <c r="F17" t="s">
        <v>131</v>
      </c>
      <c r="G17" t="s">
        <v>105</v>
      </c>
      <c r="H17" s="77">
        <v>18435</v>
      </c>
      <c r="I17" s="77">
        <v>1287</v>
      </c>
      <c r="J17" s="77">
        <v>0</v>
      </c>
      <c r="K17" s="77">
        <v>237.25845000000001</v>
      </c>
      <c r="L17" s="77">
        <v>0.01</v>
      </c>
      <c r="M17" s="77">
        <v>0.93</v>
      </c>
      <c r="N17" s="77">
        <v>0.55000000000000004</v>
      </c>
    </row>
    <row r="18" spans="2:14">
      <c r="B18" s="78" t="s">
        <v>671</v>
      </c>
      <c r="D18" s="16"/>
      <c r="E18" s="16"/>
      <c r="F18" s="16"/>
      <c r="G18" s="16"/>
      <c r="H18" s="79">
        <v>0</v>
      </c>
      <c r="J18" s="79">
        <v>0</v>
      </c>
      <c r="K18" s="79">
        <v>0</v>
      </c>
      <c r="M18" s="79">
        <v>0</v>
      </c>
      <c r="N18" s="79">
        <v>0</v>
      </c>
    </row>
    <row r="19" spans="2:14">
      <c r="B19" t="s">
        <v>222</v>
      </c>
      <c r="C19" t="s">
        <v>222</v>
      </c>
      <c r="D19" s="16"/>
      <c r="E19" s="16"/>
      <c r="F19" t="s">
        <v>222</v>
      </c>
      <c r="G19" t="s">
        <v>222</v>
      </c>
      <c r="H19" s="77">
        <v>0</v>
      </c>
      <c r="I19" s="77">
        <v>0</v>
      </c>
      <c r="K19" s="77">
        <v>0</v>
      </c>
      <c r="L19" s="77">
        <v>0</v>
      </c>
      <c r="M19" s="77">
        <v>0</v>
      </c>
      <c r="N19" s="77">
        <v>0</v>
      </c>
    </row>
    <row r="20" spans="2:14">
      <c r="B20" s="78" t="s">
        <v>672</v>
      </c>
      <c r="D20" s="16"/>
      <c r="E20" s="16"/>
      <c r="F20" s="16"/>
      <c r="G20" s="16"/>
      <c r="H20" s="79">
        <v>0</v>
      </c>
      <c r="J20" s="79">
        <v>0</v>
      </c>
      <c r="K20" s="79">
        <v>0</v>
      </c>
      <c r="M20" s="79">
        <v>0</v>
      </c>
      <c r="N20" s="79">
        <v>0</v>
      </c>
    </row>
    <row r="21" spans="2:14">
      <c r="B21" t="s">
        <v>222</v>
      </c>
      <c r="C21" t="s">
        <v>222</v>
      </c>
      <c r="D21" s="16"/>
      <c r="E21" s="16"/>
      <c r="F21" t="s">
        <v>222</v>
      </c>
      <c r="G21" t="s">
        <v>222</v>
      </c>
      <c r="H21" s="77">
        <v>0</v>
      </c>
      <c r="I21" s="77">
        <v>0</v>
      </c>
      <c r="K21" s="77">
        <v>0</v>
      </c>
      <c r="L21" s="77">
        <v>0</v>
      </c>
      <c r="M21" s="77">
        <v>0</v>
      </c>
      <c r="N21" s="77">
        <v>0</v>
      </c>
    </row>
    <row r="22" spans="2:14">
      <c r="B22" s="78" t="s">
        <v>673</v>
      </c>
      <c r="D22" s="16"/>
      <c r="E22" s="16"/>
      <c r="F22" s="16"/>
      <c r="G22" s="16"/>
      <c r="H22" s="79">
        <v>0</v>
      </c>
      <c r="J22" s="79">
        <v>0</v>
      </c>
      <c r="K22" s="79">
        <v>0</v>
      </c>
      <c r="M22" s="79">
        <v>0</v>
      </c>
      <c r="N22" s="79">
        <v>0</v>
      </c>
    </row>
    <row r="23" spans="2:14">
      <c r="B23" t="s">
        <v>222</v>
      </c>
      <c r="C23" t="s">
        <v>222</v>
      </c>
      <c r="D23" s="16"/>
      <c r="E23" s="16"/>
      <c r="F23" t="s">
        <v>222</v>
      </c>
      <c r="G23" t="s">
        <v>222</v>
      </c>
      <c r="H23" s="77">
        <v>0</v>
      </c>
      <c r="I23" s="77">
        <v>0</v>
      </c>
      <c r="K23" s="77">
        <v>0</v>
      </c>
      <c r="L23" s="77">
        <v>0</v>
      </c>
      <c r="M23" s="77">
        <v>0</v>
      </c>
      <c r="N23" s="77">
        <v>0</v>
      </c>
    </row>
    <row r="24" spans="2:14">
      <c r="B24" s="78" t="s">
        <v>242</v>
      </c>
      <c r="D24" s="16"/>
      <c r="E24" s="16"/>
      <c r="F24" s="16"/>
      <c r="G24" s="16"/>
      <c r="H24" s="79">
        <v>0</v>
      </c>
      <c r="J24" s="79">
        <v>0</v>
      </c>
      <c r="K24" s="79">
        <v>0</v>
      </c>
      <c r="M24" s="79">
        <v>0</v>
      </c>
      <c r="N24" s="79">
        <v>0</v>
      </c>
    </row>
    <row r="25" spans="2:14">
      <c r="B25" t="s">
        <v>222</v>
      </c>
      <c r="C25" t="s">
        <v>222</v>
      </c>
      <c r="D25" s="16"/>
      <c r="E25" s="16"/>
      <c r="F25" t="s">
        <v>222</v>
      </c>
      <c r="G25" t="s">
        <v>222</v>
      </c>
      <c r="H25" s="77">
        <v>0</v>
      </c>
      <c r="I25" s="77">
        <v>0</v>
      </c>
      <c r="K25" s="77">
        <v>0</v>
      </c>
      <c r="L25" s="77">
        <v>0</v>
      </c>
      <c r="M25" s="77">
        <v>0</v>
      </c>
      <c r="N25" s="77">
        <v>0</v>
      </c>
    </row>
    <row r="26" spans="2:14">
      <c r="B26" s="78" t="s">
        <v>674</v>
      </c>
      <c r="D26" s="16"/>
      <c r="E26" s="16"/>
      <c r="F26" s="16"/>
      <c r="G26" s="16"/>
      <c r="H26" s="79">
        <v>0</v>
      </c>
      <c r="J26" s="79">
        <v>0</v>
      </c>
      <c r="K26" s="79">
        <v>0</v>
      </c>
      <c r="M26" s="79">
        <v>0</v>
      </c>
      <c r="N26" s="79">
        <v>0</v>
      </c>
    </row>
    <row r="27" spans="2:14">
      <c r="B27" t="s">
        <v>222</v>
      </c>
      <c r="C27" t="s">
        <v>222</v>
      </c>
      <c r="D27" s="16"/>
      <c r="E27" s="16"/>
      <c r="F27" t="s">
        <v>222</v>
      </c>
      <c r="G27" t="s">
        <v>222</v>
      </c>
      <c r="H27" s="77">
        <v>0</v>
      </c>
      <c r="I27" s="77">
        <v>0</v>
      </c>
      <c r="K27" s="77">
        <v>0</v>
      </c>
      <c r="L27" s="77">
        <v>0</v>
      </c>
      <c r="M27" s="77">
        <v>0</v>
      </c>
      <c r="N27" s="77">
        <v>0</v>
      </c>
    </row>
    <row r="28" spans="2:14">
      <c r="B28" s="78" t="s">
        <v>227</v>
      </c>
      <c r="D28" s="16"/>
      <c r="E28" s="16"/>
      <c r="F28" s="16"/>
      <c r="G28" s="16"/>
      <c r="H28" s="79">
        <v>123644</v>
      </c>
      <c r="J28" s="79">
        <v>0</v>
      </c>
      <c r="K28" s="79">
        <v>24452.712503743998</v>
      </c>
      <c r="M28" s="79">
        <v>95.39</v>
      </c>
      <c r="N28" s="79">
        <v>57.06</v>
      </c>
    </row>
    <row r="29" spans="2:14">
      <c r="B29" s="78" t="s">
        <v>675</v>
      </c>
      <c r="D29" s="16"/>
      <c r="E29" s="16"/>
      <c r="F29" s="16"/>
      <c r="G29" s="16"/>
      <c r="H29" s="79">
        <v>123644</v>
      </c>
      <c r="J29" s="79">
        <v>0</v>
      </c>
      <c r="K29" s="79">
        <v>24452.712503743998</v>
      </c>
      <c r="M29" s="79">
        <v>95.39</v>
      </c>
      <c r="N29" s="79">
        <v>57.06</v>
      </c>
    </row>
    <row r="30" spans="2:14">
      <c r="B30" t="s">
        <v>676</v>
      </c>
      <c r="C30" t="s">
        <v>818</v>
      </c>
      <c r="D30" t="s">
        <v>589</v>
      </c>
      <c r="E30" s="16"/>
      <c r="F30" t="s">
        <v>592</v>
      </c>
      <c r="G30" t="s">
        <v>109</v>
      </c>
      <c r="H30" s="77">
        <v>668</v>
      </c>
      <c r="I30" s="77">
        <v>24028</v>
      </c>
      <c r="J30" s="77">
        <v>0</v>
      </c>
      <c r="K30" s="77">
        <v>566.42934416000003</v>
      </c>
      <c r="L30" s="77">
        <v>0</v>
      </c>
      <c r="M30" s="77">
        <v>2.21</v>
      </c>
      <c r="N30" s="77">
        <v>1.32</v>
      </c>
    </row>
    <row r="31" spans="2:14">
      <c r="B31" t="s">
        <v>677</v>
      </c>
      <c r="C31" t="s">
        <v>678</v>
      </c>
      <c r="D31" t="s">
        <v>589</v>
      </c>
      <c r="E31" t="s">
        <v>679</v>
      </c>
      <c r="F31" t="s">
        <v>592</v>
      </c>
      <c r="G31" t="s">
        <v>202</v>
      </c>
      <c r="H31" s="77">
        <v>766</v>
      </c>
      <c r="I31" s="77">
        <v>2089000</v>
      </c>
      <c r="J31" s="77">
        <v>0</v>
      </c>
      <c r="K31" s="77">
        <v>501.31851246000002</v>
      </c>
      <c r="L31" s="77">
        <v>0</v>
      </c>
      <c r="M31" s="77">
        <v>1.96</v>
      </c>
      <c r="N31" s="77">
        <v>1.17</v>
      </c>
    </row>
    <row r="32" spans="2:14">
      <c r="B32" t="s">
        <v>680</v>
      </c>
      <c r="C32" t="s">
        <v>681</v>
      </c>
      <c r="D32" t="s">
        <v>589</v>
      </c>
      <c r="E32" t="s">
        <v>682</v>
      </c>
      <c r="F32" t="s">
        <v>592</v>
      </c>
      <c r="G32" t="s">
        <v>109</v>
      </c>
      <c r="H32" s="77">
        <v>18419</v>
      </c>
      <c r="I32" s="77">
        <v>2817</v>
      </c>
      <c r="J32" s="77">
        <v>0</v>
      </c>
      <c r="K32" s="77">
        <v>1831.06833867</v>
      </c>
      <c r="L32" s="77">
        <v>0.02</v>
      </c>
      <c r="M32" s="77">
        <v>7.14</v>
      </c>
      <c r="N32" s="77">
        <v>4.2699999999999996</v>
      </c>
    </row>
    <row r="33" spans="2:14">
      <c r="B33" t="s">
        <v>683</v>
      </c>
      <c r="C33" t="s">
        <v>684</v>
      </c>
      <c r="D33" t="s">
        <v>685</v>
      </c>
      <c r="E33" t="s">
        <v>686</v>
      </c>
      <c r="F33" t="s">
        <v>592</v>
      </c>
      <c r="G33" t="s">
        <v>113</v>
      </c>
      <c r="H33" s="77">
        <v>6911</v>
      </c>
      <c r="I33" s="77">
        <v>7807</v>
      </c>
      <c r="J33" s="77">
        <v>0</v>
      </c>
      <c r="K33" s="77">
        <v>2242.8211837130002</v>
      </c>
      <c r="L33" s="77">
        <v>0.17</v>
      </c>
      <c r="M33" s="77">
        <v>8.75</v>
      </c>
      <c r="N33" s="77">
        <v>5.23</v>
      </c>
    </row>
    <row r="34" spans="2:14">
      <c r="B34" t="s">
        <v>687</v>
      </c>
      <c r="C34" t="s">
        <v>688</v>
      </c>
      <c r="D34" t="s">
        <v>589</v>
      </c>
      <c r="E34" t="s">
        <v>689</v>
      </c>
      <c r="F34" t="s">
        <v>592</v>
      </c>
      <c r="G34" t="s">
        <v>119</v>
      </c>
      <c r="H34" s="77">
        <v>3413</v>
      </c>
      <c r="I34" s="77">
        <v>3181</v>
      </c>
      <c r="J34" s="77">
        <v>0</v>
      </c>
      <c r="K34" s="77">
        <v>307.104972111</v>
      </c>
      <c r="L34" s="77">
        <v>0</v>
      </c>
      <c r="M34" s="77">
        <v>1.2</v>
      </c>
      <c r="N34" s="77">
        <v>0.72</v>
      </c>
    </row>
    <row r="35" spans="2:14">
      <c r="B35" t="s">
        <v>690</v>
      </c>
      <c r="C35" t="s">
        <v>691</v>
      </c>
      <c r="D35" t="s">
        <v>589</v>
      </c>
      <c r="E35" t="s">
        <v>692</v>
      </c>
      <c r="F35" t="s">
        <v>592</v>
      </c>
      <c r="G35" t="s">
        <v>109</v>
      </c>
      <c r="H35" s="77">
        <v>20942</v>
      </c>
      <c r="I35" s="77">
        <v>2557</v>
      </c>
      <c r="J35" s="77">
        <v>0</v>
      </c>
      <c r="K35" s="77">
        <v>1889.7334112599999</v>
      </c>
      <c r="L35" s="77">
        <v>0.17</v>
      </c>
      <c r="M35" s="77">
        <v>7.37</v>
      </c>
      <c r="N35" s="77">
        <v>4.41</v>
      </c>
    </row>
    <row r="36" spans="2:14">
      <c r="B36" t="s">
        <v>693</v>
      </c>
      <c r="C36" t="s">
        <v>694</v>
      </c>
      <c r="D36" t="s">
        <v>589</v>
      </c>
      <c r="E36" t="s">
        <v>695</v>
      </c>
      <c r="F36" t="s">
        <v>592</v>
      </c>
      <c r="G36" t="s">
        <v>109</v>
      </c>
      <c r="H36" s="77">
        <v>19952</v>
      </c>
      <c r="I36" s="77">
        <v>3079</v>
      </c>
      <c r="J36" s="77">
        <v>0</v>
      </c>
      <c r="K36" s="77">
        <v>2167.9426203200001</v>
      </c>
      <c r="L36" s="77">
        <v>0.05</v>
      </c>
      <c r="M36" s="77">
        <v>8.4600000000000009</v>
      </c>
      <c r="N36" s="77">
        <v>5.0599999999999996</v>
      </c>
    </row>
    <row r="37" spans="2:14">
      <c r="B37" t="s">
        <v>696</v>
      </c>
      <c r="C37" t="s">
        <v>697</v>
      </c>
      <c r="D37" t="s">
        <v>589</v>
      </c>
      <c r="E37" t="s">
        <v>695</v>
      </c>
      <c r="F37" t="s">
        <v>592</v>
      </c>
      <c r="G37" t="s">
        <v>109</v>
      </c>
      <c r="H37" s="77">
        <v>1542</v>
      </c>
      <c r="I37" s="77">
        <v>25200</v>
      </c>
      <c r="J37" s="77">
        <v>0</v>
      </c>
      <c r="K37" s="77">
        <v>1371.312936</v>
      </c>
      <c r="L37" s="77">
        <v>0</v>
      </c>
      <c r="M37" s="77">
        <v>5.35</v>
      </c>
      <c r="N37" s="77">
        <v>3.2</v>
      </c>
    </row>
    <row r="38" spans="2:14">
      <c r="B38" t="s">
        <v>698</v>
      </c>
      <c r="C38" t="s">
        <v>699</v>
      </c>
      <c r="D38" t="s">
        <v>589</v>
      </c>
      <c r="E38" t="s">
        <v>700</v>
      </c>
      <c r="F38" t="s">
        <v>592</v>
      </c>
      <c r="G38" t="s">
        <v>109</v>
      </c>
      <c r="H38" s="77">
        <v>16980</v>
      </c>
      <c r="I38" s="77">
        <v>2558.5</v>
      </c>
      <c r="J38" s="77">
        <v>0</v>
      </c>
      <c r="K38" s="77">
        <v>1533.1151156999999</v>
      </c>
      <c r="L38" s="77">
        <v>0.04</v>
      </c>
      <c r="M38" s="77">
        <v>5.98</v>
      </c>
      <c r="N38" s="77">
        <v>3.58</v>
      </c>
    </row>
    <row r="39" spans="2:14">
      <c r="B39" t="s">
        <v>701</v>
      </c>
      <c r="C39" t="s">
        <v>702</v>
      </c>
      <c r="D39" t="s">
        <v>589</v>
      </c>
      <c r="E39" t="s">
        <v>703</v>
      </c>
      <c r="F39" t="s">
        <v>592</v>
      </c>
      <c r="G39" t="s">
        <v>109</v>
      </c>
      <c r="H39" s="77">
        <v>2395</v>
      </c>
      <c r="I39" s="77">
        <v>43959</v>
      </c>
      <c r="J39" s="77">
        <v>0</v>
      </c>
      <c r="K39" s="77">
        <v>3715.3948984499998</v>
      </c>
      <c r="L39" s="77">
        <v>0.04</v>
      </c>
      <c r="M39" s="77">
        <v>14.49</v>
      </c>
      <c r="N39" s="77">
        <v>8.67</v>
      </c>
    </row>
    <row r="40" spans="2:14">
      <c r="B40" t="s">
        <v>704</v>
      </c>
      <c r="C40" t="s">
        <v>705</v>
      </c>
      <c r="D40" t="s">
        <v>589</v>
      </c>
      <c r="E40" t="s">
        <v>706</v>
      </c>
      <c r="F40" t="s">
        <v>592</v>
      </c>
      <c r="G40" t="s">
        <v>109</v>
      </c>
      <c r="H40" s="77">
        <v>1317</v>
      </c>
      <c r="I40" s="77">
        <v>25035</v>
      </c>
      <c r="J40" s="77">
        <v>0</v>
      </c>
      <c r="K40" s="77">
        <v>1163.54994255</v>
      </c>
      <c r="L40" s="77">
        <v>0</v>
      </c>
      <c r="M40" s="77">
        <v>4.54</v>
      </c>
      <c r="N40" s="77">
        <v>2.72</v>
      </c>
    </row>
    <row r="41" spans="2:14">
      <c r="B41" t="s">
        <v>707</v>
      </c>
      <c r="C41" t="s">
        <v>708</v>
      </c>
      <c r="D41" t="s">
        <v>589</v>
      </c>
      <c r="E41" t="s">
        <v>709</v>
      </c>
      <c r="F41" t="s">
        <v>592</v>
      </c>
      <c r="G41" t="s">
        <v>109</v>
      </c>
      <c r="H41" s="77">
        <v>12231</v>
      </c>
      <c r="I41" s="77">
        <v>4759</v>
      </c>
      <c r="J41" s="77">
        <v>0</v>
      </c>
      <c r="K41" s="77">
        <v>2054.1366404099999</v>
      </c>
      <c r="L41" s="77">
        <v>0</v>
      </c>
      <c r="M41" s="77">
        <v>8.01</v>
      </c>
      <c r="N41" s="77">
        <v>4.79</v>
      </c>
    </row>
    <row r="42" spans="2:14">
      <c r="B42" t="s">
        <v>710</v>
      </c>
      <c r="C42" t="s">
        <v>711</v>
      </c>
      <c r="D42" t="s">
        <v>589</v>
      </c>
      <c r="E42" t="s">
        <v>709</v>
      </c>
      <c r="F42" t="s">
        <v>592</v>
      </c>
      <c r="G42" t="s">
        <v>109</v>
      </c>
      <c r="H42" s="77">
        <v>2972</v>
      </c>
      <c r="I42" s="77">
        <v>22994</v>
      </c>
      <c r="J42" s="77">
        <v>0</v>
      </c>
      <c r="K42" s="77">
        <v>2411.6539487199998</v>
      </c>
      <c r="L42" s="77">
        <v>0</v>
      </c>
      <c r="M42" s="77">
        <v>9.41</v>
      </c>
      <c r="N42" s="77">
        <v>5.63</v>
      </c>
    </row>
    <row r="43" spans="2:14">
      <c r="B43" t="s">
        <v>712</v>
      </c>
      <c r="C43" t="s">
        <v>713</v>
      </c>
      <c r="D43" t="s">
        <v>589</v>
      </c>
      <c r="E43" t="s">
        <v>714</v>
      </c>
      <c r="F43" t="s">
        <v>592</v>
      </c>
      <c r="G43" t="s">
        <v>109</v>
      </c>
      <c r="H43" s="77">
        <v>9866</v>
      </c>
      <c r="I43" s="77">
        <v>4313</v>
      </c>
      <c r="J43" s="77">
        <v>0</v>
      </c>
      <c r="K43" s="77">
        <v>1501.6621268199999</v>
      </c>
      <c r="L43" s="77">
        <v>0</v>
      </c>
      <c r="M43" s="77">
        <v>5.86</v>
      </c>
      <c r="N43" s="77">
        <v>3.5</v>
      </c>
    </row>
    <row r="44" spans="2:14">
      <c r="B44" t="s">
        <v>715</v>
      </c>
      <c r="C44" t="s">
        <v>716</v>
      </c>
      <c r="D44" t="s">
        <v>589</v>
      </c>
      <c r="E44" t="s">
        <v>717</v>
      </c>
      <c r="F44" t="s">
        <v>592</v>
      </c>
      <c r="G44" t="s">
        <v>109</v>
      </c>
      <c r="H44" s="77">
        <v>5270</v>
      </c>
      <c r="I44" s="77">
        <v>6428</v>
      </c>
      <c r="J44" s="77">
        <v>0</v>
      </c>
      <c r="K44" s="77">
        <v>1195.4685124</v>
      </c>
      <c r="L44" s="77">
        <v>0</v>
      </c>
      <c r="M44" s="77">
        <v>4.66</v>
      </c>
      <c r="N44" s="77">
        <v>2.79</v>
      </c>
    </row>
    <row r="45" spans="2:14">
      <c r="B45" s="78" t="s">
        <v>718</v>
      </c>
      <c r="D45" s="16"/>
      <c r="E45" s="16"/>
      <c r="F45" s="16"/>
      <c r="G45" s="16"/>
      <c r="H45" s="79">
        <v>0</v>
      </c>
      <c r="J45" s="79">
        <v>0</v>
      </c>
      <c r="K45" s="79">
        <v>0</v>
      </c>
      <c r="M45" s="79">
        <v>0</v>
      </c>
      <c r="N45" s="79">
        <v>0</v>
      </c>
    </row>
    <row r="46" spans="2:14">
      <c r="B46" t="s">
        <v>222</v>
      </c>
      <c r="C46" t="s">
        <v>222</v>
      </c>
      <c r="D46" s="16"/>
      <c r="E46" s="16"/>
      <c r="F46" t="s">
        <v>222</v>
      </c>
      <c r="G46" t="s">
        <v>222</v>
      </c>
      <c r="H46" s="77">
        <v>0</v>
      </c>
      <c r="I46" s="77">
        <v>0</v>
      </c>
      <c r="K46" s="77">
        <v>0</v>
      </c>
      <c r="L46" s="77">
        <v>0</v>
      </c>
      <c r="M46" s="77">
        <v>0</v>
      </c>
      <c r="N46" s="77">
        <v>0</v>
      </c>
    </row>
    <row r="47" spans="2:14">
      <c r="B47" s="78" t="s">
        <v>242</v>
      </c>
      <c r="D47" s="16"/>
      <c r="E47" s="16"/>
      <c r="F47" s="16"/>
      <c r="G47" s="16"/>
      <c r="H47" s="79">
        <v>0</v>
      </c>
      <c r="J47" s="79">
        <v>0</v>
      </c>
      <c r="K47" s="79">
        <v>0</v>
      </c>
      <c r="M47" s="79">
        <v>0</v>
      </c>
      <c r="N47" s="79">
        <v>0</v>
      </c>
    </row>
    <row r="48" spans="2:14">
      <c r="B48" t="s">
        <v>222</v>
      </c>
      <c r="C48" t="s">
        <v>222</v>
      </c>
      <c r="D48" s="16"/>
      <c r="E48" s="16"/>
      <c r="F48" t="s">
        <v>222</v>
      </c>
      <c r="G48" t="s">
        <v>222</v>
      </c>
      <c r="H48" s="77">
        <v>0</v>
      </c>
      <c r="I48" s="77">
        <v>0</v>
      </c>
      <c r="K48" s="77">
        <v>0</v>
      </c>
      <c r="L48" s="77">
        <v>0</v>
      </c>
      <c r="M48" s="77">
        <v>0</v>
      </c>
      <c r="N48" s="77">
        <v>0</v>
      </c>
    </row>
    <row r="49" spans="2:14">
      <c r="B49" s="78" t="s">
        <v>674</v>
      </c>
      <c r="D49" s="16"/>
      <c r="E49" s="16"/>
      <c r="F49" s="16"/>
      <c r="G49" s="16"/>
      <c r="H49" s="79">
        <v>0</v>
      </c>
      <c r="J49" s="79">
        <v>0</v>
      </c>
      <c r="K49" s="79">
        <v>0</v>
      </c>
      <c r="M49" s="79">
        <v>0</v>
      </c>
      <c r="N49" s="79">
        <v>0</v>
      </c>
    </row>
    <row r="50" spans="2:14">
      <c r="B50" t="s">
        <v>222</v>
      </c>
      <c r="C50" t="s">
        <v>222</v>
      </c>
      <c r="D50" s="16"/>
      <c r="E50" s="16"/>
      <c r="F50" t="s">
        <v>222</v>
      </c>
      <c r="G50" t="s">
        <v>222</v>
      </c>
      <c r="H50" s="77">
        <v>0</v>
      </c>
      <c r="I50" s="77">
        <v>0</v>
      </c>
      <c r="K50" s="77">
        <v>0</v>
      </c>
      <c r="L50" s="77">
        <v>0</v>
      </c>
      <c r="M50" s="77">
        <v>0</v>
      </c>
      <c r="N50" s="77">
        <v>0</v>
      </c>
    </row>
    <row r="51" spans="2:14">
      <c r="B51" t="s">
        <v>229</v>
      </c>
      <c r="D51" s="16"/>
      <c r="E51" s="16"/>
      <c r="F51" s="16"/>
      <c r="G51" s="16"/>
    </row>
    <row r="52" spans="2:14">
      <c r="B52" t="s">
        <v>235</v>
      </c>
      <c r="D52" s="16"/>
      <c r="E52" s="16"/>
      <c r="F52" s="16"/>
      <c r="G52" s="16"/>
    </row>
    <row r="53" spans="2:14">
      <c r="B53" t="s">
        <v>236</v>
      </c>
      <c r="D53" s="16"/>
      <c r="E53" s="16"/>
      <c r="F53" s="16"/>
      <c r="G53" s="16"/>
    </row>
    <row r="54" spans="2:14">
      <c r="B54" t="s">
        <v>237</v>
      </c>
      <c r="D54" s="16"/>
      <c r="E54" s="16"/>
      <c r="F54" s="16"/>
      <c r="G54" s="16"/>
    </row>
    <row r="55" spans="2:14">
      <c r="B55" t="s">
        <v>243</v>
      </c>
      <c r="D55" s="16"/>
      <c r="E55" s="16"/>
      <c r="F55" s="16"/>
      <c r="G55" s="16"/>
    </row>
    <row r="56" spans="2:14">
      <c r="D56" s="16"/>
      <c r="E56" s="16"/>
      <c r="F56" s="16"/>
      <c r="G56" s="16"/>
    </row>
    <row r="57" spans="2:14">
      <c r="D57" s="16"/>
      <c r="E57" s="16"/>
      <c r="F57" s="16"/>
      <c r="G57" s="16"/>
    </row>
    <row r="58" spans="2:14">
      <c r="D58" s="16"/>
      <c r="E58" s="16"/>
      <c r="F58" s="16"/>
      <c r="G58" s="16"/>
    </row>
    <row r="59" spans="2:14">
      <c r="D59" s="16"/>
      <c r="E59" s="16"/>
      <c r="F59" s="16"/>
      <c r="G59" s="16"/>
    </row>
    <row r="60" spans="2:14">
      <c r="D60" s="16"/>
      <c r="E60" s="16"/>
      <c r="F60" s="16"/>
      <c r="G60" s="16"/>
    </row>
    <row r="61" spans="2:14">
      <c r="D61" s="16"/>
      <c r="E61" s="16"/>
      <c r="F61" s="16"/>
      <c r="G61" s="16"/>
    </row>
    <row r="62" spans="2:14">
      <c r="D62" s="16"/>
      <c r="E62" s="16"/>
      <c r="F62" s="16"/>
      <c r="G62" s="16"/>
    </row>
    <row r="63" spans="2:14">
      <c r="D63" s="16"/>
      <c r="E63" s="16"/>
      <c r="F63" s="16"/>
      <c r="G63" s="16"/>
    </row>
    <row r="64" spans="2:14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sheetProtection sheet="1" objects="1" scenarios="1"/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s="80" t="s">
        <v>196</v>
      </c>
    </row>
    <row r="2" spans="2:65">
      <c r="B2" s="2" t="s">
        <v>1</v>
      </c>
      <c r="C2" s="12" t="s">
        <v>814</v>
      </c>
    </row>
    <row r="3" spans="2:65">
      <c r="B3" s="2" t="s">
        <v>2</v>
      </c>
      <c r="C3" t="s">
        <v>197</v>
      </c>
    </row>
    <row r="4" spans="2:65">
      <c r="B4" s="2" t="s">
        <v>3</v>
      </c>
      <c r="C4" s="80" t="s">
        <v>198</v>
      </c>
    </row>
    <row r="5" spans="2:65">
      <c r="B5" s="75" t="s">
        <v>199</v>
      </c>
      <c r="C5" t="s">
        <v>200</v>
      </c>
    </row>
    <row r="6" spans="2:65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6"/>
    </row>
    <row r="7" spans="2:65" ht="26.25" customHeight="1">
      <c r="B7" s="94" t="s">
        <v>96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0</v>
      </c>
      <c r="K11" s="7"/>
      <c r="L11" s="76">
        <v>0</v>
      </c>
      <c r="M11" s="7"/>
      <c r="N11" s="76">
        <v>0</v>
      </c>
      <c r="O11" s="76">
        <v>0</v>
      </c>
      <c r="P11" s="35"/>
      <c r="BG11" s="16"/>
      <c r="BH11" s="19"/>
      <c r="BI11" s="16"/>
      <c r="BM11" s="16"/>
    </row>
    <row r="12" spans="2:65">
      <c r="B12" s="78" t="s">
        <v>203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719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222</v>
      </c>
      <c r="C14" t="s">
        <v>222</v>
      </c>
      <c r="D14" s="16"/>
      <c r="E14" s="16"/>
      <c r="F14" t="s">
        <v>222</v>
      </c>
      <c r="G14" t="s">
        <v>222</v>
      </c>
      <c r="I14" t="s">
        <v>222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227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s="78" t="s">
        <v>720</v>
      </c>
      <c r="C16" s="16"/>
      <c r="D16" s="16"/>
      <c r="E16" s="16"/>
      <c r="J16" s="79">
        <v>0</v>
      </c>
      <c r="L16" s="79">
        <v>0</v>
      </c>
      <c r="N16" s="79">
        <v>0</v>
      </c>
      <c r="O16" s="79">
        <v>0</v>
      </c>
    </row>
    <row r="17" spans="2:15">
      <c r="B17" t="s">
        <v>222</v>
      </c>
      <c r="C17" t="s">
        <v>222</v>
      </c>
      <c r="D17" s="16"/>
      <c r="E17" s="16"/>
      <c r="F17" t="s">
        <v>222</v>
      </c>
      <c r="G17" t="s">
        <v>222</v>
      </c>
      <c r="I17" t="s">
        <v>222</v>
      </c>
      <c r="J17" s="77">
        <v>0</v>
      </c>
      <c r="K17" s="77">
        <v>0</v>
      </c>
      <c r="L17" s="77">
        <v>0</v>
      </c>
      <c r="M17" s="77">
        <v>0</v>
      </c>
      <c r="N17" s="77">
        <v>0</v>
      </c>
      <c r="O17" s="77">
        <v>0</v>
      </c>
    </row>
    <row r="18" spans="2:15">
      <c r="B18" t="s">
        <v>229</v>
      </c>
      <c r="C18" s="16"/>
      <c r="D18" s="16"/>
      <c r="E18" s="16"/>
    </row>
    <row r="19" spans="2:15">
      <c r="B19" t="s">
        <v>235</v>
      </c>
      <c r="C19" s="16"/>
      <c r="D19" s="16"/>
      <c r="E19" s="16"/>
    </row>
    <row r="20" spans="2:15">
      <c r="B20" t="s">
        <v>236</v>
      </c>
      <c r="C20" s="16"/>
      <c r="D20" s="16"/>
      <c r="E20" s="16"/>
    </row>
    <row r="21" spans="2:15">
      <c r="B21" t="s">
        <v>237</v>
      </c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sheetProtection sheet="1" objects="1" scenarios="1"/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0" t="s">
        <v>196</v>
      </c>
    </row>
    <row r="2" spans="2:60">
      <c r="B2" s="2" t="s">
        <v>1</v>
      </c>
      <c r="C2" s="12" t="s">
        <v>814</v>
      </c>
    </row>
    <row r="3" spans="2:60">
      <c r="B3" s="2" t="s">
        <v>2</v>
      </c>
      <c r="C3" t="s">
        <v>197</v>
      </c>
    </row>
    <row r="4" spans="2:60">
      <c r="B4" s="2" t="s">
        <v>3</v>
      </c>
      <c r="C4" s="80" t="s">
        <v>198</v>
      </c>
    </row>
    <row r="5" spans="2:60">
      <c r="B5" s="75" t="s">
        <v>199</v>
      </c>
      <c r="C5" t="s">
        <v>200</v>
      </c>
    </row>
    <row r="6" spans="2:60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60" ht="26.25" customHeight="1">
      <c r="B7" s="94" t="s">
        <v>98</v>
      </c>
      <c r="C7" s="95"/>
      <c r="D7" s="95"/>
      <c r="E7" s="95"/>
      <c r="F7" s="95"/>
      <c r="G7" s="95"/>
      <c r="H7" s="95"/>
      <c r="I7" s="95"/>
      <c r="J7" s="95"/>
      <c r="K7" s="95"/>
      <c r="L7" s="96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5157</v>
      </c>
      <c r="H11" s="7"/>
      <c r="I11" s="76">
        <v>1.5184340000000001</v>
      </c>
      <c r="J11" s="25"/>
      <c r="K11" s="76">
        <v>100</v>
      </c>
      <c r="L11" s="76">
        <v>0</v>
      </c>
      <c r="BC11" s="16"/>
      <c r="BD11" s="19"/>
      <c r="BE11" s="16"/>
      <c r="BG11" s="16"/>
    </row>
    <row r="12" spans="2:60">
      <c r="B12" s="78" t="s">
        <v>203</v>
      </c>
      <c r="D12" s="16"/>
      <c r="E12" s="16"/>
      <c r="G12" s="79">
        <v>5157</v>
      </c>
      <c r="I12" s="79">
        <v>1.5184340000000001</v>
      </c>
      <c r="K12" s="79">
        <v>100</v>
      </c>
      <c r="L12" s="79">
        <v>0</v>
      </c>
    </row>
    <row r="13" spans="2:60">
      <c r="B13" s="78" t="s">
        <v>721</v>
      </c>
      <c r="D13" s="16"/>
      <c r="E13" s="16"/>
      <c r="G13" s="79">
        <v>5157</v>
      </c>
      <c r="I13" s="79">
        <v>1.5184340000000001</v>
      </c>
      <c r="K13" s="79">
        <v>100</v>
      </c>
      <c r="L13" s="79">
        <v>0</v>
      </c>
    </row>
    <row r="14" spans="2:60">
      <c r="B14" t="s">
        <v>722</v>
      </c>
      <c r="C14" t="s">
        <v>723</v>
      </c>
      <c r="D14" t="s">
        <v>103</v>
      </c>
      <c r="E14" t="s">
        <v>408</v>
      </c>
      <c r="F14" t="s">
        <v>105</v>
      </c>
      <c r="G14" s="77">
        <v>818</v>
      </c>
      <c r="H14" s="77">
        <v>105.3</v>
      </c>
      <c r="I14" s="77">
        <v>0.86135399999999995</v>
      </c>
      <c r="J14" s="77">
        <v>0.01</v>
      </c>
      <c r="K14" s="77">
        <v>56.73</v>
      </c>
      <c r="L14" s="77">
        <v>0</v>
      </c>
    </row>
    <row r="15" spans="2:60">
      <c r="B15" t="s">
        <v>724</v>
      </c>
      <c r="C15" t="s">
        <v>725</v>
      </c>
      <c r="D15" t="s">
        <v>103</v>
      </c>
      <c r="E15" t="s">
        <v>408</v>
      </c>
      <c r="F15" t="s">
        <v>105</v>
      </c>
      <c r="G15" s="77">
        <v>4039</v>
      </c>
      <c r="H15" s="77">
        <v>2</v>
      </c>
      <c r="I15" s="77">
        <v>8.0780000000000005E-2</v>
      </c>
      <c r="J15" s="77">
        <v>0.01</v>
      </c>
      <c r="K15" s="77">
        <v>5.32</v>
      </c>
      <c r="L15" s="77">
        <v>0</v>
      </c>
    </row>
    <row r="16" spans="2:60">
      <c r="B16" t="s">
        <v>726</v>
      </c>
      <c r="C16" t="s">
        <v>727</v>
      </c>
      <c r="D16" t="s">
        <v>103</v>
      </c>
      <c r="E16" t="s">
        <v>314</v>
      </c>
      <c r="F16" t="s">
        <v>105</v>
      </c>
      <c r="G16" s="77">
        <v>300</v>
      </c>
      <c r="H16" s="77">
        <v>192.1</v>
      </c>
      <c r="I16" s="77">
        <v>0.57630000000000003</v>
      </c>
      <c r="J16" s="77">
        <v>0.01</v>
      </c>
      <c r="K16" s="77">
        <v>37.950000000000003</v>
      </c>
      <c r="L16" s="77">
        <v>0</v>
      </c>
    </row>
    <row r="17" spans="2:12">
      <c r="B17" s="78" t="s">
        <v>227</v>
      </c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s="78" t="s">
        <v>728</v>
      </c>
      <c r="D18" s="16"/>
      <c r="E18" s="16"/>
      <c r="G18" s="79">
        <v>0</v>
      </c>
      <c r="I18" s="79">
        <v>0</v>
      </c>
      <c r="K18" s="79">
        <v>0</v>
      </c>
      <c r="L18" s="79">
        <v>0</v>
      </c>
    </row>
    <row r="19" spans="2:12">
      <c r="B19" t="s">
        <v>222</v>
      </c>
      <c r="C19" t="s">
        <v>222</v>
      </c>
      <c r="D19" s="16"/>
      <c r="E19" t="s">
        <v>222</v>
      </c>
      <c r="F19" t="s">
        <v>222</v>
      </c>
      <c r="G19" s="77">
        <v>0</v>
      </c>
      <c r="H19" s="77">
        <v>0</v>
      </c>
      <c r="I19" s="77">
        <v>0</v>
      </c>
      <c r="J19" s="77">
        <v>0</v>
      </c>
      <c r="K19" s="77">
        <v>0</v>
      </c>
      <c r="L19" s="77">
        <v>0</v>
      </c>
    </row>
    <row r="20" spans="2:12">
      <c r="B20" t="s">
        <v>229</v>
      </c>
      <c r="D20" s="16"/>
      <c r="E20" s="16"/>
    </row>
    <row r="21" spans="2:12">
      <c r="B21" t="s">
        <v>235</v>
      </c>
      <c r="D21" s="16"/>
      <c r="E21" s="16"/>
    </row>
    <row r="22" spans="2:12">
      <c r="B22" t="s">
        <v>236</v>
      </c>
      <c r="D22" s="16"/>
      <c r="E22" s="16"/>
    </row>
    <row r="23" spans="2:12">
      <c r="B23" t="s">
        <v>237</v>
      </c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summary xmlns="bfcfe556-96ce-4d01-8fd6-8e85e8b36402" xsi:nil="true"/>
    <product xmlns="bfcfe556-96ce-4d01-8fd6-8e85e8b36402">Yozma</product>
    <_x05ea__x05d0__x05e8__x05d9__x05da_ xmlns="556d651a-f128-4b84-9e10-e5d878421e87">2017-12-07T09:17:32+00:00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17A5A9A6-9924-4DB6-956E-C3909026D938}"/>
</file>

<file path=customXml/itemProps2.xml><?xml version="1.0" encoding="utf-8"?>
<ds:datastoreItem xmlns:ds="http://schemas.openxmlformats.org/officeDocument/2006/customXml" ds:itemID="{9C0E531A-4ADF-4FE8-9182-908F6743077C}"/>
</file>

<file path=customXml/itemProps3.xml><?xml version="1.0" encoding="utf-8"?>
<ds:datastoreItem xmlns:ds="http://schemas.openxmlformats.org/officeDocument/2006/customXml" ds:itemID="{FA028326-F941-4FAB-82F8-7A967C99102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Yuli</dc:creator>
  <cp:lastModifiedBy>חגי אבישר</cp:lastModifiedBy>
  <dcterms:created xsi:type="dcterms:W3CDTF">2015-11-10T09:34:27Z</dcterms:created>
  <dcterms:modified xsi:type="dcterms:W3CDTF">2017-12-07T08:29:21Z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0x0101003AD5DD09B7E788449783873D031F677A</vt:lpwstr>
  </property>
  <property fmtid="{D5CDD505-2E9C-101B-9397-08002B2CF9AE}" pid="3" name="TemplateUrl">
    <vt:lpwstr/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SourceUrl">
    <vt:lpwstr/>
  </property>
  <property fmtid="{D5CDD505-2E9C-101B-9397-08002B2CF9AE}" pid="7" name="_SharedFileIndex">
    <vt:lpwstr/>
  </property>
</Properties>
</file>