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2" i="1"/>
  <c r="C37" i="1"/>
  <c r="J12" i="26"/>
  <c r="K12" i="26"/>
  <c r="J13" i="26"/>
  <c r="K13" i="26"/>
  <c r="J14" i="26"/>
  <c r="K14" i="26"/>
  <c r="J15" i="26"/>
  <c r="K15" i="26"/>
  <c r="J16" i="26"/>
  <c r="K16" i="26"/>
  <c r="J17" i="26"/>
  <c r="K17" i="26"/>
  <c r="K11" i="26"/>
  <c r="J11" i="26"/>
  <c r="I11" i="26"/>
  <c r="H12" i="26"/>
  <c r="I12" i="26"/>
  <c r="H11" i="26"/>
  <c r="I15" i="26"/>
</calcChain>
</file>

<file path=xl/sharedStrings.xml><?xml version="1.0" encoding="utf-8"?>
<sst xmlns="http://schemas.openxmlformats.org/spreadsheetml/2006/main" count="3240" uniqueCount="610">
  <si>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</si>
  <si>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</si>
  <si>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</si>
  <si>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</si>
  <si>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</si>
  <si>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</si>
  <si>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</si>
  <si>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</si>
  <si>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</si>
  <si>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</si>
  <si>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</si>
  <si>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</si>
  <si>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</si>
  <si>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</si>
  <si>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</si>
  <si>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</si>
  <si>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</si>
  <si>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</si>
  <si>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</si>
  <si>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</si>
  <si>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</si>
  <si>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</si>
  <si>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</si>
  <si>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</si>
  <si>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</si>
  <si>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</si>
  <si>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</si>
  <si>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</si>
  <si>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</si>
  <si>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</si>
  <si>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</si>
  <si>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</si>
  <si>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</si>
  <si>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</si>
  <si>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</si>
  <si>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</si>
  <si>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</si>
  <si>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</si>
  <si>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</si>
  <si>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</si>
  <si>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</si>
  <si>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</si>
  <si>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</si>
  <si>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</si>
  <si>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</si>
  <si>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</si>
  <si>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</si>
  <si>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</si>
  <si>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</si>
  <si>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</si>
  <si>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</si>
  <si>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</si>
  <si>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</si>
  <si>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</si>
  <si>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</si>
  <si>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</si>
  <si>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</si>
  <si>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</si>
  <si>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</si>
  <si>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</si>
  <si>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</si>
  <si>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</si>
  <si>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</si>
  <si>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</si>
  <si>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</si>
  <si>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</si>
  <si>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</si>
  <si>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</si>
  <si>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</si>
  <si>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</si>
  <si>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</si>
  <si>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</si>
  <si>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</si>
  <si>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</si>
  <si>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</si>
  <si>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</si>
  <si>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</si>
  <si>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</si>
  <si>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</si>
  <si>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</si>
  <si>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</si>
  <si>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</si>
  <si>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</si>
  <si>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</si>
  <si>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</si>
  <si>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</si>
  <si>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</si>
  <si>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</si>
  <si>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</si>
  <si>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</si>
  <si>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</si>
  <si>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</si>
  <si>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</si>
  <si>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</si>
  <si>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</si>
  <si>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</si>
  <si>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</si>
  <si>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</si>
  <si>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</si>
  <si>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</si>
  <si>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</si>
  <si>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</si>
  <si>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</si>
  <si>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</si>
  <si>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</si>
  <si>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</si>
  <si>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</si>
  <si>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</si>
  <si>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</si>
  <si>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</si>
  <si>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</si>
  <si>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</si>
  <si>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</si>
  <si>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</si>
  <si>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</si>
  <si>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</si>
  <si>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</si>
  <si>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</si>
  <si>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</si>
  <si>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</si>
  <si>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</si>
  <si>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</si>
  <si>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</si>
  <si>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</si>
  <si>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</si>
  <si>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</si>
  <si>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</si>
  <si>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</si>
  <si>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</si>
  <si>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</si>
  <si>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</si>
  <si>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</si>
  <si>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</si>
  <si>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</si>
  <si>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</si>
  <si>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</si>
  <si>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</si>
  <si>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</si>
  <si>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</si>
  <si>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</si>
  <si>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</si>
  <si>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</si>
  <si>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</si>
  <si>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</si>
  <si>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</si>
  <si>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</si>
  <si>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</si>
  <si>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</si>
  <si>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</si>
  <si>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</si>
  <si>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</si>
  <si>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</si>
  <si>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</si>
  <si>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</si>
  <si>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</si>
  <si>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</si>
  <si>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</si>
  <si>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</si>
  <si>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</si>
  <si>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</si>
  <si>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</si>
  <si>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</si>
  <si>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</si>
  <si>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</si>
  <si>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</si>
  <si>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</si>
  <si>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</si>
  <si>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</si>
  <si>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</si>
  <si>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</si>
  <si>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</si>
  <si>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</si>
  <si>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</si>
  <si>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</si>
  <si>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</si>
  <si>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</si>
  <si>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</si>
  <si>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</si>
  <si>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</si>
  <si>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</si>
  <si>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</si>
  <si>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</si>
  <si>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</si>
  <si>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</si>
  <si>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</si>
  <si>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</si>
  <si>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</si>
  <si>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</si>
  <si>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</si>
  <si>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</si>
  <si>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</si>
  <si>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</si>
  <si>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</si>
  <si>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</si>
  <si>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</si>
  <si>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</si>
  <si>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</si>
  <si>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</si>
  <si>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498מגדל השתלמות מסלול הלכה</t>
  </si>
  <si>
    <t>2048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</si>
  <si>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</si>
  <si>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</si>
  <si>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</si>
  <si>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</si>
  <si>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</si>
  <si>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</si>
  <si>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</si>
  <si>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</si>
  <si>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</si>
  <si>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</si>
  <si>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</si>
  <si>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</si>
  <si>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</si>
  <si>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</si>
  <si>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</si>
  <si>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</si>
  <si>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</si>
  <si>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</si>
  <si>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</si>
  <si>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</si>
  <si>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</si>
  <si>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</si>
  <si>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</si>
  <si>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</si>
  <si>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</si>
  <si>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</si>
  <si>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</si>
  <si>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</si>
  <si>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</si>
  <si>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</si>
  <si>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</si>
  <si>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</si>
  <si>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</si>
  <si>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</si>
  <si>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13/10/14</t>
  </si>
  <si>
    <t>ממשל צמודה 0418- גליל</t>
  </si>
  <si>
    <t>1108927</t>
  </si>
  <si>
    <t>15/02/12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</si>
  <si>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</si>
  <si>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</si>
  <si>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</si>
  <si>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</si>
  <si>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</si>
  <si>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</si>
  <si>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</si>
  <si>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</si>
  <si>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</si>
  <si>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</si>
  <si>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</si>
  <si>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</si>
  <si>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</si>
  <si>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</si>
  <si>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</si>
  <si>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</si>
  <si>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</si>
  <si>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</si>
  <si>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</si>
  <si>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</si>
  <si>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</si>
  <si>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מ.ק.מ 1018 פדיון 031018- בנק ישראל- מק"מ</t>
  </si>
  <si>
    <t>8181018</t>
  </si>
  <si>
    <t>03/10/17</t>
  </si>
  <si>
    <t>מ.ק.מ 118 פדיון 3.1.2018- בנק ישראל- מק"מ</t>
  </si>
  <si>
    <t>8180119</t>
  </si>
  <si>
    <t>03/01/17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</si>
  <si>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</si>
  <si>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</si>
  <si>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</si>
  <si>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</si>
  <si>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</si>
  <si>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</si>
  <si>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</si>
  <si>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</si>
  <si>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08/03/17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</si>
  <si>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</si>
  <si>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</si>
  <si>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</si>
  <si>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</si>
  <si>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</si>
  <si>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</si>
  <si>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</si>
  <si>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</si>
  <si>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25/04/17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</si>
  <si>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</si>
  <si>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</si>
  <si>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</si>
  <si>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</si>
  <si>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</si>
  <si>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</si>
  <si>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30/07/14</t>
  </si>
  <si>
    <t>ממשל שקלית 0121- שחר</t>
  </si>
  <si>
    <t>1142223</t>
  </si>
  <si>
    <t>06/11/17</t>
  </si>
  <si>
    <t>ממשל שקלית 0122- שחר</t>
  </si>
  <si>
    <t>1123272</t>
  </si>
  <si>
    <t>11/06/13</t>
  </si>
  <si>
    <t>ממשל שקלית 0219- שחר</t>
  </si>
  <si>
    <t>1110907</t>
  </si>
  <si>
    <t>07/09/14</t>
  </si>
  <si>
    <t>ממשל שקלית 0825- שחר</t>
  </si>
  <si>
    <t>1135557</t>
  </si>
  <si>
    <t>03/02/16</t>
  </si>
  <si>
    <t>ממשל שקלית 1018- שחר</t>
  </si>
  <si>
    <t>1136548</t>
  </si>
  <si>
    <t>01/08/16</t>
  </si>
  <si>
    <t>ממשל שקלית 120- שחר</t>
  </si>
  <si>
    <t>1115773</t>
  </si>
  <si>
    <t>10/07/12</t>
  </si>
  <si>
    <t>ממשל שקלית 323- שחר</t>
  </si>
  <si>
    <t>1126747</t>
  </si>
  <si>
    <t>08/05/14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</si>
  <si>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</si>
  <si>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</si>
  <si>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</si>
  <si>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</si>
  <si>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</si>
  <si>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</si>
  <si>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</si>
  <si>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</si>
  <si>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</si>
  <si>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</si>
  <si>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</si>
  <si>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ממשלתי שקלית 0142- שחר</t>
  </si>
  <si>
    <t>1125400</t>
  </si>
  <si>
    <t>07/06/15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</si>
  <si>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</si>
  <si>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</si>
  <si>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</si>
  <si>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</si>
  <si>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</si>
  <si>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</si>
  <si>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25/08/13</t>
  </si>
  <si>
    <t>ממשל משתנה 1121- גילון חדש</t>
  </si>
  <si>
    <t>1127646</t>
  </si>
  <si>
    <t>15/05/14</t>
  </si>
  <si>
    <t>ממשלתית משתנה 05/26 0.0866%- גילון חדש</t>
  </si>
  <si>
    <t>1141795</t>
  </si>
  <si>
    <t>27/09/17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</si>
  <si>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</si>
  <si>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</si>
  <si>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</si>
  <si>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</si>
  <si>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</si>
  <si>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</si>
  <si>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</si>
  <si>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</si>
  <si>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</si>
  <si>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</si>
  <si>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הנפקות 31- הפועלים הנפקות בע"מ</t>
  </si>
  <si>
    <t>1940527</t>
  </si>
  <si>
    <t>520032640</t>
  </si>
  <si>
    <t>בנקים</t>
  </si>
  <si>
    <t>03/12/12</t>
  </si>
  <si>
    <t>בינלאומי הנפקות כ נדחה- הבינלאומי הראשון הנפקות בע"מ</t>
  </si>
  <si>
    <t>1121953</t>
  </si>
  <si>
    <t>513141879</t>
  </si>
  <si>
    <t>AA.IL</t>
  </si>
  <si>
    <t>בלל שה נדחים 200- בנק לאומי לישראל בע"מ</t>
  </si>
  <si>
    <t>6040141</t>
  </si>
  <si>
    <t>520018078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</si>
  <si>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</si>
  <si>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</si>
  <si>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</si>
  <si>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</si>
  <si>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</si>
  <si>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מזרחי טפחות אגח א'- בנק מזרחי טפחות בע"מ</t>
  </si>
  <si>
    <t>6950083</t>
  </si>
  <si>
    <t>520000522</t>
  </si>
  <si>
    <t>A+.IL</t>
  </si>
  <si>
    <t>דה לסר אגח ג- דה לסר גרופ לימיטד</t>
  </si>
  <si>
    <t>1127299</t>
  </si>
  <si>
    <t>1513</t>
  </si>
  <si>
    <t>נדל"ן ובינוי</t>
  </si>
  <si>
    <t>A-.IL</t>
  </si>
  <si>
    <t>25/12/12</t>
  </si>
  <si>
    <t>כה דיסקונט סידרה יא 6.2010- בנק דיסקונט לישראל בע"מ</t>
  </si>
  <si>
    <t>6910137</t>
  </si>
  <si>
    <t>520007030</t>
  </si>
  <si>
    <t>לאומי שה נד 301- בנק לאומי לישראל בע"מ</t>
  </si>
  <si>
    <t>6040265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</si>
  <si>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</si>
  <si>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</si>
  <si>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</si>
  <si>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</si>
  <si>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</si>
  <si>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</si>
  <si>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</si>
  <si>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קסםסמ 36 בנקים- קסם תעודות סל ומוצרי מדדים בע"מ</t>
  </si>
  <si>
    <t>1117290</t>
  </si>
  <si>
    <t>513502211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</si>
  <si>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</si>
  <si>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</si>
  <si>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</si>
  <si>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</si>
  <si>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</si>
  <si>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</si>
  <si>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</si>
  <si>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</si>
  <si>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</si>
  <si>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פסגות מדד יט יתר 120- פסגות תעודות סל מדדים בע"מ</t>
  </si>
  <si>
    <t>1114263</t>
  </si>
  <si>
    <t>513952457</t>
  </si>
  <si>
    <t>120 קסם סמ לג יתר- קסם תעודות סל ומוצרי מדדים בע"מ</t>
  </si>
  <si>
    <t>1103167</t>
  </si>
  <si>
    <t>קסםסמ 33 תא 125- קסם תעודות סל ומוצרי מדדים בע"מ</t>
  </si>
  <si>
    <t>1117266</t>
  </si>
  <si>
    <t>קסםסמ 9  תל אביב35 - קסם תעודות סל ומוצרי מדדים בע"מ</t>
  </si>
  <si>
    <t>1116979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</si>
  <si>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</si>
  <si>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</si>
  <si>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</si>
  <si>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</si>
  <si>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</si>
  <si>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</si>
  <si>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</si>
  <si>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</si>
  <si>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</si>
  <si>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</si>
  <si>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</si>
  <si>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</si>
  <si>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</si>
  <si>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</si>
  <si>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</si>
  <si>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</si>
  <si>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</si>
  <si>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</si>
  <si>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</si>
  <si>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</si>
  <si>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</si>
  <si>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</si>
  <si>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</si>
  <si>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</si>
  <si>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</si>
  <si>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</si>
  <si>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</si>
  <si>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</si>
  <si>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</si>
  <si>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סא בונדשקלי- פסגות תעודות סל מדדים בע"מ</t>
  </si>
  <si>
    <t>1116326</t>
  </si>
  <si>
    <t>פסגות מדד תל בונד צמוד- פסגות תעודות סל מדדים בע"מ</t>
  </si>
  <si>
    <t>1127752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</si>
  <si>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</si>
  <si>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</si>
  <si>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</si>
  <si>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</si>
  <si>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</si>
  <si>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</si>
  <si>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</si>
  <si>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</si>
  <si>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</si>
  <si>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</si>
  <si>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</si>
  <si>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</si>
  <si>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</si>
  <si>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</si>
  <si>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</si>
  <si>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</si>
  <si>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</si>
  <si>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</si>
  <si>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</si>
  <si>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</si>
  <si>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</si>
  <si>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</si>
  <si>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</si>
  <si>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</si>
  <si>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</si>
  <si>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</si>
  <si>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</si>
  <si>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</si>
  <si>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</si>
  <si>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</si>
  <si>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</si>
  <si>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</si>
  <si>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</si>
  <si>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</si>
  <si>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</si>
  <si>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</si>
  <si>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</si>
  <si>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</si>
  <si>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</si>
  <si>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</si>
  <si>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</si>
  <si>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</si>
  <si>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</si>
  <si>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</si>
  <si>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</si>
  <si>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</si>
  <si>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</si>
  <si>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</si>
  <si>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</si>
  <si>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</si>
  <si>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</si>
  <si>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</si>
  <si>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S&amp;P 500 etf-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</si>
  <si>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</si>
  <si>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</si>
  <si>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</si>
  <si>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</si>
  <si>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</si>
  <si>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</si>
  <si>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</si>
  <si>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</si>
  <si>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</si>
  <si>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</si>
  <si>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</si>
  <si>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</si>
  <si>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</si>
  <si>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</si>
  <si>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</si>
  <si>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</si>
  <si>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</si>
  <si>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</si>
  <si>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</si>
  <si>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</si>
  <si>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</si>
  <si>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</si>
  <si>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</si>
  <si>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</si>
  <si>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</si>
  <si>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</si>
  <si>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</si>
  <si>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</si>
  <si>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</si>
  <si>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</si>
  <si>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</si>
  <si>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</si>
  <si>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</si>
  <si>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</si>
  <si>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</si>
  <si>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</si>
  <si>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</si>
  <si>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</si>
  <si>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</si>
  <si>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</si>
  <si>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</si>
  <si>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</si>
  <si>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</si>
  <si>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</si>
  <si>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</si>
  <si>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</si>
  <si>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</si>
  <si>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</si>
  <si>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</si>
  <si>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</si>
  <si>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</si>
  <si>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</si>
  <si>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</si>
  <si>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</si>
  <si>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</si>
  <si>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</si>
  <si>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</si>
  <si>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</si>
  <si>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</si>
  <si>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</si>
  <si>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</si>
  <si>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</si>
  <si>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</si>
  <si>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</si>
  <si>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</si>
  <si>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</si>
  <si>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20171023 USD\ILS 3.4835000 20180109- בנק לאומי לישראל בע"מ</t>
  </si>
  <si>
    <t>90005238</t>
  </si>
  <si>
    <t>23/10/17</t>
  </si>
  <si>
    <t>FWD CCY\ILS 20171114 USD\ILS 3.5404000 20180208- בנק לאומי לישראל בע"מ</t>
  </si>
  <si>
    <t>90005448</t>
  </si>
  <si>
    <t>14/11/17</t>
  </si>
  <si>
    <t>FWD CCY\ILS 20171128 USD\ILS 3.4882000 20180222- בנק לאומי לישראל בע"מ</t>
  </si>
  <si>
    <t>90005546</t>
  </si>
  <si>
    <t>28/11/17</t>
  </si>
  <si>
    <t>FWD CCY\ILS 20171128 USD\ILS 3.4892000 20180222- בנק לאומי לישראל בע"מ</t>
  </si>
  <si>
    <t>90005544</t>
  </si>
  <si>
    <t>FWD CCY\ILS 20171220 USD\ILS 3.4850000 20180222- בנק לאומי לישראל בע"מ</t>
  </si>
  <si>
    <t>90005718</t>
  </si>
  <si>
    <t>20/12/17</t>
  </si>
  <si>
    <t>FWD CCY\ILS 20171228 USD\ILS 3.4664000 20180222- בנק לאומי לישראל בע"מ</t>
  </si>
  <si>
    <t>90005764</t>
  </si>
  <si>
    <t>28/12/17</t>
  </si>
  <si>
    <t>FWD CCY\CCY 20171220 EUR\USD 1.1909000 20180314- בנק לאומי לישראל בע"מ</t>
  </si>
  <si>
    <t>90005709</t>
  </si>
  <si>
    <t>FWD CCY\CCY 20171220 EUR\USD 1.1955000 20180314- בנק לאומי לישראל בע"מ</t>
  </si>
  <si>
    <t>90005712</t>
  </si>
  <si>
    <t>FWD CCY\CCY 20171221 EUR\USD 1.1935000 20180314- בנק לאומי לישראל בע"מ</t>
  </si>
  <si>
    <t>90005735</t>
  </si>
  <si>
    <t>21/12/17</t>
  </si>
  <si>
    <t>FWD CCY\CCY 20171228 EUR\USD 1.2001000 20180314- בנק לאומי לישראל בע"מ</t>
  </si>
  <si>
    <t>90005775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</si>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</sst>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608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80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3511.35742798303</v>
      </c>
      <c r="D11" s="76">
        <f>C11/$C$42*100</f>
        <v>4.8551471827028356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17588.641946299998</v>
      </c>
      <c r="D13" s="77">
        <f t="shared" ref="D13:D22" si="0">C13/$C$42*100</f>
        <v>24.319781493221448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320.19046420000001</v>
      </c>
      <c r="D15" s="77">
        <f t="shared" si="0"/>
        <v>0.44272674088946556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50829.594384882999</v>
      </c>
      <c r="D17" s="77">
        <f t="shared" si="0"/>
        <v>70.281982691078298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102.06478726384988</v>
      </c>
      <c r="D31" s="77">
        <f t="shared" si="1"/>
        <v>0.14112478564219805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f>'השקעות אחרות '!I11</f>
        <v>-29.480690000000003</v>
      </c>
      <c r="D37" s="77">
        <f t="shared" si="1"/>
        <v>-4.0762893534268652E-2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f>SUM(C11:C41)</f>
        <v>72322.368320629888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v>0</v>
      </c>
      <c r="D43" s="77">
        <f>C43/$C$42*100</f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203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608</v>
      </c>
    </row>
    <row r="3" spans="2:61" s="1" customFormat="1">
      <c r="B3" s="2" t="s">
        <v>2</v>
      </c>
      <c r="C3" s="80" t="s">
        <v>198</v>
      </c>
    </row>
    <row r="4" spans="2:61" s="1" customFormat="1">
      <c r="B4" s="2" t="s">
        <v>3</v>
      </c>
      <c r="C4" s="80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529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530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380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529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532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531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533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380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B34" t="s">
        <v>342</v>
      </c>
      <c r="C34" s="16"/>
      <c r="D34" s="16"/>
      <c r="E34" s="16"/>
    </row>
    <row r="35" spans="2:5">
      <c r="B35" t="s">
        <v>343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608</v>
      </c>
    </row>
    <row r="3" spans="1:60" s="1" customFormat="1">
      <c r="B3" s="2" t="s">
        <v>2</v>
      </c>
      <c r="C3" s="80" t="s">
        <v>198</v>
      </c>
    </row>
    <row r="4" spans="1:60" s="1" customFormat="1">
      <c r="B4" s="2" t="s">
        <v>3</v>
      </c>
      <c r="C4" s="80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608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534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535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535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341</v>
      </c>
    </row>
    <row r="42" spans="2:17">
      <c r="B42" t="s">
        <v>342</v>
      </c>
    </row>
    <row r="43" spans="2:17">
      <c r="B43" t="s">
        <v>343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608</v>
      </c>
    </row>
    <row r="3" spans="2:72" s="1" customFormat="1">
      <c r="B3" s="2" t="s">
        <v>2</v>
      </c>
      <c r="C3" s="80" t="s">
        <v>198</v>
      </c>
    </row>
    <row r="4" spans="2:72" s="1" customFormat="1">
      <c r="B4" s="2" t="s">
        <v>3</v>
      </c>
      <c r="C4" s="80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541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542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543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380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545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341</v>
      </c>
    </row>
    <row r="29" spans="2:16">
      <c r="B29" t="s">
        <v>342</v>
      </c>
    </row>
    <row r="30" spans="2:16">
      <c r="B30" t="s">
        <v>343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608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546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547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380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549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341</v>
      </c>
      <c r="D27" s="16"/>
      <c r="E27" s="16"/>
      <c r="F27" s="16"/>
    </row>
    <row r="28" spans="2:19">
      <c r="B28" t="s">
        <v>342</v>
      </c>
      <c r="D28" s="16"/>
      <c r="E28" s="16"/>
      <c r="F28" s="16"/>
    </row>
    <row r="29" spans="2:19">
      <c r="B29" t="s">
        <v>343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608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546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547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380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341</v>
      </c>
      <c r="C27" s="16"/>
      <c r="D27" s="16"/>
      <c r="E27" s="16"/>
    </row>
    <row r="28" spans="2:19">
      <c r="B28" t="s">
        <v>342</v>
      </c>
      <c r="C28" s="16"/>
      <c r="D28" s="16"/>
      <c r="E28" s="16"/>
    </row>
    <row r="29" spans="2:19">
      <c r="B29" t="s">
        <v>343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608</v>
      </c>
    </row>
    <row r="3" spans="2:98" s="1" customFormat="1">
      <c r="B3" s="2" t="s">
        <v>2</v>
      </c>
      <c r="C3" s="80" t="s">
        <v>198</v>
      </c>
    </row>
    <row r="4" spans="2:98" s="1" customFormat="1">
      <c r="B4" s="2" t="s">
        <v>3</v>
      </c>
      <c r="C4" s="80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341</v>
      </c>
      <c r="C20" s="16"/>
      <c r="D20" s="16"/>
      <c r="E20" s="16"/>
    </row>
    <row r="21" spans="2:13">
      <c r="B21" t="s">
        <v>342</v>
      </c>
      <c r="C21" s="16"/>
      <c r="D21" s="16"/>
      <c r="E21" s="16"/>
    </row>
    <row r="22" spans="2:13">
      <c r="B22" t="s">
        <v>343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608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550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551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553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554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341</v>
      </c>
      <c r="C31" s="16"/>
    </row>
    <row r="32" spans="2:11">
      <c r="B32" t="s">
        <v>342</v>
      </c>
      <c r="C32" s="16"/>
    </row>
    <row r="33" spans="2:3">
      <c r="B33" t="s">
        <v>343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608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528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341</v>
      </c>
      <c r="C17" s="16"/>
      <c r="D17" s="16"/>
    </row>
    <row r="18" spans="2:4">
      <c r="B18" t="s">
        <v>342</v>
      </c>
      <c r="C18" s="16"/>
      <c r="D18" s="16"/>
    </row>
    <row r="19" spans="2:4">
      <c r="B19" t="s">
        <v>343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608</v>
      </c>
    </row>
    <row r="3" spans="2:52" s="1" customFormat="1">
      <c r="B3" s="2" t="s">
        <v>2</v>
      </c>
      <c r="C3" s="80" t="s">
        <v>198</v>
      </c>
    </row>
    <row r="4" spans="2:52" s="1" customFormat="1">
      <c r="B4" s="2" t="s">
        <v>3</v>
      </c>
      <c r="C4" s="80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529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530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380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529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532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531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380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341</v>
      </c>
      <c r="C35" s="16"/>
      <c r="D35" s="16"/>
    </row>
    <row r="36" spans="2:12">
      <c r="B36" t="s">
        <v>342</v>
      </c>
      <c r="C36" s="16"/>
      <c r="D36" s="16"/>
    </row>
    <row r="37" spans="2:12">
      <c r="B37" t="s">
        <v>343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608</v>
      </c>
    </row>
    <row r="3" spans="2:13" s="1" customFormat="1">
      <c r="B3" s="2" t="s">
        <v>2</v>
      </c>
      <c r="C3" s="80" t="s">
        <v>198</v>
      </c>
    </row>
    <row r="4" spans="2:13" s="1" customFormat="1">
      <c r="B4" s="2" t="s">
        <v>3</v>
      </c>
      <c r="C4" s="80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3511.35742798303</v>
      </c>
      <c r="K11" s="76">
        <v>100</v>
      </c>
      <c r="L11" s="76">
        <v>4.8600000000000003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3511.35742798303</v>
      </c>
      <c r="K12" s="79">
        <v>100</v>
      </c>
      <c r="L12" s="79">
        <v>4.8600000000000003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3410.97604</v>
      </c>
      <c r="K13" s="79">
        <v>97.14</v>
      </c>
      <c r="L13" s="79">
        <v>4.72</v>
      </c>
    </row>
    <row r="14" spans="2:13">
      <c r="B14" s="81" t="s">
        <v>609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3410.97604</v>
      </c>
      <c r="K14" s="77">
        <v>97.14</v>
      </c>
      <c r="L14" s="77">
        <v>4.72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100.38138798303</v>
      </c>
      <c r="K15" s="79">
        <v>2.86</v>
      </c>
      <c r="L15" s="79">
        <v>0.14000000000000001</v>
      </c>
    </row>
    <row r="16" spans="2:13">
      <c r="B16" s="81" t="s">
        <v>609</v>
      </c>
      <c r="C16" t="s">
        <v>211</v>
      </c>
      <c r="D16" t="s">
        <v>207</v>
      </c>
      <c r="E16" t="s">
        <v>208</v>
      </c>
      <c r="F16" t="s">
        <v>209</v>
      </c>
      <c r="G16" t="s">
        <v>123</v>
      </c>
      <c r="H16" s="77">
        <v>0</v>
      </c>
      <c r="I16" s="77">
        <v>0</v>
      </c>
      <c r="J16" s="77">
        <v>3.1570781760000002</v>
      </c>
      <c r="K16" s="77">
        <v>0.09</v>
      </c>
      <c r="L16" s="77">
        <v>0</v>
      </c>
    </row>
    <row r="17" spans="2:12">
      <c r="B17" s="81" t="s">
        <v>609</v>
      </c>
      <c r="C17" t="s">
        <v>212</v>
      </c>
      <c r="D17" t="s">
        <v>207</v>
      </c>
      <c r="E17" t="s">
        <v>208</v>
      </c>
      <c r="F17" t="s">
        <v>209</v>
      </c>
      <c r="G17" t="s">
        <v>109</v>
      </c>
      <c r="H17" s="77">
        <v>0</v>
      </c>
      <c r="I17" s="77">
        <v>0</v>
      </c>
      <c r="J17" s="77">
        <v>94.451307650000004</v>
      </c>
      <c r="K17" s="77">
        <v>2.69</v>
      </c>
      <c r="L17" s="77">
        <v>0.13</v>
      </c>
    </row>
    <row r="18" spans="2:12">
      <c r="B18" s="81" t="s">
        <v>609</v>
      </c>
      <c r="C18" t="s">
        <v>213</v>
      </c>
      <c r="D18" t="s">
        <v>207</v>
      </c>
      <c r="E18" t="s">
        <v>208</v>
      </c>
      <c r="F18" t="s">
        <v>209</v>
      </c>
      <c r="G18" t="s">
        <v>119</v>
      </c>
      <c r="H18" s="77">
        <v>0</v>
      </c>
      <c r="I18" s="77">
        <v>0</v>
      </c>
      <c r="J18" s="77">
        <v>3.0928711679999998</v>
      </c>
      <c r="K18" s="77">
        <v>0.09</v>
      </c>
      <c r="L18" s="77">
        <v>0</v>
      </c>
    </row>
    <row r="19" spans="2:12">
      <c r="B19" s="81" t="s">
        <v>609</v>
      </c>
      <c r="C19" t="s">
        <v>214</v>
      </c>
      <c r="D19" t="s">
        <v>207</v>
      </c>
      <c r="E19" t="s">
        <v>208</v>
      </c>
      <c r="F19" t="s">
        <v>209</v>
      </c>
      <c r="G19" t="s">
        <v>113</v>
      </c>
      <c r="H19" s="77">
        <v>0</v>
      </c>
      <c r="I19" s="77">
        <v>0</v>
      </c>
      <c r="J19" s="77">
        <v>-0.47194299000000001</v>
      </c>
      <c r="K19" s="77">
        <v>-0.01</v>
      </c>
      <c r="L19" s="77">
        <v>0</v>
      </c>
    </row>
    <row r="20" spans="2:12">
      <c r="B20" s="81" t="s">
        <v>609</v>
      </c>
      <c r="C20" t="s">
        <v>215</v>
      </c>
      <c r="D20" t="s">
        <v>207</v>
      </c>
      <c r="E20" t="s">
        <v>208</v>
      </c>
      <c r="F20" t="s">
        <v>209</v>
      </c>
      <c r="G20" t="s">
        <v>203</v>
      </c>
      <c r="H20" s="77">
        <v>0</v>
      </c>
      <c r="I20" s="77">
        <v>0</v>
      </c>
      <c r="J20" s="77">
        <v>5.590775303E-2</v>
      </c>
      <c r="K20" s="77">
        <v>0</v>
      </c>
      <c r="L20" s="77">
        <v>0</v>
      </c>
    </row>
    <row r="21" spans="2:12">
      <c r="B21" s="81" t="s">
        <v>609</v>
      </c>
      <c r="C21" t="s">
        <v>216</v>
      </c>
      <c r="D21" t="s">
        <v>207</v>
      </c>
      <c r="E21" t="s">
        <v>208</v>
      </c>
      <c r="F21" t="s">
        <v>209</v>
      </c>
      <c r="G21" t="s">
        <v>116</v>
      </c>
      <c r="H21" s="77">
        <v>0</v>
      </c>
      <c r="I21" s="77">
        <v>0</v>
      </c>
      <c r="J21" s="77">
        <v>9.6166225999999994E-2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G31" t="s">
        <v>218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222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s="16"/>
      <c r="E36" t="s">
        <v>218</v>
      </c>
      <c r="G36" t="s">
        <v>218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608</v>
      </c>
    </row>
    <row r="3" spans="2:49" s="1" customFormat="1">
      <c r="B3" s="2" t="s">
        <v>2</v>
      </c>
      <c r="C3" s="80" t="s">
        <v>198</v>
      </c>
    </row>
    <row r="4" spans="2:49" s="1" customFormat="1">
      <c r="B4" s="2" t="s">
        <v>3</v>
      </c>
      <c r="C4" s="80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-2925100</v>
      </c>
      <c r="H11" s="7"/>
      <c r="I11" s="76">
        <v>102.06478726384988</v>
      </c>
      <c r="J11" s="76">
        <v>100</v>
      </c>
      <c r="K11" s="76">
        <v>0.14000000000000001</v>
      </c>
      <c r="AW11" s="16"/>
    </row>
    <row r="12" spans="2:49">
      <c r="B12" s="78" t="s">
        <v>204</v>
      </c>
      <c r="C12" s="16"/>
      <c r="D12" s="16"/>
      <c r="G12" s="79">
        <v>-2925100</v>
      </c>
      <c r="I12" s="79">
        <v>102.06478726384988</v>
      </c>
      <c r="J12" s="79">
        <v>100</v>
      </c>
      <c r="K12" s="79">
        <v>0.14000000000000001</v>
      </c>
    </row>
    <row r="13" spans="2:49">
      <c r="B13" s="78" t="s">
        <v>529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530</v>
      </c>
      <c r="C15" s="16"/>
      <c r="D15" s="16"/>
      <c r="G15" s="79">
        <v>-2591000</v>
      </c>
      <c r="I15" s="79">
        <v>117.92369099680006</v>
      </c>
      <c r="J15" s="79">
        <v>115.54</v>
      </c>
      <c r="K15" s="79">
        <v>0.16</v>
      </c>
    </row>
    <row r="16" spans="2:49">
      <c r="B16" t="s">
        <v>560</v>
      </c>
      <c r="C16" t="s">
        <v>561</v>
      </c>
      <c r="D16" t="s">
        <v>126</v>
      </c>
      <c r="E16" t="s">
        <v>109</v>
      </c>
      <c r="F16" t="s">
        <v>562</v>
      </c>
      <c r="G16" s="77">
        <v>-344000</v>
      </c>
      <c r="H16" s="77">
        <v>-1.3382441860465115</v>
      </c>
      <c r="I16" s="77">
        <v>4.6035599999999999</v>
      </c>
      <c r="J16" s="77">
        <v>4.51</v>
      </c>
      <c r="K16" s="77">
        <v>0.01</v>
      </c>
    </row>
    <row r="17" spans="2:11">
      <c r="B17" t="s">
        <v>563</v>
      </c>
      <c r="C17" t="s">
        <v>564</v>
      </c>
      <c r="D17" t="s">
        <v>126</v>
      </c>
      <c r="E17" t="s">
        <v>109</v>
      </c>
      <c r="F17" t="s">
        <v>565</v>
      </c>
      <c r="G17" s="77">
        <v>-1187000</v>
      </c>
      <c r="H17" s="77">
        <v>-7.4511165644171777</v>
      </c>
      <c r="I17" s="77">
        <v>88.444753619631896</v>
      </c>
      <c r="J17" s="77">
        <v>86.66</v>
      </c>
      <c r="K17" s="77">
        <v>0.12</v>
      </c>
    </row>
    <row r="18" spans="2:11">
      <c r="B18" t="s">
        <v>566</v>
      </c>
      <c r="C18" t="s">
        <v>567</v>
      </c>
      <c r="D18" t="s">
        <v>126</v>
      </c>
      <c r="E18" t="s">
        <v>109</v>
      </c>
      <c r="F18" t="s">
        <v>568</v>
      </c>
      <c r="G18" s="77">
        <v>-80000</v>
      </c>
      <c r="H18" s="77">
        <v>-2.4409333333333252</v>
      </c>
      <c r="I18" s="77">
        <v>1.95274666666666</v>
      </c>
      <c r="J18" s="77">
        <v>1.91</v>
      </c>
      <c r="K18" s="77">
        <v>0</v>
      </c>
    </row>
    <row r="19" spans="2:11">
      <c r="B19" t="s">
        <v>569</v>
      </c>
      <c r="C19" t="s">
        <v>570</v>
      </c>
      <c r="D19" t="s">
        <v>126</v>
      </c>
      <c r="E19" t="s">
        <v>109</v>
      </c>
      <c r="F19" t="s">
        <v>568</v>
      </c>
      <c r="G19" s="77">
        <v>-730000</v>
      </c>
      <c r="H19" s="77">
        <v>-2.5407713302056849</v>
      </c>
      <c r="I19" s="77">
        <v>18.547630710501501</v>
      </c>
      <c r="J19" s="77">
        <v>18.170000000000002</v>
      </c>
      <c r="K19" s="77">
        <v>0.03</v>
      </c>
    </row>
    <row r="20" spans="2:11">
      <c r="B20" t="s">
        <v>571</v>
      </c>
      <c r="C20" t="s">
        <v>572</v>
      </c>
      <c r="D20" t="s">
        <v>126</v>
      </c>
      <c r="E20" t="s">
        <v>109</v>
      </c>
      <c r="F20" t="s">
        <v>573</v>
      </c>
      <c r="G20" s="77">
        <v>-200000</v>
      </c>
      <c r="H20" s="77">
        <v>-2.1214249999999999</v>
      </c>
      <c r="I20" s="77">
        <v>4.2428499999999998</v>
      </c>
      <c r="J20" s="77">
        <v>4.16</v>
      </c>
      <c r="K20" s="77">
        <v>0.01</v>
      </c>
    </row>
    <row r="21" spans="2:11">
      <c r="B21" t="s">
        <v>574</v>
      </c>
      <c r="C21" t="s">
        <v>575</v>
      </c>
      <c r="D21" t="s">
        <v>126</v>
      </c>
      <c r="E21" t="s">
        <v>109</v>
      </c>
      <c r="F21" t="s">
        <v>576</v>
      </c>
      <c r="G21" s="77">
        <v>-50000</v>
      </c>
      <c r="H21" s="77">
        <v>-0.26429999999999998</v>
      </c>
      <c r="I21" s="77">
        <v>0.13214999999999999</v>
      </c>
      <c r="J21" s="77">
        <v>0.13</v>
      </c>
      <c r="K21" s="77">
        <v>0</v>
      </c>
    </row>
    <row r="22" spans="2:11">
      <c r="B22" s="78" t="s">
        <v>559</v>
      </c>
      <c r="C22" s="16"/>
      <c r="D22" s="16"/>
      <c r="G22" s="79">
        <v>-334100</v>
      </c>
      <c r="I22" s="79">
        <v>-15.85890373295018</v>
      </c>
      <c r="J22" s="79">
        <v>-15.54</v>
      </c>
      <c r="K22" s="79">
        <v>-0.02</v>
      </c>
    </row>
    <row r="23" spans="2:11">
      <c r="B23" t="s">
        <v>577</v>
      </c>
      <c r="C23" t="s">
        <v>578</v>
      </c>
      <c r="D23" t="s">
        <v>126</v>
      </c>
      <c r="E23" t="s">
        <v>113</v>
      </c>
      <c r="F23" t="s">
        <v>573</v>
      </c>
      <c r="G23" s="77">
        <v>-313700</v>
      </c>
      <c r="H23" s="77">
        <v>5.3303310344827546</v>
      </c>
      <c r="I23" s="77">
        <v>-16.7212484551724</v>
      </c>
      <c r="J23" s="77">
        <v>-16.38</v>
      </c>
      <c r="K23" s="77">
        <v>-0.02</v>
      </c>
    </row>
    <row r="24" spans="2:11">
      <c r="B24" t="s">
        <v>579</v>
      </c>
      <c r="C24" t="s">
        <v>580</v>
      </c>
      <c r="D24" t="s">
        <v>126</v>
      </c>
      <c r="E24" t="s">
        <v>113</v>
      </c>
      <c r="F24" t="s">
        <v>573</v>
      </c>
      <c r="G24" s="77">
        <v>-70000</v>
      </c>
      <c r="H24" s="77">
        <v>2.5729444444444427</v>
      </c>
      <c r="I24" s="77">
        <v>-1.8010611111111099</v>
      </c>
      <c r="J24" s="77">
        <v>-1.76</v>
      </c>
      <c r="K24" s="77">
        <v>0</v>
      </c>
    </row>
    <row r="25" spans="2:11">
      <c r="B25" t="s">
        <v>581</v>
      </c>
      <c r="C25" t="s">
        <v>582</v>
      </c>
      <c r="D25" t="s">
        <v>126</v>
      </c>
      <c r="E25" t="s">
        <v>113</v>
      </c>
      <c r="F25" t="s">
        <v>583</v>
      </c>
      <c r="G25" s="77">
        <v>70000</v>
      </c>
      <c r="H25" s="77">
        <v>4.434533333333329</v>
      </c>
      <c r="I25" s="77">
        <v>3.1041733333333301</v>
      </c>
      <c r="J25" s="77">
        <v>3.04</v>
      </c>
      <c r="K25" s="77">
        <v>0</v>
      </c>
    </row>
    <row r="26" spans="2:11">
      <c r="B26" t="s">
        <v>584</v>
      </c>
      <c r="C26" t="s">
        <v>585</v>
      </c>
      <c r="D26" t="s">
        <v>126</v>
      </c>
      <c r="E26" t="s">
        <v>113</v>
      </c>
      <c r="F26" t="s">
        <v>576</v>
      </c>
      <c r="G26" s="77">
        <v>-20400</v>
      </c>
      <c r="H26" s="77">
        <v>2.160625</v>
      </c>
      <c r="I26" s="77">
        <v>-0.44076749999999998</v>
      </c>
      <c r="J26" s="77">
        <v>-0.43</v>
      </c>
      <c r="K26" s="77">
        <v>0</v>
      </c>
    </row>
    <row r="27" spans="2:11">
      <c r="B27" s="78" t="s">
        <v>531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218</v>
      </c>
      <c r="C28" t="s">
        <v>218</v>
      </c>
      <c r="D28" t="s">
        <v>218</v>
      </c>
      <c r="E28" t="s">
        <v>218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380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218</v>
      </c>
      <c r="C30" t="s">
        <v>218</v>
      </c>
      <c r="D30" t="s">
        <v>218</v>
      </c>
      <c r="E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223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529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532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218</v>
      </c>
      <c r="C35" t="s">
        <v>218</v>
      </c>
      <c r="D35" t="s">
        <v>218</v>
      </c>
      <c r="E35" t="s">
        <v>218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531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218</v>
      </c>
      <c r="C37" t="s">
        <v>218</v>
      </c>
      <c r="D37" t="s">
        <v>218</v>
      </c>
      <c r="E37" t="s">
        <v>218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380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218</v>
      </c>
      <c r="C39" t="s">
        <v>218</v>
      </c>
      <c r="D39" t="s">
        <v>218</v>
      </c>
      <c r="E39" t="s">
        <v>218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225</v>
      </c>
      <c r="C40" s="16"/>
      <c r="D40" s="16"/>
    </row>
    <row r="41" spans="2:11">
      <c r="B41" t="s">
        <v>341</v>
      </c>
      <c r="C41" s="16"/>
      <c r="D41" s="16"/>
    </row>
    <row r="42" spans="2:11">
      <c r="B42" t="s">
        <v>342</v>
      </c>
      <c r="C42" s="16"/>
      <c r="D42" s="16"/>
    </row>
    <row r="43" spans="2:11">
      <c r="B43" t="s">
        <v>343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608</v>
      </c>
    </row>
    <row r="3" spans="2:78" s="1" customFormat="1">
      <c r="B3" s="2" t="s">
        <v>2</v>
      </c>
      <c r="C3" s="80" t="s">
        <v>198</v>
      </c>
    </row>
    <row r="4" spans="2:78" s="1" customFormat="1">
      <c r="B4" s="2" t="s">
        <v>3</v>
      </c>
      <c r="C4" s="80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534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535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535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341</v>
      </c>
      <c r="D41" s="16"/>
    </row>
    <row r="42" spans="2:17">
      <c r="B42" t="s">
        <v>342</v>
      </c>
      <c r="D42" s="16"/>
    </row>
    <row r="43" spans="2:17">
      <c r="B43" t="s">
        <v>343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608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587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589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218</v>
      </c>
      <c r="D20" t="s">
        <v>218</v>
      </c>
      <c r="F20" t="s">
        <v>218</v>
      </c>
      <c r="I20" s="77">
        <v>0</v>
      </c>
      <c r="J20" t="s">
        <v>218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590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591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592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218</v>
      </c>
      <c r="D25" t="s">
        <v>218</v>
      </c>
      <c r="F25" t="s">
        <v>218</v>
      </c>
      <c r="I25" s="77">
        <v>0</v>
      </c>
      <c r="J25" t="s">
        <v>218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593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218</v>
      </c>
      <c r="D27" t="s">
        <v>218</v>
      </c>
      <c r="F27" t="s">
        <v>218</v>
      </c>
      <c r="I27" s="77">
        <v>0</v>
      </c>
      <c r="J27" t="s">
        <v>218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594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218</v>
      </c>
      <c r="D29" t="s">
        <v>218</v>
      </c>
      <c r="F29" t="s">
        <v>218</v>
      </c>
      <c r="I29" s="77">
        <v>0</v>
      </c>
      <c r="J29" t="s">
        <v>218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595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218</v>
      </c>
      <c r="D31" t="s">
        <v>218</v>
      </c>
      <c r="F31" t="s">
        <v>218</v>
      </c>
      <c r="I31" s="77">
        <v>0</v>
      </c>
      <c r="J31" t="s">
        <v>218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596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218</v>
      </c>
      <c r="D34" t="s">
        <v>218</v>
      </c>
      <c r="F34" t="s">
        <v>218</v>
      </c>
      <c r="I34" s="77">
        <v>0</v>
      </c>
      <c r="J34" t="s">
        <v>218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588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218</v>
      </c>
      <c r="D36" t="s">
        <v>218</v>
      </c>
      <c r="F36" t="s">
        <v>218</v>
      </c>
      <c r="I36" s="77">
        <v>0</v>
      </c>
      <c r="J36" t="s">
        <v>218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589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595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341</v>
      </c>
    </row>
    <row r="43" spans="2:17">
      <c r="B43" t="s">
        <v>342</v>
      </c>
    </row>
    <row r="44" spans="2:17">
      <c r="B44" t="s">
        <v>343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608</v>
      </c>
    </row>
    <row r="3" spans="2:64" s="1" customFormat="1">
      <c r="B3" s="2" t="s">
        <v>2</v>
      </c>
      <c r="C3" s="80" t="s">
        <v>198</v>
      </c>
    </row>
    <row r="4" spans="2:64" s="1" customFormat="1">
      <c r="B4" s="2" t="s">
        <v>3</v>
      </c>
      <c r="C4" s="80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546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547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597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598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380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341</v>
      </c>
    </row>
    <row r="27" spans="2:15">
      <c r="B27" t="s">
        <v>342</v>
      </c>
    </row>
    <row r="28" spans="2:15">
      <c r="B28" t="s">
        <v>343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608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599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600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599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600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608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608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f>SUM(H12:H15)</f>
        <v>0</v>
      </c>
      <c r="I11" s="76">
        <f>I12+I16</f>
        <v>-29.480690000000003</v>
      </c>
      <c r="J11" s="76">
        <f>I11/$I$11*100</f>
        <v>100</v>
      </c>
      <c r="K11" s="76">
        <f>I11/'סכום נכסי הקרן'!$C$42*100</f>
        <v>-4.0762893534268652E-2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f>SUM(H13:H15)</f>
        <v>0</v>
      </c>
      <c r="I12" s="79">
        <f>SUM(I13:I15)</f>
        <v>-29.480690000000003</v>
      </c>
      <c r="J12" s="79">
        <f t="shared" ref="J12:J17" si="0">I12/$I$11*100</f>
        <v>100</v>
      </c>
      <c r="K12" s="79">
        <f>I12/'סכום נכסי הקרן'!$C$42*100</f>
        <v>-4.0762893534268652E-2</v>
      </c>
    </row>
    <row r="13" spans="2:60">
      <c r="B13" t="s">
        <v>601</v>
      </c>
      <c r="C13" t="s">
        <v>602</v>
      </c>
      <c r="D13" t="s">
        <v>218</v>
      </c>
      <c r="E13" t="s">
        <v>603</v>
      </c>
      <c r="F13" s="77">
        <v>0</v>
      </c>
      <c r="G13" t="s">
        <v>105</v>
      </c>
      <c r="H13" s="77">
        <v>0</v>
      </c>
      <c r="I13" s="77">
        <v>-56.864310000000003</v>
      </c>
      <c r="J13" s="77">
        <f t="shared" si="0"/>
        <v>192.88663189362256</v>
      </c>
      <c r="K13" s="77">
        <f>I13/'סכום נכסי הקרן'!$C$42*100</f>
        <v>-7.8626172400634062E-2</v>
      </c>
    </row>
    <row r="14" spans="2:60">
      <c r="B14" t="s">
        <v>604</v>
      </c>
      <c r="C14" t="s">
        <v>605</v>
      </c>
      <c r="D14" t="s">
        <v>218</v>
      </c>
      <c r="E14" t="s">
        <v>603</v>
      </c>
      <c r="F14" s="77">
        <v>0</v>
      </c>
      <c r="G14" t="s">
        <v>105</v>
      </c>
      <c r="H14" s="77">
        <v>0</v>
      </c>
      <c r="I14" s="77">
        <v>-1.5399999999999999E-3</v>
      </c>
      <c r="J14" s="77">
        <f t="shared" si="0"/>
        <v>5.2237583313009288E-3</v>
      </c>
      <c r="K14" s="77">
        <f>I14/'סכום נכסי הקרן'!$C$42*100</f>
        <v>-2.1293550470756866E-6</v>
      </c>
    </row>
    <row r="15" spans="2:60">
      <c r="B15" t="s">
        <v>606</v>
      </c>
      <c r="C15" t="s">
        <v>607</v>
      </c>
      <c r="D15" t="s">
        <v>218</v>
      </c>
      <c r="E15" t="s">
        <v>603</v>
      </c>
      <c r="F15" s="77">
        <v>0</v>
      </c>
      <c r="G15" t="s">
        <v>105</v>
      </c>
      <c r="H15" s="77">
        <v>0</v>
      </c>
      <c r="I15" s="77">
        <f>24.38516+3</f>
        <v>27.385159999999999</v>
      </c>
      <c r="J15" s="77">
        <f t="shared" si="0"/>
        <v>-92.891855651953861</v>
      </c>
      <c r="K15" s="77">
        <f>I15/'סכום נכסי הקרן'!$C$42*100</f>
        <v>3.7865408221412475E-2</v>
      </c>
    </row>
    <row r="16" spans="2:60">
      <c r="B16" s="78" t="s">
        <v>223</v>
      </c>
      <c r="D16" s="19"/>
      <c r="E16" s="19"/>
      <c r="F16" s="19"/>
      <c r="G16" s="19"/>
      <c r="H16" s="79">
        <v>0</v>
      </c>
      <c r="I16" s="79">
        <v>0</v>
      </c>
      <c r="J16" s="79">
        <f t="shared" si="0"/>
        <v>0</v>
      </c>
      <c r="K16" s="79">
        <f>I16/'סכום נכסי הקרן'!$C$42*100</f>
        <v>0</v>
      </c>
    </row>
    <row r="17" spans="2:11">
      <c r="B17" t="s">
        <v>218</v>
      </c>
      <c r="C17" t="s">
        <v>218</v>
      </c>
      <c r="D17" t="s">
        <v>218</v>
      </c>
      <c r="E17" s="19"/>
      <c r="F17" s="77">
        <v>0</v>
      </c>
      <c r="G17" t="s">
        <v>218</v>
      </c>
      <c r="H17" s="77">
        <v>0</v>
      </c>
      <c r="I17" s="77">
        <v>0</v>
      </c>
      <c r="J17" s="77">
        <f t="shared" si="0"/>
        <v>0</v>
      </c>
      <c r="K17" s="77">
        <f>I17/'סכום נכסי הקרן'!$C$42*100</f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608</v>
      </c>
    </row>
    <row r="3" spans="2:17" s="1" customFormat="1">
      <c r="B3" s="2" t="s">
        <v>2</v>
      </c>
      <c r="C3" s="80" t="s">
        <v>198</v>
      </c>
    </row>
    <row r="4" spans="2:17" s="1" customFormat="1">
      <c r="B4" s="2" t="s">
        <v>3</v>
      </c>
      <c r="C4" s="80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218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608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608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546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547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608</v>
      </c>
    </row>
    <row r="3" spans="2:53" s="1" customFormat="1">
      <c r="B3" s="2" t="s">
        <v>2</v>
      </c>
      <c r="C3" s="80" t="s">
        <v>198</v>
      </c>
    </row>
    <row r="4" spans="2:53" s="1" customFormat="1">
      <c r="B4" s="2" t="s">
        <v>3</v>
      </c>
      <c r="C4" s="80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3.94</v>
      </c>
      <c r="I11" s="7"/>
      <c r="J11" s="7"/>
      <c r="K11" s="76">
        <v>0.15</v>
      </c>
      <c r="L11" s="76">
        <v>15342981</v>
      </c>
      <c r="M11" s="7"/>
      <c r="N11" s="76">
        <v>0</v>
      </c>
      <c r="O11" s="76">
        <v>17588.641946299998</v>
      </c>
      <c r="P11" s="7"/>
      <c r="Q11" s="76">
        <v>100</v>
      </c>
      <c r="R11" s="76">
        <v>24.32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3.94</v>
      </c>
      <c r="K12" s="79">
        <v>0.15</v>
      </c>
      <c r="L12" s="79">
        <v>15342981</v>
      </c>
      <c r="N12" s="79">
        <v>0</v>
      </c>
      <c r="O12" s="79">
        <v>17588.641946299998</v>
      </c>
      <c r="Q12" s="79">
        <v>100</v>
      </c>
      <c r="R12" s="79">
        <v>24.32</v>
      </c>
    </row>
    <row r="13" spans="2:53">
      <c r="B13" s="78" t="s">
        <v>226</v>
      </c>
      <c r="C13" s="16"/>
      <c r="D13" s="16"/>
      <c r="H13" s="79">
        <v>5.03</v>
      </c>
      <c r="K13" s="79">
        <v>-0.14000000000000001</v>
      </c>
      <c r="L13" s="79">
        <v>6150898</v>
      </c>
      <c r="N13" s="79">
        <v>0</v>
      </c>
      <c r="O13" s="79">
        <v>7922.2664613999996</v>
      </c>
      <c r="Q13" s="79">
        <v>45.04</v>
      </c>
      <c r="R13" s="79">
        <v>10.95</v>
      </c>
    </row>
    <row r="14" spans="2:53">
      <c r="B14" s="78" t="s">
        <v>227</v>
      </c>
      <c r="C14" s="16"/>
      <c r="D14" s="16"/>
      <c r="H14" s="79">
        <v>5.03</v>
      </c>
      <c r="K14" s="79">
        <v>-0.14000000000000001</v>
      </c>
      <c r="L14" s="79">
        <v>6150898</v>
      </c>
      <c r="N14" s="79">
        <v>0</v>
      </c>
      <c r="O14" s="79">
        <v>7922.2664613999996</v>
      </c>
      <c r="Q14" s="79">
        <v>45.04</v>
      </c>
      <c r="R14" s="79">
        <v>10.95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3.37</v>
      </c>
      <c r="I15" t="s">
        <v>105</v>
      </c>
      <c r="J15" s="77">
        <v>4</v>
      </c>
      <c r="K15" s="77">
        <v>-0.48</v>
      </c>
      <c r="L15" s="77">
        <v>953525</v>
      </c>
      <c r="M15" s="77">
        <v>152.55000000000001</v>
      </c>
      <c r="N15" s="77">
        <v>0</v>
      </c>
      <c r="O15" s="77">
        <v>1454.6023875000001</v>
      </c>
      <c r="P15" s="77">
        <v>0.01</v>
      </c>
      <c r="Q15" s="77">
        <v>8.27</v>
      </c>
      <c r="R15" s="77">
        <v>2.0099999999999998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375762</v>
      </c>
      <c r="M16" s="77">
        <v>158.13999999999999</v>
      </c>
      <c r="N16" s="77">
        <v>0</v>
      </c>
      <c r="O16" s="77">
        <v>594.23002680000002</v>
      </c>
      <c r="P16" s="77">
        <v>0</v>
      </c>
      <c r="Q16" s="77">
        <v>3.38</v>
      </c>
      <c r="R16" s="77">
        <v>0.82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0.32</v>
      </c>
      <c r="I17" t="s">
        <v>105</v>
      </c>
      <c r="J17" s="77">
        <v>3.5</v>
      </c>
      <c r="K17" s="77">
        <v>0.93</v>
      </c>
      <c r="L17" s="77">
        <v>369321</v>
      </c>
      <c r="M17" s="77">
        <v>120.2</v>
      </c>
      <c r="N17" s="77">
        <v>0</v>
      </c>
      <c r="O17" s="77">
        <v>443.92384199999998</v>
      </c>
      <c r="P17" s="77">
        <v>0</v>
      </c>
      <c r="Q17" s="77">
        <v>2.52</v>
      </c>
      <c r="R17" s="77">
        <v>0.61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5.51</v>
      </c>
      <c r="I18" t="s">
        <v>105</v>
      </c>
      <c r="J18" s="77">
        <v>1.75</v>
      </c>
      <c r="K18" s="77">
        <v>-0.26</v>
      </c>
      <c r="L18" s="77">
        <v>42306</v>
      </c>
      <c r="M18" s="77">
        <v>113.12</v>
      </c>
      <c r="N18" s="77">
        <v>0</v>
      </c>
      <c r="O18" s="77">
        <v>47.856547200000001</v>
      </c>
      <c r="P18" s="77">
        <v>0</v>
      </c>
      <c r="Q18" s="77">
        <v>0.27</v>
      </c>
      <c r="R18" s="77">
        <v>7.0000000000000007E-2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231</v>
      </c>
      <c r="H19" s="77">
        <v>1.8</v>
      </c>
      <c r="I19" t="s">
        <v>105</v>
      </c>
      <c r="J19" s="77">
        <v>3</v>
      </c>
      <c r="K19" s="77">
        <v>-0.49</v>
      </c>
      <c r="L19" s="77">
        <v>1397585</v>
      </c>
      <c r="M19" s="77">
        <v>116.8</v>
      </c>
      <c r="N19" s="77">
        <v>0</v>
      </c>
      <c r="O19" s="77">
        <v>1632.3792800000001</v>
      </c>
      <c r="P19" s="77">
        <v>0.01</v>
      </c>
      <c r="Q19" s="77">
        <v>9.2799999999999994</v>
      </c>
      <c r="R19" s="77">
        <v>2.2599999999999998</v>
      </c>
    </row>
    <row r="20" spans="2:18">
      <c r="B20" t="s">
        <v>243</v>
      </c>
      <c r="C20" t="s">
        <v>244</v>
      </c>
      <c r="D20" t="s">
        <v>103</v>
      </c>
      <c r="E20" t="s">
        <v>230</v>
      </c>
      <c r="F20" t="s">
        <v>154</v>
      </c>
      <c r="G20" t="s">
        <v>245</v>
      </c>
      <c r="H20" s="77">
        <v>7.63</v>
      </c>
      <c r="I20" t="s">
        <v>105</v>
      </c>
      <c r="J20" s="77">
        <v>0.75</v>
      </c>
      <c r="K20" s="77">
        <v>0.01</v>
      </c>
      <c r="L20" s="77">
        <v>55604</v>
      </c>
      <c r="M20" s="77">
        <v>105.47</v>
      </c>
      <c r="N20" s="77">
        <v>0</v>
      </c>
      <c r="O20" s="77">
        <v>58.645538799999997</v>
      </c>
      <c r="P20" s="77">
        <v>0</v>
      </c>
      <c r="Q20" s="77">
        <v>0.33</v>
      </c>
      <c r="R20" s="77">
        <v>0.08</v>
      </c>
    </row>
    <row r="21" spans="2:18">
      <c r="B21" t="s">
        <v>246</v>
      </c>
      <c r="C21" t="s">
        <v>247</v>
      </c>
      <c r="D21" t="s">
        <v>103</v>
      </c>
      <c r="E21" t="s">
        <v>230</v>
      </c>
      <c r="F21" t="s">
        <v>154</v>
      </c>
      <c r="G21" t="s">
        <v>248</v>
      </c>
      <c r="H21" s="77">
        <v>2.82</v>
      </c>
      <c r="I21" t="s">
        <v>105</v>
      </c>
      <c r="J21" s="77">
        <v>0.1</v>
      </c>
      <c r="K21" s="77">
        <v>-0.5</v>
      </c>
      <c r="L21" s="77">
        <v>1462812</v>
      </c>
      <c r="M21" s="77">
        <v>101.73</v>
      </c>
      <c r="N21" s="77">
        <v>0</v>
      </c>
      <c r="O21" s="77">
        <v>1488.1186476</v>
      </c>
      <c r="P21" s="77">
        <v>0.01</v>
      </c>
      <c r="Q21" s="77">
        <v>8.4600000000000009</v>
      </c>
      <c r="R21" s="77">
        <v>2.06</v>
      </c>
    </row>
    <row r="22" spans="2:18">
      <c r="B22" t="s">
        <v>249</v>
      </c>
      <c r="C22" t="s">
        <v>250</v>
      </c>
      <c r="D22" t="s">
        <v>103</v>
      </c>
      <c r="E22" t="s">
        <v>230</v>
      </c>
      <c r="F22" t="s">
        <v>154</v>
      </c>
      <c r="G22" t="s">
        <v>234</v>
      </c>
      <c r="H22" s="77">
        <v>18.47</v>
      </c>
      <c r="I22" t="s">
        <v>105</v>
      </c>
      <c r="J22" s="77">
        <v>2.75</v>
      </c>
      <c r="K22" s="77">
        <v>1.17</v>
      </c>
      <c r="L22" s="77">
        <v>130251</v>
      </c>
      <c r="M22" s="77">
        <v>141.55000000000001</v>
      </c>
      <c r="N22" s="77">
        <v>0</v>
      </c>
      <c r="O22" s="77">
        <v>184.37029050000001</v>
      </c>
      <c r="P22" s="77">
        <v>0</v>
      </c>
      <c r="Q22" s="77">
        <v>1.05</v>
      </c>
      <c r="R22" s="77">
        <v>0.25</v>
      </c>
    </row>
    <row r="23" spans="2:18">
      <c r="B23" t="s">
        <v>251</v>
      </c>
      <c r="C23" t="s">
        <v>252</v>
      </c>
      <c r="D23" t="s">
        <v>103</v>
      </c>
      <c r="E23" t="s">
        <v>230</v>
      </c>
      <c r="F23" t="s">
        <v>154</v>
      </c>
      <c r="G23" t="s">
        <v>253</v>
      </c>
      <c r="H23" s="77">
        <v>14.23</v>
      </c>
      <c r="I23" t="s">
        <v>105</v>
      </c>
      <c r="J23" s="77">
        <v>4</v>
      </c>
      <c r="K23" s="77">
        <v>0.88</v>
      </c>
      <c r="L23" s="77">
        <v>616046</v>
      </c>
      <c r="M23" s="77">
        <v>183.07</v>
      </c>
      <c r="N23" s="77">
        <v>0</v>
      </c>
      <c r="O23" s="77">
        <v>1127.7954122000001</v>
      </c>
      <c r="P23" s="77">
        <v>0</v>
      </c>
      <c r="Q23" s="77">
        <v>6.41</v>
      </c>
      <c r="R23" s="77">
        <v>1.56</v>
      </c>
    </row>
    <row r="24" spans="2:18">
      <c r="B24" t="s">
        <v>254</v>
      </c>
      <c r="C24" t="s">
        <v>255</v>
      </c>
      <c r="D24" t="s">
        <v>103</v>
      </c>
      <c r="E24" t="s">
        <v>230</v>
      </c>
      <c r="F24" t="s">
        <v>154</v>
      </c>
      <c r="G24" t="s">
        <v>256</v>
      </c>
      <c r="H24" s="77">
        <v>4.51</v>
      </c>
      <c r="I24" t="s">
        <v>105</v>
      </c>
      <c r="J24" s="77">
        <v>2.75</v>
      </c>
      <c r="K24" s="77">
        <v>-0.41</v>
      </c>
      <c r="L24" s="77">
        <v>747686</v>
      </c>
      <c r="M24" s="77">
        <v>119.08</v>
      </c>
      <c r="N24" s="77">
        <v>0</v>
      </c>
      <c r="O24" s="77">
        <v>890.34448880000002</v>
      </c>
      <c r="P24" s="77">
        <v>0</v>
      </c>
      <c r="Q24" s="77">
        <v>5.0599999999999996</v>
      </c>
      <c r="R24" s="77">
        <v>1.23</v>
      </c>
    </row>
    <row r="25" spans="2:18">
      <c r="B25" s="78" t="s">
        <v>257</v>
      </c>
      <c r="C25" s="16"/>
      <c r="D25" s="16"/>
      <c r="H25" s="79">
        <v>3.04</v>
      </c>
      <c r="K25" s="79">
        <v>0.38</v>
      </c>
      <c r="L25" s="79">
        <v>9192083</v>
      </c>
      <c r="N25" s="79">
        <v>0</v>
      </c>
      <c r="O25" s="79">
        <v>9666.3754848999997</v>
      </c>
      <c r="Q25" s="79">
        <v>54.96</v>
      </c>
      <c r="R25" s="79">
        <v>13.37</v>
      </c>
    </row>
    <row r="26" spans="2:18">
      <c r="B26" s="78" t="s">
        <v>258</v>
      </c>
      <c r="C26" s="16"/>
      <c r="D26" s="16"/>
      <c r="H26" s="79">
        <v>0.53</v>
      </c>
      <c r="K26" s="79">
        <v>0.15</v>
      </c>
      <c r="L26" s="79">
        <v>2806966</v>
      </c>
      <c r="N26" s="79">
        <v>0</v>
      </c>
      <c r="O26" s="79">
        <v>2805.3376967999998</v>
      </c>
      <c r="Q26" s="79">
        <v>15.95</v>
      </c>
      <c r="R26" s="79">
        <v>3.88</v>
      </c>
    </row>
    <row r="27" spans="2:18">
      <c r="B27" t="s">
        <v>259</v>
      </c>
      <c r="C27" t="s">
        <v>260</v>
      </c>
      <c r="D27" t="s">
        <v>103</v>
      </c>
      <c r="E27" t="s">
        <v>230</v>
      </c>
      <c r="F27" t="s">
        <v>154</v>
      </c>
      <c r="G27" t="s">
        <v>261</v>
      </c>
      <c r="H27" s="77">
        <v>0.75</v>
      </c>
      <c r="I27" t="s">
        <v>105</v>
      </c>
      <c r="J27" s="77">
        <v>0</v>
      </c>
      <c r="K27" s="77">
        <v>0.09</v>
      </c>
      <c r="L27" s="77">
        <v>645000</v>
      </c>
      <c r="M27" s="77">
        <v>99.93</v>
      </c>
      <c r="N27" s="77">
        <v>0</v>
      </c>
      <c r="O27" s="77">
        <v>644.54849999999999</v>
      </c>
      <c r="P27" s="77">
        <v>0.01</v>
      </c>
      <c r="Q27" s="77">
        <v>3.66</v>
      </c>
      <c r="R27" s="77">
        <v>0.89</v>
      </c>
    </row>
    <row r="28" spans="2:18">
      <c r="B28" t="s">
        <v>262</v>
      </c>
      <c r="C28" t="s">
        <v>263</v>
      </c>
      <c r="D28" t="s">
        <v>103</v>
      </c>
      <c r="E28" t="s">
        <v>230</v>
      </c>
      <c r="F28" t="s">
        <v>154</v>
      </c>
      <c r="G28" t="s">
        <v>264</v>
      </c>
      <c r="H28" s="77">
        <v>0.01</v>
      </c>
      <c r="I28" t="s">
        <v>105</v>
      </c>
      <c r="J28" s="77">
        <v>0</v>
      </c>
      <c r="K28" s="77">
        <v>0.46</v>
      </c>
      <c r="L28" s="77">
        <v>324788</v>
      </c>
      <c r="M28" s="77">
        <v>100</v>
      </c>
      <c r="N28" s="77">
        <v>0</v>
      </c>
      <c r="O28" s="77">
        <v>324.78800000000001</v>
      </c>
      <c r="P28" s="77">
        <v>0</v>
      </c>
      <c r="Q28" s="77">
        <v>1.85</v>
      </c>
      <c r="R28" s="77">
        <v>0.45</v>
      </c>
    </row>
    <row r="29" spans="2:18">
      <c r="B29" t="s">
        <v>265</v>
      </c>
      <c r="C29" t="s">
        <v>266</v>
      </c>
      <c r="D29" t="s">
        <v>103</v>
      </c>
      <c r="E29" t="s">
        <v>230</v>
      </c>
      <c r="F29" t="s">
        <v>154</v>
      </c>
      <c r="G29" t="s">
        <v>267</v>
      </c>
      <c r="H29" s="77">
        <v>0.92</v>
      </c>
      <c r="I29" t="s">
        <v>105</v>
      </c>
      <c r="J29" s="77">
        <v>0</v>
      </c>
      <c r="K29" s="77">
        <v>0.12</v>
      </c>
      <c r="L29" s="77">
        <v>720964</v>
      </c>
      <c r="M29" s="77">
        <v>99.89</v>
      </c>
      <c r="N29" s="77">
        <v>0</v>
      </c>
      <c r="O29" s="77">
        <v>720.1709396</v>
      </c>
      <c r="P29" s="77">
        <v>0.01</v>
      </c>
      <c r="Q29" s="77">
        <v>4.09</v>
      </c>
      <c r="R29" s="77">
        <v>1</v>
      </c>
    </row>
    <row r="30" spans="2:18">
      <c r="B30" t="s">
        <v>268</v>
      </c>
      <c r="C30" t="s">
        <v>269</v>
      </c>
      <c r="D30" t="s">
        <v>103</v>
      </c>
      <c r="E30" t="s">
        <v>230</v>
      </c>
      <c r="F30" t="s">
        <v>154</v>
      </c>
      <c r="G30" t="s">
        <v>270</v>
      </c>
      <c r="H30" s="77">
        <v>0.1</v>
      </c>
      <c r="I30" t="s">
        <v>105</v>
      </c>
      <c r="J30" s="77">
        <v>0</v>
      </c>
      <c r="K30" s="77">
        <v>0.2</v>
      </c>
      <c r="L30" s="77">
        <v>151310</v>
      </c>
      <c r="M30" s="77">
        <v>99.98</v>
      </c>
      <c r="N30" s="77">
        <v>0</v>
      </c>
      <c r="O30" s="77">
        <v>151.27973800000001</v>
      </c>
      <c r="P30" s="77">
        <v>0</v>
      </c>
      <c r="Q30" s="77">
        <v>0.86</v>
      </c>
      <c r="R30" s="77">
        <v>0.21</v>
      </c>
    </row>
    <row r="31" spans="2:18">
      <c r="B31" t="s">
        <v>271</v>
      </c>
      <c r="C31" t="s">
        <v>272</v>
      </c>
      <c r="D31" t="s">
        <v>103</v>
      </c>
      <c r="E31" t="s">
        <v>230</v>
      </c>
      <c r="F31" t="s">
        <v>154</v>
      </c>
      <c r="G31" t="s">
        <v>273</v>
      </c>
      <c r="H31" s="77">
        <v>0.18</v>
      </c>
      <c r="I31" t="s">
        <v>105</v>
      </c>
      <c r="J31" s="77">
        <v>0</v>
      </c>
      <c r="K31" s="77">
        <v>0.11</v>
      </c>
      <c r="L31" s="77">
        <v>499904</v>
      </c>
      <c r="M31" s="77">
        <v>99.98</v>
      </c>
      <c r="N31" s="77">
        <v>0</v>
      </c>
      <c r="O31" s="77">
        <v>499.80401920000003</v>
      </c>
      <c r="P31" s="77">
        <v>0.01</v>
      </c>
      <c r="Q31" s="77">
        <v>2.84</v>
      </c>
      <c r="R31" s="77">
        <v>0.69</v>
      </c>
    </row>
    <row r="32" spans="2:18">
      <c r="B32" t="s">
        <v>274</v>
      </c>
      <c r="C32" t="s">
        <v>275</v>
      </c>
      <c r="D32" t="s">
        <v>103</v>
      </c>
      <c r="E32" t="s">
        <v>230</v>
      </c>
      <c r="F32" t="s">
        <v>154</v>
      </c>
      <c r="G32" t="s">
        <v>276</v>
      </c>
      <c r="H32" s="77">
        <v>0.6</v>
      </c>
      <c r="I32" t="s">
        <v>105</v>
      </c>
      <c r="J32" s="77">
        <v>0</v>
      </c>
      <c r="K32" s="77">
        <v>0.12</v>
      </c>
      <c r="L32" s="77">
        <v>110000</v>
      </c>
      <c r="M32" s="77">
        <v>99.93</v>
      </c>
      <c r="N32" s="77">
        <v>0</v>
      </c>
      <c r="O32" s="77">
        <v>109.923</v>
      </c>
      <c r="P32" s="77">
        <v>0</v>
      </c>
      <c r="Q32" s="77">
        <v>0.62</v>
      </c>
      <c r="R32" s="77">
        <v>0.15</v>
      </c>
    </row>
    <row r="33" spans="2:18">
      <c r="B33" t="s">
        <v>277</v>
      </c>
      <c r="C33" t="s">
        <v>278</v>
      </c>
      <c r="D33" t="s">
        <v>103</v>
      </c>
      <c r="E33" t="s">
        <v>230</v>
      </c>
      <c r="F33" t="s">
        <v>154</v>
      </c>
      <c r="G33" t="s">
        <v>279</v>
      </c>
      <c r="H33" s="77">
        <v>0.67</v>
      </c>
      <c r="I33" t="s">
        <v>105</v>
      </c>
      <c r="J33" s="77">
        <v>0</v>
      </c>
      <c r="K33" s="77">
        <v>0.12</v>
      </c>
      <c r="L33" s="77">
        <v>120000</v>
      </c>
      <c r="M33" s="77">
        <v>99.92</v>
      </c>
      <c r="N33" s="77">
        <v>0</v>
      </c>
      <c r="O33" s="77">
        <v>119.904</v>
      </c>
      <c r="P33" s="77">
        <v>0</v>
      </c>
      <c r="Q33" s="77">
        <v>0.68</v>
      </c>
      <c r="R33" s="77">
        <v>0.17</v>
      </c>
    </row>
    <row r="34" spans="2:18">
      <c r="B34" t="s">
        <v>280</v>
      </c>
      <c r="C34" t="s">
        <v>281</v>
      </c>
      <c r="D34" t="s">
        <v>103</v>
      </c>
      <c r="E34" t="s">
        <v>230</v>
      </c>
      <c r="F34" t="s">
        <v>154</v>
      </c>
      <c r="G34" t="s">
        <v>282</v>
      </c>
      <c r="H34" s="77">
        <v>0.27</v>
      </c>
      <c r="I34" t="s">
        <v>105</v>
      </c>
      <c r="J34" s="77">
        <v>0</v>
      </c>
      <c r="K34" s="77">
        <v>0.11</v>
      </c>
      <c r="L34" s="77">
        <v>135000</v>
      </c>
      <c r="M34" s="77">
        <v>99.97</v>
      </c>
      <c r="N34" s="77">
        <v>0</v>
      </c>
      <c r="O34" s="77">
        <v>134.95949999999999</v>
      </c>
      <c r="P34" s="77">
        <v>0</v>
      </c>
      <c r="Q34" s="77">
        <v>0.77</v>
      </c>
      <c r="R34" s="77">
        <v>0.19</v>
      </c>
    </row>
    <row r="35" spans="2:18">
      <c r="B35" t="s">
        <v>283</v>
      </c>
      <c r="C35" t="s">
        <v>284</v>
      </c>
      <c r="D35" t="s">
        <v>103</v>
      </c>
      <c r="E35" t="s">
        <v>230</v>
      </c>
      <c r="F35" t="s">
        <v>154</v>
      </c>
      <c r="G35" t="s">
        <v>285</v>
      </c>
      <c r="H35" s="77">
        <v>0.42</v>
      </c>
      <c r="I35" t="s">
        <v>105</v>
      </c>
      <c r="J35" s="77">
        <v>0</v>
      </c>
      <c r="K35" s="77">
        <v>0.09</v>
      </c>
      <c r="L35" s="77">
        <v>100000</v>
      </c>
      <c r="M35" s="77">
        <v>99.96</v>
      </c>
      <c r="N35" s="77">
        <v>0</v>
      </c>
      <c r="O35" s="77">
        <v>99.96</v>
      </c>
      <c r="P35" s="77">
        <v>0</v>
      </c>
      <c r="Q35" s="77">
        <v>0.56999999999999995</v>
      </c>
      <c r="R35" s="77">
        <v>0.14000000000000001</v>
      </c>
    </row>
    <row r="36" spans="2:18">
      <c r="B36" s="78" t="s">
        <v>286</v>
      </c>
      <c r="C36" s="16"/>
      <c r="D36" s="16"/>
      <c r="H36" s="79">
        <v>4.1500000000000004</v>
      </c>
      <c r="K36" s="79">
        <v>0.66</v>
      </c>
      <c r="L36" s="79">
        <v>3726010</v>
      </c>
      <c r="N36" s="79">
        <v>0</v>
      </c>
      <c r="O36" s="79">
        <v>4208.5615599000002</v>
      </c>
      <c r="Q36" s="79">
        <v>23.93</v>
      </c>
      <c r="R36" s="79">
        <v>5.82</v>
      </c>
    </row>
    <row r="37" spans="2:18">
      <c r="B37" t="s">
        <v>287</v>
      </c>
      <c r="C37" t="s">
        <v>288</v>
      </c>
      <c r="D37" t="s">
        <v>103</v>
      </c>
      <c r="E37" t="s">
        <v>230</v>
      </c>
      <c r="F37" t="s">
        <v>154</v>
      </c>
      <c r="G37" t="s">
        <v>289</v>
      </c>
      <c r="H37" s="77">
        <v>0.08</v>
      </c>
      <c r="I37" t="s">
        <v>105</v>
      </c>
      <c r="J37" s="77">
        <v>4</v>
      </c>
      <c r="K37" s="77">
        <v>0.12</v>
      </c>
      <c r="L37" s="77">
        <v>203075</v>
      </c>
      <c r="M37" s="77">
        <v>103.99</v>
      </c>
      <c r="N37" s="77">
        <v>0</v>
      </c>
      <c r="O37" s="77">
        <v>211.17769250000001</v>
      </c>
      <c r="P37" s="77">
        <v>0</v>
      </c>
      <c r="Q37" s="77">
        <v>1.2</v>
      </c>
      <c r="R37" s="77">
        <v>0.28999999999999998</v>
      </c>
    </row>
    <row r="38" spans="2:18">
      <c r="B38" t="s">
        <v>290</v>
      </c>
      <c r="C38" t="s">
        <v>291</v>
      </c>
      <c r="D38" t="s">
        <v>103</v>
      </c>
      <c r="E38" t="s">
        <v>230</v>
      </c>
      <c r="F38" t="s">
        <v>154</v>
      </c>
      <c r="G38" t="s">
        <v>292</v>
      </c>
      <c r="H38" s="77">
        <v>3.06</v>
      </c>
      <c r="I38" t="s">
        <v>105</v>
      </c>
      <c r="J38" s="77">
        <v>0.5</v>
      </c>
      <c r="K38" s="77">
        <v>0.34</v>
      </c>
      <c r="L38" s="77">
        <v>46736</v>
      </c>
      <c r="M38" s="77">
        <v>100.56</v>
      </c>
      <c r="N38" s="77">
        <v>0</v>
      </c>
      <c r="O38" s="77">
        <v>46.997721599999998</v>
      </c>
      <c r="P38" s="77">
        <v>0</v>
      </c>
      <c r="Q38" s="77">
        <v>0.27</v>
      </c>
      <c r="R38" s="77">
        <v>0.06</v>
      </c>
    </row>
    <row r="39" spans="2:18">
      <c r="B39" t="s">
        <v>293</v>
      </c>
      <c r="C39" t="s">
        <v>294</v>
      </c>
      <c r="D39" t="s">
        <v>103</v>
      </c>
      <c r="E39" t="s">
        <v>230</v>
      </c>
      <c r="F39" t="s">
        <v>154</v>
      </c>
      <c r="G39" t="s">
        <v>295</v>
      </c>
      <c r="H39" s="77">
        <v>3.64</v>
      </c>
      <c r="I39" t="s">
        <v>105</v>
      </c>
      <c r="J39" s="77">
        <v>5.5</v>
      </c>
      <c r="K39" s="77">
        <v>0.51</v>
      </c>
      <c r="L39" s="77">
        <v>230700</v>
      </c>
      <c r="M39" s="77">
        <v>125.16</v>
      </c>
      <c r="N39" s="77">
        <v>0</v>
      </c>
      <c r="O39" s="77">
        <v>288.74412000000001</v>
      </c>
      <c r="P39" s="77">
        <v>0</v>
      </c>
      <c r="Q39" s="77">
        <v>1.64</v>
      </c>
      <c r="R39" s="77">
        <v>0.4</v>
      </c>
    </row>
    <row r="40" spans="2:18">
      <c r="B40" t="s">
        <v>296</v>
      </c>
      <c r="C40" t="s">
        <v>297</v>
      </c>
      <c r="D40" t="s">
        <v>103</v>
      </c>
      <c r="E40" t="s">
        <v>230</v>
      </c>
      <c r="F40" t="s">
        <v>154</v>
      </c>
      <c r="G40" t="s">
        <v>298</v>
      </c>
      <c r="H40" s="77">
        <v>1.1000000000000001</v>
      </c>
      <c r="I40" t="s">
        <v>105</v>
      </c>
      <c r="J40" s="77">
        <v>6</v>
      </c>
      <c r="K40" s="77">
        <v>0.12</v>
      </c>
      <c r="L40" s="77">
        <v>400099</v>
      </c>
      <c r="M40" s="77">
        <v>111.85</v>
      </c>
      <c r="N40" s="77">
        <v>0</v>
      </c>
      <c r="O40" s="77">
        <v>447.51073150000002</v>
      </c>
      <c r="P40" s="77">
        <v>0</v>
      </c>
      <c r="Q40" s="77">
        <v>2.54</v>
      </c>
      <c r="R40" s="77">
        <v>0.62</v>
      </c>
    </row>
    <row r="41" spans="2:18">
      <c r="B41" t="s">
        <v>299</v>
      </c>
      <c r="C41" t="s">
        <v>300</v>
      </c>
      <c r="D41" t="s">
        <v>103</v>
      </c>
      <c r="E41" t="s">
        <v>230</v>
      </c>
      <c r="F41" t="s">
        <v>154</v>
      </c>
      <c r="G41" t="s">
        <v>301</v>
      </c>
      <c r="H41" s="77">
        <v>7.21</v>
      </c>
      <c r="I41" t="s">
        <v>105</v>
      </c>
      <c r="J41" s="77">
        <v>1.75</v>
      </c>
      <c r="K41" s="77">
        <v>1.35</v>
      </c>
      <c r="L41" s="77">
        <v>49</v>
      </c>
      <c r="M41" s="77">
        <v>103.49</v>
      </c>
      <c r="N41" s="77">
        <v>0</v>
      </c>
      <c r="O41" s="77">
        <v>5.0710100000000001E-2</v>
      </c>
      <c r="P41" s="77">
        <v>0</v>
      </c>
      <c r="Q41" s="77">
        <v>0</v>
      </c>
      <c r="R41" s="77">
        <v>0</v>
      </c>
    </row>
    <row r="42" spans="2:18">
      <c r="B42" t="s">
        <v>302</v>
      </c>
      <c r="C42" t="s">
        <v>303</v>
      </c>
      <c r="D42" t="s">
        <v>103</v>
      </c>
      <c r="E42" t="s">
        <v>230</v>
      </c>
      <c r="F42" t="s">
        <v>154</v>
      </c>
      <c r="G42" t="s">
        <v>304</v>
      </c>
      <c r="H42" s="77">
        <v>0.83</v>
      </c>
      <c r="I42" t="s">
        <v>105</v>
      </c>
      <c r="J42" s="77">
        <v>0.5</v>
      </c>
      <c r="K42" s="77">
        <v>0.12</v>
      </c>
      <c r="L42" s="77">
        <v>855331</v>
      </c>
      <c r="M42" s="77">
        <v>100.4</v>
      </c>
      <c r="N42" s="77">
        <v>0</v>
      </c>
      <c r="O42" s="77">
        <v>858.75232400000004</v>
      </c>
      <c r="P42" s="77">
        <v>0.01</v>
      </c>
      <c r="Q42" s="77">
        <v>4.88</v>
      </c>
      <c r="R42" s="77">
        <v>1.19</v>
      </c>
    </row>
    <row r="43" spans="2:18">
      <c r="B43" t="s">
        <v>305</v>
      </c>
      <c r="C43" t="s">
        <v>306</v>
      </c>
      <c r="D43" t="s">
        <v>103</v>
      </c>
      <c r="E43" t="s">
        <v>230</v>
      </c>
      <c r="F43" t="s">
        <v>154</v>
      </c>
      <c r="G43" t="s">
        <v>307</v>
      </c>
      <c r="H43" s="77">
        <v>1.95</v>
      </c>
      <c r="I43" t="s">
        <v>105</v>
      </c>
      <c r="J43" s="77">
        <v>5</v>
      </c>
      <c r="K43" s="77">
        <v>0.18</v>
      </c>
      <c r="L43" s="77">
        <v>315911</v>
      </c>
      <c r="M43" s="77">
        <v>114.6</v>
      </c>
      <c r="N43" s="77">
        <v>0</v>
      </c>
      <c r="O43" s="77">
        <v>362.03400599999998</v>
      </c>
      <c r="P43" s="77">
        <v>0</v>
      </c>
      <c r="Q43" s="77">
        <v>2.06</v>
      </c>
      <c r="R43" s="77">
        <v>0.5</v>
      </c>
    </row>
    <row r="44" spans="2:18">
      <c r="B44" t="s">
        <v>308</v>
      </c>
      <c r="C44" t="s">
        <v>309</v>
      </c>
      <c r="D44" t="s">
        <v>103</v>
      </c>
      <c r="E44" t="s">
        <v>230</v>
      </c>
      <c r="F44" t="s">
        <v>154</v>
      </c>
      <c r="G44" t="s">
        <v>310</v>
      </c>
      <c r="H44" s="77">
        <v>4.72</v>
      </c>
      <c r="I44" t="s">
        <v>105</v>
      </c>
      <c r="J44" s="77">
        <v>4.25</v>
      </c>
      <c r="K44" s="77">
        <v>0.78</v>
      </c>
      <c r="L44" s="77">
        <v>155129</v>
      </c>
      <c r="M44" s="77">
        <v>121.01</v>
      </c>
      <c r="N44" s="77">
        <v>0</v>
      </c>
      <c r="O44" s="77">
        <v>187.72160289999999</v>
      </c>
      <c r="P44" s="77">
        <v>0</v>
      </c>
      <c r="Q44" s="77">
        <v>1.07</v>
      </c>
      <c r="R44" s="77">
        <v>0.26</v>
      </c>
    </row>
    <row r="45" spans="2:18">
      <c r="B45" t="s">
        <v>311</v>
      </c>
      <c r="C45" t="s">
        <v>312</v>
      </c>
      <c r="D45" t="s">
        <v>103</v>
      </c>
      <c r="E45" t="s">
        <v>230</v>
      </c>
      <c r="F45" t="s">
        <v>154</v>
      </c>
      <c r="G45" t="s">
        <v>313</v>
      </c>
      <c r="H45" s="77">
        <v>3.27</v>
      </c>
      <c r="I45" t="s">
        <v>105</v>
      </c>
      <c r="J45" s="77">
        <v>1</v>
      </c>
      <c r="K45" s="77">
        <v>0.39</v>
      </c>
      <c r="L45" s="77">
        <v>752403</v>
      </c>
      <c r="M45" s="77">
        <v>102.7</v>
      </c>
      <c r="N45" s="77">
        <v>0</v>
      </c>
      <c r="O45" s="77">
        <v>772.71788100000003</v>
      </c>
      <c r="P45" s="77">
        <v>0.01</v>
      </c>
      <c r="Q45" s="77">
        <v>4.3899999999999997</v>
      </c>
      <c r="R45" s="77">
        <v>1.07</v>
      </c>
    </row>
    <row r="46" spans="2:18">
      <c r="B46" t="s">
        <v>314</v>
      </c>
      <c r="C46" t="s">
        <v>315</v>
      </c>
      <c r="D46" t="s">
        <v>103</v>
      </c>
      <c r="E46" t="s">
        <v>230</v>
      </c>
      <c r="F46" t="s">
        <v>154</v>
      </c>
      <c r="G46" t="s">
        <v>316</v>
      </c>
      <c r="H46" s="77">
        <v>1.39</v>
      </c>
      <c r="I46" t="s">
        <v>105</v>
      </c>
      <c r="J46" s="77">
        <v>2.25</v>
      </c>
      <c r="K46" s="77">
        <v>0.11</v>
      </c>
      <c r="L46" s="77">
        <v>258877</v>
      </c>
      <c r="M46" s="77">
        <v>104.34</v>
      </c>
      <c r="N46" s="77">
        <v>0</v>
      </c>
      <c r="O46" s="77">
        <v>270.1122618</v>
      </c>
      <c r="P46" s="77">
        <v>0</v>
      </c>
      <c r="Q46" s="77">
        <v>1.54</v>
      </c>
      <c r="R46" s="77">
        <v>0.37</v>
      </c>
    </row>
    <row r="47" spans="2:18">
      <c r="B47" t="s">
        <v>317</v>
      </c>
      <c r="C47" t="s">
        <v>318</v>
      </c>
      <c r="D47" t="s">
        <v>103</v>
      </c>
      <c r="E47" t="s">
        <v>230</v>
      </c>
      <c r="F47" t="s">
        <v>154</v>
      </c>
      <c r="G47" t="s">
        <v>319</v>
      </c>
      <c r="H47" s="77">
        <v>7.3</v>
      </c>
      <c r="I47" t="s">
        <v>105</v>
      </c>
      <c r="J47" s="77">
        <v>6.25</v>
      </c>
      <c r="K47" s="77">
        <v>1.45</v>
      </c>
      <c r="L47" s="77">
        <v>80003</v>
      </c>
      <c r="M47" s="77">
        <v>140.56</v>
      </c>
      <c r="N47" s="77">
        <v>0</v>
      </c>
      <c r="O47" s="77">
        <v>112.4522168</v>
      </c>
      <c r="P47" s="77">
        <v>0</v>
      </c>
      <c r="Q47" s="77">
        <v>0.64</v>
      </c>
      <c r="R47" s="77">
        <v>0.16</v>
      </c>
    </row>
    <row r="48" spans="2:18">
      <c r="B48" t="s">
        <v>320</v>
      </c>
      <c r="C48" t="s">
        <v>321</v>
      </c>
      <c r="D48" t="s">
        <v>103</v>
      </c>
      <c r="E48" t="s">
        <v>230</v>
      </c>
      <c r="F48" t="s">
        <v>154</v>
      </c>
      <c r="G48" t="s">
        <v>310</v>
      </c>
      <c r="H48" s="77">
        <v>5.6</v>
      </c>
      <c r="I48" t="s">
        <v>105</v>
      </c>
      <c r="J48" s="77">
        <v>3.75</v>
      </c>
      <c r="K48" s="77">
        <v>1.02</v>
      </c>
      <c r="L48" s="77">
        <v>4062</v>
      </c>
      <c r="M48" s="77">
        <v>119.31</v>
      </c>
      <c r="N48" s="77">
        <v>0</v>
      </c>
      <c r="O48" s="77">
        <v>4.8463722000000002</v>
      </c>
      <c r="P48" s="77">
        <v>0</v>
      </c>
      <c r="Q48" s="77">
        <v>0.03</v>
      </c>
      <c r="R48" s="77">
        <v>0.01</v>
      </c>
    </row>
    <row r="49" spans="2:18">
      <c r="B49" t="s">
        <v>322</v>
      </c>
      <c r="C49" t="s">
        <v>323</v>
      </c>
      <c r="D49" t="s">
        <v>103</v>
      </c>
      <c r="E49" t="s">
        <v>230</v>
      </c>
      <c r="F49" t="s">
        <v>154</v>
      </c>
      <c r="G49" t="s">
        <v>324</v>
      </c>
      <c r="H49" s="77">
        <v>15.27</v>
      </c>
      <c r="I49" t="s">
        <v>105</v>
      </c>
      <c r="J49" s="77">
        <v>5.5</v>
      </c>
      <c r="K49" s="77">
        <v>2.71</v>
      </c>
      <c r="L49" s="77">
        <v>410335</v>
      </c>
      <c r="M49" s="77">
        <v>153.97</v>
      </c>
      <c r="N49" s="77">
        <v>0</v>
      </c>
      <c r="O49" s="77">
        <v>631.7927995</v>
      </c>
      <c r="P49" s="77">
        <v>0</v>
      </c>
      <c r="Q49" s="77">
        <v>3.59</v>
      </c>
      <c r="R49" s="77">
        <v>0.87</v>
      </c>
    </row>
    <row r="50" spans="2:18">
      <c r="B50" t="s">
        <v>325</v>
      </c>
      <c r="C50" t="s">
        <v>326</v>
      </c>
      <c r="D50" t="s">
        <v>103</v>
      </c>
      <c r="E50" t="s">
        <v>230</v>
      </c>
      <c r="F50" t="s">
        <v>154</v>
      </c>
      <c r="G50" t="s">
        <v>327</v>
      </c>
      <c r="H50" s="77">
        <v>4.79</v>
      </c>
      <c r="I50" t="s">
        <v>105</v>
      </c>
      <c r="J50" s="77">
        <v>1.25</v>
      </c>
      <c r="K50" s="77">
        <v>0.72</v>
      </c>
      <c r="L50" s="77">
        <v>13300</v>
      </c>
      <c r="M50" s="77">
        <v>102.64</v>
      </c>
      <c r="N50" s="77">
        <v>0</v>
      </c>
      <c r="O50" s="77">
        <v>13.651120000000001</v>
      </c>
      <c r="P50" s="77">
        <v>0</v>
      </c>
      <c r="Q50" s="77">
        <v>0.08</v>
      </c>
      <c r="R50" s="77">
        <v>0.02</v>
      </c>
    </row>
    <row r="51" spans="2:18">
      <c r="B51" s="78" t="s">
        <v>328</v>
      </c>
      <c r="C51" s="16"/>
      <c r="D51" s="16"/>
      <c r="H51" s="79">
        <v>3.93</v>
      </c>
      <c r="K51" s="79">
        <v>0.18</v>
      </c>
      <c r="L51" s="79">
        <v>2659107</v>
      </c>
      <c r="N51" s="79">
        <v>0</v>
      </c>
      <c r="O51" s="79">
        <v>2652.4762282000002</v>
      </c>
      <c r="Q51" s="79">
        <v>15.08</v>
      </c>
      <c r="R51" s="79">
        <v>3.67</v>
      </c>
    </row>
    <row r="52" spans="2:18">
      <c r="B52" t="s">
        <v>329</v>
      </c>
      <c r="C52" t="s">
        <v>330</v>
      </c>
      <c r="D52" t="s">
        <v>103</v>
      </c>
      <c r="E52" t="s">
        <v>230</v>
      </c>
      <c r="F52" t="s">
        <v>154</v>
      </c>
      <c r="G52" t="s">
        <v>331</v>
      </c>
      <c r="H52" s="77">
        <v>2.41</v>
      </c>
      <c r="I52" t="s">
        <v>105</v>
      </c>
      <c r="J52" s="77">
        <v>7.0000000000000007E-2</v>
      </c>
      <c r="K52" s="77">
        <v>0.15</v>
      </c>
      <c r="L52" s="77">
        <v>645103</v>
      </c>
      <c r="M52" s="77">
        <v>99.94</v>
      </c>
      <c r="N52" s="77">
        <v>0</v>
      </c>
      <c r="O52" s="77">
        <v>644.71593819999998</v>
      </c>
      <c r="P52" s="77">
        <v>0</v>
      </c>
      <c r="Q52" s="77">
        <v>3.67</v>
      </c>
      <c r="R52" s="77">
        <v>0.89</v>
      </c>
    </row>
    <row r="53" spans="2:18">
      <c r="B53" t="s">
        <v>332</v>
      </c>
      <c r="C53" t="s">
        <v>333</v>
      </c>
      <c r="D53" t="s">
        <v>103</v>
      </c>
      <c r="E53" t="s">
        <v>230</v>
      </c>
      <c r="F53" t="s">
        <v>154</v>
      </c>
      <c r="G53" t="s">
        <v>334</v>
      </c>
      <c r="H53" s="77">
        <v>3.9</v>
      </c>
      <c r="I53" t="s">
        <v>105</v>
      </c>
      <c r="J53" s="77">
        <v>7.0000000000000007E-2</v>
      </c>
      <c r="K53" s="77">
        <v>0.19</v>
      </c>
      <c r="L53" s="77">
        <v>1777004</v>
      </c>
      <c r="M53" s="77">
        <v>99.75</v>
      </c>
      <c r="N53" s="77">
        <v>0</v>
      </c>
      <c r="O53" s="77">
        <v>1772.56149</v>
      </c>
      <c r="P53" s="77">
        <v>0.01</v>
      </c>
      <c r="Q53" s="77">
        <v>10.08</v>
      </c>
      <c r="R53" s="77">
        <v>2.4500000000000002</v>
      </c>
    </row>
    <row r="54" spans="2:18">
      <c r="B54" t="s">
        <v>335</v>
      </c>
      <c r="C54" t="s">
        <v>336</v>
      </c>
      <c r="D54" t="s">
        <v>103</v>
      </c>
      <c r="E54" t="s">
        <v>230</v>
      </c>
      <c r="F54" t="s">
        <v>154</v>
      </c>
      <c r="G54" t="s">
        <v>337</v>
      </c>
      <c r="H54" s="77">
        <v>8.3699999999999992</v>
      </c>
      <c r="I54" t="s">
        <v>105</v>
      </c>
      <c r="J54" s="77">
        <v>0.09</v>
      </c>
      <c r="K54" s="77">
        <v>0.21</v>
      </c>
      <c r="L54" s="77">
        <v>237000</v>
      </c>
      <c r="M54" s="77">
        <v>99.24</v>
      </c>
      <c r="N54" s="77">
        <v>0</v>
      </c>
      <c r="O54" s="77">
        <v>235.19880000000001</v>
      </c>
      <c r="P54" s="77">
        <v>0.03</v>
      </c>
      <c r="Q54" s="77">
        <v>1.34</v>
      </c>
      <c r="R54" s="77">
        <v>0.33</v>
      </c>
    </row>
    <row r="55" spans="2:18">
      <c r="B55" s="78" t="s">
        <v>338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218</v>
      </c>
      <c r="C56" t="s">
        <v>218</v>
      </c>
      <c r="D56" s="16"/>
      <c r="E56" t="s">
        <v>218</v>
      </c>
      <c r="H56" s="77">
        <v>0</v>
      </c>
      <c r="I56" t="s">
        <v>218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s="78" t="s">
        <v>223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s="78" t="s">
        <v>339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O58" s="79">
        <v>0</v>
      </c>
      <c r="Q58" s="79">
        <v>0</v>
      </c>
      <c r="R58" s="79">
        <v>0</v>
      </c>
    </row>
    <row r="59" spans="2:18">
      <c r="B59" t="s">
        <v>218</v>
      </c>
      <c r="C59" t="s">
        <v>218</v>
      </c>
      <c r="D59" s="16"/>
      <c r="E59" t="s">
        <v>218</v>
      </c>
      <c r="H59" s="77">
        <v>0</v>
      </c>
      <c r="I59" t="s">
        <v>218</v>
      </c>
      <c r="J59" s="77">
        <v>0</v>
      </c>
      <c r="K59" s="77">
        <v>0</v>
      </c>
      <c r="L59" s="77">
        <v>0</v>
      </c>
      <c r="M59" s="77">
        <v>0</v>
      </c>
      <c r="O59" s="77">
        <v>0</v>
      </c>
      <c r="P59" s="77">
        <v>0</v>
      </c>
      <c r="Q59" s="77">
        <v>0</v>
      </c>
      <c r="R59" s="77">
        <v>0</v>
      </c>
    </row>
    <row r="60" spans="2:18">
      <c r="B60" s="78" t="s">
        <v>340</v>
      </c>
      <c r="C60" s="16"/>
      <c r="D60" s="16"/>
      <c r="H60" s="79">
        <v>0</v>
      </c>
      <c r="K60" s="79">
        <v>0</v>
      </c>
      <c r="L60" s="79">
        <v>0</v>
      </c>
      <c r="N60" s="79">
        <v>0</v>
      </c>
      <c r="O60" s="79">
        <v>0</v>
      </c>
      <c r="Q60" s="79">
        <v>0</v>
      </c>
      <c r="R60" s="79">
        <v>0</v>
      </c>
    </row>
    <row r="61" spans="2:18">
      <c r="B61" t="s">
        <v>218</v>
      </c>
      <c r="C61" t="s">
        <v>218</v>
      </c>
      <c r="D61" s="16"/>
      <c r="E61" t="s">
        <v>218</v>
      </c>
      <c r="H61" s="77">
        <v>0</v>
      </c>
      <c r="I61" t="s">
        <v>218</v>
      </c>
      <c r="J61" s="77">
        <v>0</v>
      </c>
      <c r="K61" s="77">
        <v>0</v>
      </c>
      <c r="L61" s="77">
        <v>0</v>
      </c>
      <c r="M61" s="77">
        <v>0</v>
      </c>
      <c r="O61" s="77">
        <v>0</v>
      </c>
      <c r="P61" s="77">
        <v>0</v>
      </c>
      <c r="Q61" s="77">
        <v>0</v>
      </c>
      <c r="R61" s="77">
        <v>0</v>
      </c>
    </row>
    <row r="62" spans="2:18">
      <c r="B62" t="s">
        <v>341</v>
      </c>
      <c r="C62" s="16"/>
      <c r="D62" s="16"/>
    </row>
    <row r="63" spans="2:18">
      <c r="B63" t="s">
        <v>342</v>
      </c>
      <c r="C63" s="16"/>
      <c r="D63" s="16"/>
    </row>
    <row r="64" spans="2:18">
      <c r="B64" t="s">
        <v>343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608</v>
      </c>
    </row>
    <row r="3" spans="2:23" s="1" customFormat="1">
      <c r="B3" s="2" t="s">
        <v>2</v>
      </c>
      <c r="C3" s="80" t="s">
        <v>198</v>
      </c>
    </row>
    <row r="4" spans="2:23" s="1" customFormat="1">
      <c r="B4" s="2" t="s">
        <v>3</v>
      </c>
      <c r="C4" s="80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546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547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380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341</v>
      </c>
      <c r="D27" s="16"/>
    </row>
    <row r="28" spans="2:23">
      <c r="B28" t="s">
        <v>342</v>
      </c>
      <c r="D28" s="16"/>
    </row>
    <row r="29" spans="2:23">
      <c r="B29" t="s">
        <v>343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608</v>
      </c>
    </row>
    <row r="3" spans="2:68" s="1" customFormat="1">
      <c r="B3" s="2" t="s">
        <v>2</v>
      </c>
      <c r="C3" s="80" t="s">
        <v>198</v>
      </c>
    </row>
    <row r="4" spans="2:68" s="1" customFormat="1">
      <c r="B4" s="2" t="s">
        <v>3</v>
      </c>
      <c r="C4" s="80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341</v>
      </c>
      <c r="C25" s="16"/>
      <c r="D25" s="16"/>
      <c r="E25" s="16"/>
      <c r="F25" s="16"/>
      <c r="G25" s="16"/>
    </row>
    <row r="26" spans="2:21">
      <c r="B26" t="s">
        <v>342</v>
      </c>
      <c r="C26" s="16"/>
      <c r="D26" s="16"/>
      <c r="E26" s="16"/>
      <c r="F26" s="16"/>
      <c r="G26" s="16"/>
    </row>
    <row r="27" spans="2:21">
      <c r="B27" t="s">
        <v>343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608</v>
      </c>
    </row>
    <row r="3" spans="2:66" s="1" customFormat="1">
      <c r="B3" s="2" t="s">
        <v>2</v>
      </c>
      <c r="C3" s="80" t="s">
        <v>198</v>
      </c>
    </row>
    <row r="4" spans="2:66" s="1" customFormat="1">
      <c r="B4" s="2" t="s">
        <v>3</v>
      </c>
      <c r="C4" s="80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2.59</v>
      </c>
      <c r="L11" s="7"/>
      <c r="M11" s="7"/>
      <c r="N11" s="76">
        <v>0.56999999999999995</v>
      </c>
      <c r="O11" s="76">
        <v>265651</v>
      </c>
      <c r="P11" s="33"/>
      <c r="Q11" s="76">
        <v>0.59769000000000005</v>
      </c>
      <c r="R11" s="76">
        <v>320.19046420000001</v>
      </c>
      <c r="S11" s="7"/>
      <c r="T11" s="76">
        <v>100</v>
      </c>
      <c r="U11" s="76">
        <v>0.44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2.59</v>
      </c>
      <c r="N12" s="79">
        <v>0.56999999999999995</v>
      </c>
      <c r="O12" s="79">
        <v>265651</v>
      </c>
      <c r="Q12" s="79">
        <v>0.59769000000000005</v>
      </c>
      <c r="R12" s="79">
        <v>320.19046420000001</v>
      </c>
      <c r="T12" s="79">
        <v>100</v>
      </c>
      <c r="U12" s="79">
        <v>0.44</v>
      </c>
    </row>
    <row r="13" spans="2:66">
      <c r="B13" s="78" t="s">
        <v>344</v>
      </c>
      <c r="C13" s="16"/>
      <c r="D13" s="16"/>
      <c r="E13" s="16"/>
      <c r="F13" s="16"/>
      <c r="K13" s="79">
        <v>2.5499999999999998</v>
      </c>
      <c r="N13" s="79">
        <v>0.52</v>
      </c>
      <c r="O13" s="79">
        <v>212445</v>
      </c>
      <c r="Q13" s="79">
        <v>0.59769000000000005</v>
      </c>
      <c r="R13" s="79">
        <v>258.14741299999997</v>
      </c>
      <c r="T13" s="79">
        <v>80.62</v>
      </c>
      <c r="U13" s="79">
        <v>0.36</v>
      </c>
    </row>
    <row r="14" spans="2:66">
      <c r="B14" t="s">
        <v>348</v>
      </c>
      <c r="C14" t="s">
        <v>349</v>
      </c>
      <c r="D14" t="s">
        <v>103</v>
      </c>
      <c r="E14" t="s">
        <v>126</v>
      </c>
      <c r="F14" t="s">
        <v>350</v>
      </c>
      <c r="G14" t="s">
        <v>351</v>
      </c>
      <c r="H14" t="s">
        <v>208</v>
      </c>
      <c r="I14" t="s">
        <v>209</v>
      </c>
      <c r="J14" t="s">
        <v>352</v>
      </c>
      <c r="K14" s="77">
        <v>0.59</v>
      </c>
      <c r="L14" t="s">
        <v>105</v>
      </c>
      <c r="M14" s="77">
        <v>4.5</v>
      </c>
      <c r="N14" s="77">
        <v>0.79</v>
      </c>
      <c r="O14" s="77">
        <v>13075</v>
      </c>
      <c r="P14" s="77">
        <v>106.46</v>
      </c>
      <c r="Q14" s="77">
        <v>0</v>
      </c>
      <c r="R14" s="77">
        <v>13.919644999999999</v>
      </c>
      <c r="S14" s="77">
        <v>0.01</v>
      </c>
      <c r="T14" s="77">
        <v>4.3499999999999996</v>
      </c>
      <c r="U14" s="77">
        <v>0.02</v>
      </c>
    </row>
    <row r="15" spans="2:66">
      <c r="B15" t="s">
        <v>353</v>
      </c>
      <c r="C15" t="s">
        <v>354</v>
      </c>
      <c r="D15" t="s">
        <v>103</v>
      </c>
      <c r="E15" t="s">
        <v>126</v>
      </c>
      <c r="F15" t="s">
        <v>355</v>
      </c>
      <c r="G15" t="s">
        <v>351</v>
      </c>
      <c r="H15" t="s">
        <v>356</v>
      </c>
      <c r="I15" t="s">
        <v>209</v>
      </c>
      <c r="J15" t="s">
        <v>352</v>
      </c>
      <c r="K15" s="77">
        <v>1.53</v>
      </c>
      <c r="L15" t="s">
        <v>105</v>
      </c>
      <c r="M15" s="77">
        <v>3.1</v>
      </c>
      <c r="N15" s="77">
        <v>0.12</v>
      </c>
      <c r="O15" s="77">
        <v>42960</v>
      </c>
      <c r="P15" s="77">
        <v>112.89</v>
      </c>
      <c r="Q15" s="77">
        <v>0</v>
      </c>
      <c r="R15" s="77">
        <v>48.497543999999998</v>
      </c>
      <c r="S15" s="77">
        <v>0.01</v>
      </c>
      <c r="T15" s="77">
        <v>15.15</v>
      </c>
      <c r="U15" s="77">
        <v>7.0000000000000007E-2</v>
      </c>
    </row>
    <row r="16" spans="2:66">
      <c r="B16" t="s">
        <v>357</v>
      </c>
      <c r="C16" t="s">
        <v>358</v>
      </c>
      <c r="D16" t="s">
        <v>103</v>
      </c>
      <c r="E16" t="s">
        <v>126</v>
      </c>
      <c r="F16" t="s">
        <v>359</v>
      </c>
      <c r="G16" t="s">
        <v>351</v>
      </c>
      <c r="H16" t="s">
        <v>356</v>
      </c>
      <c r="I16" t="s">
        <v>209</v>
      </c>
      <c r="J16" t="s">
        <v>352</v>
      </c>
      <c r="K16" s="77">
        <v>2.92</v>
      </c>
      <c r="L16" t="s">
        <v>105</v>
      </c>
      <c r="M16" s="77">
        <v>4</v>
      </c>
      <c r="N16" s="77">
        <v>0.33</v>
      </c>
      <c r="O16" s="77">
        <v>51683</v>
      </c>
      <c r="P16" s="77">
        <v>120.13</v>
      </c>
      <c r="Q16" s="77">
        <v>0</v>
      </c>
      <c r="R16" s="77">
        <v>62.086787899999997</v>
      </c>
      <c r="S16" s="77">
        <v>0</v>
      </c>
      <c r="T16" s="77">
        <v>19.39</v>
      </c>
      <c r="U16" s="77">
        <v>0.09</v>
      </c>
    </row>
    <row r="17" spans="2:21">
      <c r="B17" t="s">
        <v>360</v>
      </c>
      <c r="C17" t="s">
        <v>361</v>
      </c>
      <c r="D17" t="s">
        <v>103</v>
      </c>
      <c r="E17" t="s">
        <v>126</v>
      </c>
      <c r="F17" t="s">
        <v>359</v>
      </c>
      <c r="G17" t="s">
        <v>351</v>
      </c>
      <c r="H17" t="s">
        <v>356</v>
      </c>
      <c r="I17" t="s">
        <v>209</v>
      </c>
      <c r="K17" s="77">
        <v>2.4500000000000002</v>
      </c>
      <c r="L17" t="s">
        <v>105</v>
      </c>
      <c r="M17" s="77">
        <v>5</v>
      </c>
      <c r="N17" s="77">
        <v>0.28000000000000003</v>
      </c>
      <c r="O17" s="77">
        <v>45251</v>
      </c>
      <c r="P17" s="77">
        <v>123.39</v>
      </c>
      <c r="Q17" s="77">
        <v>0</v>
      </c>
      <c r="R17" s="77">
        <v>55.835208899999998</v>
      </c>
      <c r="S17" s="77">
        <v>0</v>
      </c>
      <c r="T17" s="77">
        <v>17.440000000000001</v>
      </c>
      <c r="U17" s="77">
        <v>0.08</v>
      </c>
    </row>
    <row r="18" spans="2:21">
      <c r="B18" t="s">
        <v>362</v>
      </c>
      <c r="C18" t="s">
        <v>363</v>
      </c>
      <c r="D18" t="s">
        <v>103</v>
      </c>
      <c r="E18" t="s">
        <v>126</v>
      </c>
      <c r="F18" t="s">
        <v>350</v>
      </c>
      <c r="G18" t="s">
        <v>351</v>
      </c>
      <c r="H18" t="s">
        <v>356</v>
      </c>
      <c r="I18" t="s">
        <v>209</v>
      </c>
      <c r="J18" t="s">
        <v>364</v>
      </c>
      <c r="K18" s="77">
        <v>2.34</v>
      </c>
      <c r="L18" t="s">
        <v>105</v>
      </c>
      <c r="M18" s="77">
        <v>6.5</v>
      </c>
      <c r="N18" s="77">
        <v>0.32</v>
      </c>
      <c r="O18" s="77">
        <v>140</v>
      </c>
      <c r="P18" s="77">
        <v>127.13</v>
      </c>
      <c r="Q18" s="77">
        <v>2.5100000000000001E-3</v>
      </c>
      <c r="R18" s="77">
        <v>0.18049200000000001</v>
      </c>
      <c r="S18" s="77">
        <v>0</v>
      </c>
      <c r="T18" s="77">
        <v>0.06</v>
      </c>
      <c r="U18" s="77">
        <v>0</v>
      </c>
    </row>
    <row r="19" spans="2:21">
      <c r="B19" t="s">
        <v>365</v>
      </c>
      <c r="C19" t="s">
        <v>366</v>
      </c>
      <c r="D19" t="s">
        <v>103</v>
      </c>
      <c r="E19" t="s">
        <v>126</v>
      </c>
      <c r="F19" t="s">
        <v>367</v>
      </c>
      <c r="G19" t="s">
        <v>351</v>
      </c>
      <c r="H19" t="s">
        <v>368</v>
      </c>
      <c r="I19" t="s">
        <v>209</v>
      </c>
      <c r="J19" t="s">
        <v>352</v>
      </c>
      <c r="K19" s="77">
        <v>3.71</v>
      </c>
      <c r="L19" t="s">
        <v>105</v>
      </c>
      <c r="M19" s="77">
        <v>4.5</v>
      </c>
      <c r="N19" s="77">
        <v>0.8</v>
      </c>
      <c r="O19" s="77">
        <v>44272</v>
      </c>
      <c r="P19" s="77">
        <v>136.91</v>
      </c>
      <c r="Q19" s="77">
        <v>0.59518000000000004</v>
      </c>
      <c r="R19" s="77">
        <v>61.2079752</v>
      </c>
      <c r="S19" s="77">
        <v>0</v>
      </c>
      <c r="T19" s="77">
        <v>19.12</v>
      </c>
      <c r="U19" s="77">
        <v>0.08</v>
      </c>
    </row>
    <row r="20" spans="2:21">
      <c r="B20" t="s">
        <v>369</v>
      </c>
      <c r="C20" t="s">
        <v>370</v>
      </c>
      <c r="D20" t="s">
        <v>103</v>
      </c>
      <c r="E20" t="s">
        <v>126</v>
      </c>
      <c r="F20" t="s">
        <v>371</v>
      </c>
      <c r="G20" t="s">
        <v>372</v>
      </c>
      <c r="H20" t="s">
        <v>373</v>
      </c>
      <c r="I20" t="s">
        <v>209</v>
      </c>
      <c r="J20" t="s">
        <v>374</v>
      </c>
      <c r="K20" s="77">
        <v>1.89</v>
      </c>
      <c r="L20" t="s">
        <v>105</v>
      </c>
      <c r="M20" s="77">
        <v>5.4</v>
      </c>
      <c r="N20" s="77">
        <v>2.02</v>
      </c>
      <c r="O20" s="77">
        <v>15064</v>
      </c>
      <c r="P20" s="77">
        <v>109</v>
      </c>
      <c r="Q20" s="77">
        <v>0</v>
      </c>
      <c r="R20" s="77">
        <v>16.41976</v>
      </c>
      <c r="S20" s="77">
        <v>0.02</v>
      </c>
      <c r="T20" s="77">
        <v>5.13</v>
      </c>
      <c r="U20" s="77">
        <v>0.02</v>
      </c>
    </row>
    <row r="21" spans="2:21">
      <c r="B21" s="78" t="s">
        <v>257</v>
      </c>
      <c r="C21" s="16"/>
      <c r="D21" s="16"/>
      <c r="E21" s="16"/>
      <c r="F21" s="16"/>
      <c r="K21" s="79">
        <v>2.76</v>
      </c>
      <c r="N21" s="79">
        <v>0.78</v>
      </c>
      <c r="O21" s="79">
        <v>53206</v>
      </c>
      <c r="Q21" s="79">
        <v>0</v>
      </c>
      <c r="R21" s="79">
        <v>62.043051200000001</v>
      </c>
      <c r="T21" s="79">
        <v>19.38</v>
      </c>
      <c r="U21" s="79">
        <v>0.09</v>
      </c>
    </row>
    <row r="22" spans="2:21">
      <c r="B22" t="s">
        <v>375</v>
      </c>
      <c r="C22" t="s">
        <v>376</v>
      </c>
      <c r="D22" t="s">
        <v>103</v>
      </c>
      <c r="E22" t="s">
        <v>126</v>
      </c>
      <c r="F22" t="s">
        <v>377</v>
      </c>
      <c r="G22" t="s">
        <v>351</v>
      </c>
      <c r="H22" t="s">
        <v>356</v>
      </c>
      <c r="I22" t="s">
        <v>209</v>
      </c>
      <c r="J22" t="s">
        <v>352</v>
      </c>
      <c r="K22" s="77">
        <v>2.76</v>
      </c>
      <c r="L22" t="s">
        <v>105</v>
      </c>
      <c r="M22" s="77">
        <v>6.4</v>
      </c>
      <c r="N22" s="77">
        <v>0.78</v>
      </c>
      <c r="O22" s="77">
        <v>53000</v>
      </c>
      <c r="P22" s="77">
        <v>116.66</v>
      </c>
      <c r="Q22" s="77">
        <v>0</v>
      </c>
      <c r="R22" s="77">
        <v>61.829799999999999</v>
      </c>
      <c r="S22" s="77">
        <v>0.02</v>
      </c>
      <c r="T22" s="77">
        <v>19.309999999999999</v>
      </c>
      <c r="U22" s="77">
        <v>0.09</v>
      </c>
    </row>
    <row r="23" spans="2:21">
      <c r="B23" t="s">
        <v>378</v>
      </c>
      <c r="C23" t="s">
        <v>379</v>
      </c>
      <c r="D23" t="s">
        <v>103</v>
      </c>
      <c r="E23" t="s">
        <v>126</v>
      </c>
      <c r="F23" t="s">
        <v>359</v>
      </c>
      <c r="G23" t="s">
        <v>351</v>
      </c>
      <c r="H23" t="s">
        <v>356</v>
      </c>
      <c r="I23" t="s">
        <v>209</v>
      </c>
      <c r="K23" s="77">
        <v>2.54</v>
      </c>
      <c r="L23" t="s">
        <v>105</v>
      </c>
      <c r="M23" s="77">
        <v>3.22</v>
      </c>
      <c r="N23" s="77">
        <v>0.87</v>
      </c>
      <c r="O23" s="77">
        <v>206</v>
      </c>
      <c r="P23" s="77">
        <v>103.52</v>
      </c>
      <c r="Q23" s="77">
        <v>0</v>
      </c>
      <c r="R23" s="77">
        <v>0.2132512</v>
      </c>
      <c r="S23" s="77">
        <v>0</v>
      </c>
      <c r="T23" s="77">
        <v>7.0000000000000007E-2</v>
      </c>
      <c r="U23" s="77">
        <v>0</v>
      </c>
    </row>
    <row r="24" spans="2:21">
      <c r="B24" s="78" t="s">
        <v>345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218</v>
      </c>
      <c r="C25" t="s">
        <v>218</v>
      </c>
      <c r="D25" s="16"/>
      <c r="E25" s="16"/>
      <c r="F25" s="16"/>
      <c r="G25" t="s">
        <v>218</v>
      </c>
      <c r="H25" t="s">
        <v>218</v>
      </c>
      <c r="K25" s="77">
        <v>0</v>
      </c>
      <c r="L25" t="s">
        <v>218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380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218</v>
      </c>
      <c r="C27" t="s">
        <v>218</v>
      </c>
      <c r="D27" s="16"/>
      <c r="E27" s="16"/>
      <c r="F27" s="16"/>
      <c r="G27" t="s">
        <v>218</v>
      </c>
      <c r="H27" t="s">
        <v>218</v>
      </c>
      <c r="K27" s="77">
        <v>0</v>
      </c>
      <c r="L27" t="s">
        <v>218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223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346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218</v>
      </c>
      <c r="C30" t="s">
        <v>218</v>
      </c>
      <c r="D30" s="16"/>
      <c r="E30" s="16"/>
      <c r="F30" s="16"/>
      <c r="G30" t="s">
        <v>218</v>
      </c>
      <c r="H30" t="s">
        <v>218</v>
      </c>
      <c r="K30" s="77">
        <v>0</v>
      </c>
      <c r="L30" t="s">
        <v>218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347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218</v>
      </c>
      <c r="C32" t="s">
        <v>218</v>
      </c>
      <c r="D32" s="16"/>
      <c r="E32" s="16"/>
      <c r="F32" s="16"/>
      <c r="G32" t="s">
        <v>218</v>
      </c>
      <c r="H32" t="s">
        <v>218</v>
      </c>
      <c r="K32" s="77">
        <v>0</v>
      </c>
      <c r="L32" t="s">
        <v>218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225</v>
      </c>
      <c r="C33" s="16"/>
      <c r="D33" s="16"/>
      <c r="E33" s="16"/>
      <c r="F33" s="16"/>
    </row>
    <row r="34" spans="2:6">
      <c r="B34" t="s">
        <v>341</v>
      </c>
      <c r="C34" s="16"/>
      <c r="D34" s="16"/>
      <c r="E34" s="16"/>
      <c r="F34" s="16"/>
    </row>
    <row r="35" spans="2:6">
      <c r="B35" t="s">
        <v>342</v>
      </c>
      <c r="C35" s="16"/>
      <c r="D35" s="16"/>
      <c r="E35" s="16"/>
      <c r="F35" s="16"/>
    </row>
    <row r="36" spans="2:6">
      <c r="B36" t="s">
        <v>343</v>
      </c>
      <c r="C36" s="16"/>
      <c r="D36" s="16"/>
      <c r="E36" s="16"/>
      <c r="F36" s="16"/>
    </row>
    <row r="37" spans="2:6">
      <c r="B37" t="s">
        <v>381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608</v>
      </c>
    </row>
    <row r="3" spans="2:62" s="1" customFormat="1">
      <c r="B3" s="2" t="s">
        <v>2</v>
      </c>
      <c r="C3" s="80" t="s">
        <v>198</v>
      </c>
    </row>
    <row r="4" spans="2:62" s="1" customFormat="1">
      <c r="B4" s="2" t="s">
        <v>3</v>
      </c>
      <c r="C4" s="80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382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383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346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347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341</v>
      </c>
      <c r="E27" s="16"/>
      <c r="F27" s="16"/>
      <c r="G27" s="16"/>
    </row>
    <row r="28" spans="2:15">
      <c r="B28" t="s">
        <v>342</v>
      </c>
      <c r="E28" s="16"/>
      <c r="F28" s="16"/>
      <c r="G28" s="16"/>
    </row>
    <row r="29" spans="2:15">
      <c r="B29" t="s">
        <v>343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608</v>
      </c>
    </row>
    <row r="3" spans="2:63" s="1" customFormat="1">
      <c r="B3" s="2" t="s">
        <v>2</v>
      </c>
      <c r="C3" s="80" t="s">
        <v>198</v>
      </c>
    </row>
    <row r="4" spans="2:63" s="1" customFormat="1">
      <c r="B4" s="2" t="s">
        <v>3</v>
      </c>
      <c r="C4" s="80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2723603</v>
      </c>
      <c r="I11" s="7"/>
      <c r="J11" s="76">
        <v>3.4397493799999999</v>
      </c>
      <c r="K11" s="76">
        <v>50829.594384882999</v>
      </c>
      <c r="L11" s="7"/>
      <c r="M11" s="76">
        <v>100</v>
      </c>
      <c r="N11" s="76">
        <v>70.28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2641719</v>
      </c>
      <c r="J12" s="79">
        <v>0</v>
      </c>
      <c r="K12" s="79">
        <v>28084.7619361</v>
      </c>
      <c r="M12" s="79">
        <v>55.25</v>
      </c>
      <c r="N12" s="79">
        <v>38.83</v>
      </c>
    </row>
    <row r="13" spans="2:63">
      <c r="B13" s="78" t="s">
        <v>386</v>
      </c>
      <c r="D13" s="16"/>
      <c r="E13" s="16"/>
      <c r="F13" s="16"/>
      <c r="G13" s="16"/>
      <c r="H13" s="79">
        <v>350533</v>
      </c>
      <c r="J13" s="79">
        <v>0</v>
      </c>
      <c r="K13" s="79">
        <v>9660.67562</v>
      </c>
      <c r="M13" s="79">
        <v>19.010000000000002</v>
      </c>
      <c r="N13" s="79">
        <v>13.36</v>
      </c>
    </row>
    <row r="14" spans="2:63">
      <c r="B14" t="s">
        <v>387</v>
      </c>
      <c r="C14" t="s">
        <v>388</v>
      </c>
      <c r="D14" t="s">
        <v>103</v>
      </c>
      <c r="E14" t="s">
        <v>389</v>
      </c>
      <c r="F14" t="s">
        <v>126</v>
      </c>
      <c r="G14" t="s">
        <v>105</v>
      </c>
      <c r="H14" s="77">
        <v>710</v>
      </c>
      <c r="I14" s="77">
        <v>18210</v>
      </c>
      <c r="J14" s="77">
        <v>0</v>
      </c>
      <c r="K14" s="77">
        <v>129.291</v>
      </c>
      <c r="L14" s="77">
        <v>0</v>
      </c>
      <c r="M14" s="77">
        <v>0.25</v>
      </c>
      <c r="N14" s="77">
        <v>0.18</v>
      </c>
    </row>
    <row r="15" spans="2:63">
      <c r="B15" t="s">
        <v>390</v>
      </c>
      <c r="C15" t="s">
        <v>391</v>
      </c>
      <c r="D15" t="s">
        <v>103</v>
      </c>
      <c r="E15" t="s">
        <v>392</v>
      </c>
      <c r="F15" t="s">
        <v>131</v>
      </c>
      <c r="G15" t="s">
        <v>105</v>
      </c>
      <c r="H15" s="77">
        <v>85142</v>
      </c>
      <c r="I15" s="77">
        <v>1359</v>
      </c>
      <c r="J15" s="77">
        <v>0</v>
      </c>
      <c r="K15" s="77">
        <v>1157.07978</v>
      </c>
      <c r="L15" s="77">
        <v>0.04</v>
      </c>
      <c r="M15" s="77">
        <v>2.2799999999999998</v>
      </c>
      <c r="N15" s="77">
        <v>1.6</v>
      </c>
    </row>
    <row r="16" spans="2:63">
      <c r="B16" t="s">
        <v>393</v>
      </c>
      <c r="C16" t="s">
        <v>394</v>
      </c>
      <c r="D16" t="s">
        <v>103</v>
      </c>
      <c r="E16" t="s">
        <v>395</v>
      </c>
      <c r="F16" t="s">
        <v>131</v>
      </c>
      <c r="G16" t="s">
        <v>105</v>
      </c>
      <c r="H16" s="77">
        <v>81415</v>
      </c>
      <c r="I16" s="77">
        <v>1356</v>
      </c>
      <c r="J16" s="77">
        <v>0</v>
      </c>
      <c r="K16" s="77">
        <v>1103.9874</v>
      </c>
      <c r="L16" s="77">
        <v>0.03</v>
      </c>
      <c r="M16" s="77">
        <v>2.17</v>
      </c>
      <c r="N16" s="77">
        <v>1.53</v>
      </c>
    </row>
    <row r="17" spans="2:14">
      <c r="B17" t="s">
        <v>396</v>
      </c>
      <c r="C17" t="s">
        <v>397</v>
      </c>
      <c r="D17" t="s">
        <v>103</v>
      </c>
      <c r="E17" t="s">
        <v>398</v>
      </c>
      <c r="F17" t="s">
        <v>131</v>
      </c>
      <c r="G17" t="s">
        <v>105</v>
      </c>
      <c r="H17" s="77">
        <v>63902</v>
      </c>
      <c r="I17" s="77">
        <v>1359</v>
      </c>
      <c r="J17" s="77">
        <v>0</v>
      </c>
      <c r="K17" s="77">
        <v>868.42818</v>
      </c>
      <c r="L17" s="77">
        <v>0.04</v>
      </c>
      <c r="M17" s="77">
        <v>1.71</v>
      </c>
      <c r="N17" s="77">
        <v>1.2</v>
      </c>
    </row>
    <row r="18" spans="2:14">
      <c r="B18" t="s">
        <v>399</v>
      </c>
      <c r="C18" t="s">
        <v>400</v>
      </c>
      <c r="D18" t="s">
        <v>103</v>
      </c>
      <c r="E18" t="s">
        <v>401</v>
      </c>
      <c r="F18" t="s">
        <v>131</v>
      </c>
      <c r="G18" t="s">
        <v>105</v>
      </c>
      <c r="H18" s="77">
        <v>19800</v>
      </c>
      <c r="I18" s="77">
        <v>1195</v>
      </c>
      <c r="J18" s="77">
        <v>0</v>
      </c>
      <c r="K18" s="77">
        <v>236.61</v>
      </c>
      <c r="L18" s="77">
        <v>0.04</v>
      </c>
      <c r="M18" s="77">
        <v>0.47</v>
      </c>
      <c r="N18" s="77">
        <v>0.33</v>
      </c>
    </row>
    <row r="19" spans="2:14">
      <c r="B19" t="s">
        <v>402</v>
      </c>
      <c r="C19" t="s">
        <v>403</v>
      </c>
      <c r="D19" t="s">
        <v>103</v>
      </c>
      <c r="E19" t="s">
        <v>389</v>
      </c>
      <c r="F19" t="s">
        <v>131</v>
      </c>
      <c r="G19" t="s">
        <v>105</v>
      </c>
      <c r="H19" s="77">
        <v>2000</v>
      </c>
      <c r="I19" s="77">
        <v>11700</v>
      </c>
      <c r="J19" s="77">
        <v>0</v>
      </c>
      <c r="K19" s="77">
        <v>234</v>
      </c>
      <c r="L19" s="77">
        <v>0.01</v>
      </c>
      <c r="M19" s="77">
        <v>0.46</v>
      </c>
      <c r="N19" s="77">
        <v>0.32</v>
      </c>
    </row>
    <row r="20" spans="2:14">
      <c r="B20" t="s">
        <v>404</v>
      </c>
      <c r="C20" t="s">
        <v>405</v>
      </c>
      <c r="D20" t="s">
        <v>103</v>
      </c>
      <c r="E20" t="s">
        <v>389</v>
      </c>
      <c r="F20" t="s">
        <v>131</v>
      </c>
      <c r="G20" t="s">
        <v>105</v>
      </c>
      <c r="H20" s="77">
        <v>13255</v>
      </c>
      <c r="I20" s="77">
        <v>13580</v>
      </c>
      <c r="J20" s="77">
        <v>0</v>
      </c>
      <c r="K20" s="77">
        <v>1800.029</v>
      </c>
      <c r="L20" s="77">
        <v>0.01</v>
      </c>
      <c r="M20" s="77">
        <v>3.54</v>
      </c>
      <c r="N20" s="77">
        <v>2.4900000000000002</v>
      </c>
    </row>
    <row r="21" spans="2:14">
      <c r="B21" t="s">
        <v>406</v>
      </c>
      <c r="C21" t="s">
        <v>407</v>
      </c>
      <c r="D21" t="s">
        <v>103</v>
      </c>
      <c r="E21" t="s">
        <v>389</v>
      </c>
      <c r="F21" t="s">
        <v>131</v>
      </c>
      <c r="G21" t="s">
        <v>105</v>
      </c>
      <c r="H21" s="77">
        <v>6900</v>
      </c>
      <c r="I21" s="77">
        <v>15050</v>
      </c>
      <c r="J21" s="77">
        <v>0</v>
      </c>
      <c r="K21" s="77">
        <v>1038.45</v>
      </c>
      <c r="L21" s="77">
        <v>0.02</v>
      </c>
      <c r="M21" s="77">
        <v>2.04</v>
      </c>
      <c r="N21" s="77">
        <v>1.44</v>
      </c>
    </row>
    <row r="22" spans="2:14">
      <c r="B22" t="s">
        <v>408</v>
      </c>
      <c r="C22" t="s">
        <v>409</v>
      </c>
      <c r="D22" t="s">
        <v>103</v>
      </c>
      <c r="E22" t="s">
        <v>410</v>
      </c>
      <c r="F22" t="s">
        <v>131</v>
      </c>
      <c r="G22" t="s">
        <v>105</v>
      </c>
      <c r="H22" s="77">
        <v>16700</v>
      </c>
      <c r="I22" s="77">
        <v>1190</v>
      </c>
      <c r="J22" s="77">
        <v>0</v>
      </c>
      <c r="K22" s="77">
        <v>198.73</v>
      </c>
      <c r="L22" s="77">
        <v>0.02</v>
      </c>
      <c r="M22" s="77">
        <v>0.39</v>
      </c>
      <c r="N22" s="77">
        <v>0.27</v>
      </c>
    </row>
    <row r="23" spans="2:14">
      <c r="B23" t="s">
        <v>411</v>
      </c>
      <c r="C23" t="s">
        <v>412</v>
      </c>
      <c r="D23" t="s">
        <v>103</v>
      </c>
      <c r="E23" t="s">
        <v>413</v>
      </c>
      <c r="F23" t="s">
        <v>131</v>
      </c>
      <c r="G23" t="s">
        <v>105</v>
      </c>
      <c r="H23" s="77">
        <v>16438</v>
      </c>
      <c r="I23" s="77">
        <v>13550</v>
      </c>
      <c r="J23" s="77">
        <v>0</v>
      </c>
      <c r="K23" s="77">
        <v>2227.3490000000002</v>
      </c>
      <c r="L23" s="77">
        <v>0.04</v>
      </c>
      <c r="M23" s="77">
        <v>4.38</v>
      </c>
      <c r="N23" s="77">
        <v>3.08</v>
      </c>
    </row>
    <row r="24" spans="2:14">
      <c r="B24" t="s">
        <v>414</v>
      </c>
      <c r="C24" t="s">
        <v>415</v>
      </c>
      <c r="D24" t="s">
        <v>103</v>
      </c>
      <c r="E24" t="s">
        <v>413</v>
      </c>
      <c r="F24" t="s">
        <v>131</v>
      </c>
      <c r="G24" t="s">
        <v>105</v>
      </c>
      <c r="H24" s="77">
        <v>44271</v>
      </c>
      <c r="I24" s="77">
        <v>1506</v>
      </c>
      <c r="J24" s="77">
        <v>0</v>
      </c>
      <c r="K24" s="77">
        <v>666.72126000000003</v>
      </c>
      <c r="L24" s="77">
        <v>0.02</v>
      </c>
      <c r="M24" s="77">
        <v>1.31</v>
      </c>
      <c r="N24" s="77">
        <v>0.92</v>
      </c>
    </row>
    <row r="25" spans="2:14">
      <c r="B25" s="78" t="s">
        <v>416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417</v>
      </c>
      <c r="D27" s="16"/>
      <c r="E27" s="16"/>
      <c r="F27" s="16"/>
      <c r="G27" s="16"/>
      <c r="H27" s="79">
        <v>2291186</v>
      </c>
      <c r="J27" s="79">
        <v>0</v>
      </c>
      <c r="K27" s="79">
        <v>18424.086316100002</v>
      </c>
      <c r="M27" s="79">
        <v>36.25</v>
      </c>
      <c r="N27" s="79">
        <v>25.48</v>
      </c>
    </row>
    <row r="28" spans="2:14">
      <c r="B28" t="s">
        <v>418</v>
      </c>
      <c r="C28" t="s">
        <v>419</v>
      </c>
      <c r="D28" t="s">
        <v>103</v>
      </c>
      <c r="E28" t="s">
        <v>401</v>
      </c>
      <c r="F28" t="s">
        <v>126</v>
      </c>
      <c r="G28" t="s">
        <v>105</v>
      </c>
      <c r="H28" s="77">
        <v>12900</v>
      </c>
      <c r="I28" s="77">
        <v>3228.5</v>
      </c>
      <c r="J28" s="77">
        <v>0</v>
      </c>
      <c r="K28" s="77">
        <v>416.47649999999999</v>
      </c>
      <c r="L28" s="77">
        <v>0.02</v>
      </c>
      <c r="M28" s="77">
        <v>0.82</v>
      </c>
      <c r="N28" s="77">
        <v>0.57999999999999996</v>
      </c>
    </row>
    <row r="29" spans="2:14">
      <c r="B29" t="s">
        <v>420</v>
      </c>
      <c r="C29" t="s">
        <v>421</v>
      </c>
      <c r="D29" t="s">
        <v>103</v>
      </c>
      <c r="E29" t="s">
        <v>422</v>
      </c>
      <c r="F29" t="s">
        <v>126</v>
      </c>
      <c r="G29" t="s">
        <v>105</v>
      </c>
      <c r="H29" s="77">
        <v>73578</v>
      </c>
      <c r="I29" s="77">
        <v>3258.5</v>
      </c>
      <c r="J29" s="77">
        <v>0</v>
      </c>
      <c r="K29" s="77">
        <v>2397.5391300000001</v>
      </c>
      <c r="L29" s="77">
        <v>0.05</v>
      </c>
      <c r="M29" s="77">
        <v>4.72</v>
      </c>
      <c r="N29" s="77">
        <v>3.32</v>
      </c>
    </row>
    <row r="30" spans="2:14">
      <c r="B30" t="s">
        <v>423</v>
      </c>
      <c r="C30" t="s">
        <v>424</v>
      </c>
      <c r="D30" t="s">
        <v>103</v>
      </c>
      <c r="E30" t="s">
        <v>392</v>
      </c>
      <c r="F30" t="s">
        <v>131</v>
      </c>
      <c r="G30" t="s">
        <v>105</v>
      </c>
      <c r="H30" s="77">
        <v>116270</v>
      </c>
      <c r="I30" s="77">
        <v>336.71</v>
      </c>
      <c r="J30" s="77">
        <v>0</v>
      </c>
      <c r="K30" s="77">
        <v>391.49271700000003</v>
      </c>
      <c r="L30" s="77">
        <v>0.05</v>
      </c>
      <c r="M30" s="77">
        <v>0.77</v>
      </c>
      <c r="N30" s="77">
        <v>0.54</v>
      </c>
    </row>
    <row r="31" spans="2:14">
      <c r="B31" t="s">
        <v>425</v>
      </c>
      <c r="C31" t="s">
        <v>426</v>
      </c>
      <c r="D31" t="s">
        <v>103</v>
      </c>
      <c r="E31" t="s">
        <v>392</v>
      </c>
      <c r="F31" t="s">
        <v>131</v>
      </c>
      <c r="G31" t="s">
        <v>105</v>
      </c>
      <c r="H31" s="77">
        <v>1114920</v>
      </c>
      <c r="I31" s="77">
        <v>324.99</v>
      </c>
      <c r="J31" s="77">
        <v>0</v>
      </c>
      <c r="K31" s="77">
        <v>3623.3785079999998</v>
      </c>
      <c r="L31" s="77">
        <v>0.43</v>
      </c>
      <c r="M31" s="77">
        <v>7.13</v>
      </c>
      <c r="N31" s="77">
        <v>5.01</v>
      </c>
    </row>
    <row r="32" spans="2:14">
      <c r="B32" t="s">
        <v>427</v>
      </c>
      <c r="C32" t="s">
        <v>428</v>
      </c>
      <c r="D32" t="s">
        <v>103</v>
      </c>
      <c r="E32" t="s">
        <v>392</v>
      </c>
      <c r="F32" t="s">
        <v>131</v>
      </c>
      <c r="G32" t="s">
        <v>105</v>
      </c>
      <c r="H32" s="77">
        <v>181270</v>
      </c>
      <c r="I32" s="77">
        <v>311.66000000000003</v>
      </c>
      <c r="J32" s="77">
        <v>0</v>
      </c>
      <c r="K32" s="77">
        <v>564.94608200000005</v>
      </c>
      <c r="L32" s="77">
        <v>0.13</v>
      </c>
      <c r="M32" s="77">
        <v>1.1100000000000001</v>
      </c>
      <c r="N32" s="77">
        <v>0.78</v>
      </c>
    </row>
    <row r="33" spans="2:14">
      <c r="B33" t="s">
        <v>429</v>
      </c>
      <c r="C33" t="s">
        <v>430</v>
      </c>
      <c r="D33" t="s">
        <v>103</v>
      </c>
      <c r="E33" t="s">
        <v>392</v>
      </c>
      <c r="F33" t="s">
        <v>131</v>
      </c>
      <c r="G33" t="s">
        <v>105</v>
      </c>
      <c r="H33" s="77">
        <v>58710</v>
      </c>
      <c r="I33" s="77">
        <v>369.75</v>
      </c>
      <c r="J33" s="77">
        <v>0</v>
      </c>
      <c r="K33" s="77">
        <v>217.08022500000001</v>
      </c>
      <c r="L33" s="77">
        <v>0.03</v>
      </c>
      <c r="M33" s="77">
        <v>0.43</v>
      </c>
      <c r="N33" s="77">
        <v>0.3</v>
      </c>
    </row>
    <row r="34" spans="2:14">
      <c r="B34" t="s">
        <v>431</v>
      </c>
      <c r="C34" t="s">
        <v>432</v>
      </c>
      <c r="D34" t="s">
        <v>103</v>
      </c>
      <c r="E34" t="s">
        <v>395</v>
      </c>
      <c r="F34" t="s">
        <v>131</v>
      </c>
      <c r="G34" t="s">
        <v>105</v>
      </c>
      <c r="H34" s="77">
        <v>55200</v>
      </c>
      <c r="I34" s="77">
        <v>366.9</v>
      </c>
      <c r="J34" s="77">
        <v>0</v>
      </c>
      <c r="K34" s="77">
        <v>202.52879999999999</v>
      </c>
      <c r="L34" s="77">
        <v>0.04</v>
      </c>
      <c r="M34" s="77">
        <v>0.4</v>
      </c>
      <c r="N34" s="77">
        <v>0.28000000000000003</v>
      </c>
    </row>
    <row r="35" spans="2:14">
      <c r="B35" t="s">
        <v>433</v>
      </c>
      <c r="C35" t="s">
        <v>434</v>
      </c>
      <c r="D35" t="s">
        <v>103</v>
      </c>
      <c r="E35" t="s">
        <v>395</v>
      </c>
      <c r="F35" t="s">
        <v>131</v>
      </c>
      <c r="G35" t="s">
        <v>105</v>
      </c>
      <c r="H35" s="77">
        <v>50000</v>
      </c>
      <c r="I35" s="77">
        <v>335.22</v>
      </c>
      <c r="J35" s="77">
        <v>0</v>
      </c>
      <c r="K35" s="77">
        <v>167.61</v>
      </c>
      <c r="L35" s="77">
        <v>0</v>
      </c>
      <c r="M35" s="77">
        <v>0.33</v>
      </c>
      <c r="N35" s="77">
        <v>0.23</v>
      </c>
    </row>
    <row r="36" spans="2:14">
      <c r="B36" t="s">
        <v>435</v>
      </c>
      <c r="C36" t="s">
        <v>436</v>
      </c>
      <c r="D36" t="s">
        <v>103</v>
      </c>
      <c r="E36" t="s">
        <v>395</v>
      </c>
      <c r="F36" t="s">
        <v>131</v>
      </c>
      <c r="G36" t="s">
        <v>105</v>
      </c>
      <c r="H36" s="77">
        <v>215650</v>
      </c>
      <c r="I36" s="77">
        <v>326.29000000000002</v>
      </c>
      <c r="J36" s="77">
        <v>0</v>
      </c>
      <c r="K36" s="77">
        <v>703.64438500000006</v>
      </c>
      <c r="L36" s="77">
        <v>0.05</v>
      </c>
      <c r="M36" s="77">
        <v>1.38</v>
      </c>
      <c r="N36" s="77">
        <v>0.97</v>
      </c>
    </row>
    <row r="37" spans="2:14">
      <c r="B37" t="s">
        <v>437</v>
      </c>
      <c r="C37" t="s">
        <v>438</v>
      </c>
      <c r="D37" t="s">
        <v>103</v>
      </c>
      <c r="E37" t="s">
        <v>401</v>
      </c>
      <c r="F37" t="s">
        <v>131</v>
      </c>
      <c r="G37" t="s">
        <v>105</v>
      </c>
      <c r="H37" s="77">
        <v>106000</v>
      </c>
      <c r="I37" s="77">
        <v>367.64</v>
      </c>
      <c r="J37" s="77">
        <v>0</v>
      </c>
      <c r="K37" s="77">
        <v>389.69839999999999</v>
      </c>
      <c r="L37" s="77">
        <v>0.02</v>
      </c>
      <c r="M37" s="77">
        <v>0.77</v>
      </c>
      <c r="N37" s="77">
        <v>0.54</v>
      </c>
    </row>
    <row r="38" spans="2:14">
      <c r="B38" t="s">
        <v>439</v>
      </c>
      <c r="C38" t="s">
        <v>440</v>
      </c>
      <c r="D38" t="s">
        <v>103</v>
      </c>
      <c r="E38" t="s">
        <v>401</v>
      </c>
      <c r="F38" t="s">
        <v>131</v>
      </c>
      <c r="G38" t="s">
        <v>105</v>
      </c>
      <c r="H38" s="77">
        <v>9943</v>
      </c>
      <c r="I38" s="77">
        <v>3369.43</v>
      </c>
      <c r="J38" s="77">
        <v>0</v>
      </c>
      <c r="K38" s="77">
        <v>335.02242489999998</v>
      </c>
      <c r="L38" s="77">
        <v>0.04</v>
      </c>
      <c r="M38" s="77">
        <v>0.66</v>
      </c>
      <c r="N38" s="77">
        <v>0.46</v>
      </c>
    </row>
    <row r="39" spans="2:14">
      <c r="B39" t="s">
        <v>441</v>
      </c>
      <c r="C39" t="s">
        <v>442</v>
      </c>
      <c r="D39" t="s">
        <v>103</v>
      </c>
      <c r="E39" t="s">
        <v>401</v>
      </c>
      <c r="F39" t="s">
        <v>131</v>
      </c>
      <c r="G39" t="s">
        <v>105</v>
      </c>
      <c r="H39" s="77">
        <v>35000</v>
      </c>
      <c r="I39" s="77">
        <v>277.45999999999998</v>
      </c>
      <c r="J39" s="77">
        <v>0</v>
      </c>
      <c r="K39" s="77">
        <v>97.111000000000004</v>
      </c>
      <c r="L39" s="77">
        <v>0.01</v>
      </c>
      <c r="M39" s="77">
        <v>0.19</v>
      </c>
      <c r="N39" s="77">
        <v>0.13</v>
      </c>
    </row>
    <row r="40" spans="2:14">
      <c r="B40" t="s">
        <v>443</v>
      </c>
      <c r="C40" t="s">
        <v>444</v>
      </c>
      <c r="D40" t="s">
        <v>103</v>
      </c>
      <c r="E40" t="s">
        <v>401</v>
      </c>
      <c r="F40" t="s">
        <v>131</v>
      </c>
      <c r="G40" t="s">
        <v>105</v>
      </c>
      <c r="H40" s="77">
        <v>8000</v>
      </c>
      <c r="I40" s="77">
        <v>3106.6</v>
      </c>
      <c r="J40" s="77">
        <v>0</v>
      </c>
      <c r="K40" s="77">
        <v>248.52799999999999</v>
      </c>
      <c r="L40" s="77">
        <v>0.02</v>
      </c>
      <c r="M40" s="77">
        <v>0.49</v>
      </c>
      <c r="N40" s="77">
        <v>0.34</v>
      </c>
    </row>
    <row r="41" spans="2:14">
      <c r="B41" t="s">
        <v>445</v>
      </c>
      <c r="C41" t="s">
        <v>446</v>
      </c>
      <c r="D41" t="s">
        <v>103</v>
      </c>
      <c r="E41" t="s">
        <v>401</v>
      </c>
      <c r="F41" t="s">
        <v>131</v>
      </c>
      <c r="G41" t="s">
        <v>105</v>
      </c>
      <c r="H41" s="77">
        <v>56005</v>
      </c>
      <c r="I41" s="77">
        <v>3333</v>
      </c>
      <c r="J41" s="77">
        <v>0</v>
      </c>
      <c r="K41" s="77">
        <v>1866.6466499999999</v>
      </c>
      <c r="L41" s="77">
        <v>0.19</v>
      </c>
      <c r="M41" s="77">
        <v>3.67</v>
      </c>
      <c r="N41" s="77">
        <v>2.58</v>
      </c>
    </row>
    <row r="42" spans="2:14">
      <c r="B42" t="s">
        <v>447</v>
      </c>
      <c r="C42" t="s">
        <v>448</v>
      </c>
      <c r="D42" t="s">
        <v>103</v>
      </c>
      <c r="E42" t="s">
        <v>389</v>
      </c>
      <c r="F42" t="s">
        <v>131</v>
      </c>
      <c r="G42" t="s">
        <v>105</v>
      </c>
      <c r="H42" s="77">
        <v>52060</v>
      </c>
      <c r="I42" s="77">
        <v>3243.07</v>
      </c>
      <c r="J42" s="77">
        <v>0</v>
      </c>
      <c r="K42" s="77">
        <v>1688.3422419999999</v>
      </c>
      <c r="L42" s="77">
        <v>0.04</v>
      </c>
      <c r="M42" s="77">
        <v>3.32</v>
      </c>
      <c r="N42" s="77">
        <v>2.33</v>
      </c>
    </row>
    <row r="43" spans="2:14">
      <c r="B43" t="s">
        <v>449</v>
      </c>
      <c r="C43" t="s">
        <v>450</v>
      </c>
      <c r="D43" t="s">
        <v>103</v>
      </c>
      <c r="E43" t="s">
        <v>389</v>
      </c>
      <c r="F43" t="s">
        <v>131</v>
      </c>
      <c r="G43" t="s">
        <v>105</v>
      </c>
      <c r="H43" s="77">
        <v>79397</v>
      </c>
      <c r="I43" s="77">
        <v>3685.18</v>
      </c>
      <c r="J43" s="77">
        <v>0</v>
      </c>
      <c r="K43" s="77">
        <v>2925.9223646</v>
      </c>
      <c r="L43" s="77">
        <v>0.35</v>
      </c>
      <c r="M43" s="77">
        <v>5.76</v>
      </c>
      <c r="N43" s="77">
        <v>4.05</v>
      </c>
    </row>
    <row r="44" spans="2:14">
      <c r="B44" t="s">
        <v>451</v>
      </c>
      <c r="C44" t="s">
        <v>452</v>
      </c>
      <c r="D44" t="s">
        <v>103</v>
      </c>
      <c r="E44" t="s">
        <v>389</v>
      </c>
      <c r="F44" t="s">
        <v>131</v>
      </c>
      <c r="G44" t="s">
        <v>105</v>
      </c>
      <c r="H44" s="77">
        <v>4350</v>
      </c>
      <c r="I44" s="77">
        <v>3339.83</v>
      </c>
      <c r="J44" s="77">
        <v>0</v>
      </c>
      <c r="K44" s="77">
        <v>145.28260499999999</v>
      </c>
      <c r="L44" s="77">
        <v>0</v>
      </c>
      <c r="M44" s="77">
        <v>0.28999999999999998</v>
      </c>
      <c r="N44" s="77">
        <v>0.2</v>
      </c>
    </row>
    <row r="45" spans="2:14">
      <c r="B45" t="s">
        <v>453</v>
      </c>
      <c r="C45" t="s">
        <v>454</v>
      </c>
      <c r="D45" t="s">
        <v>103</v>
      </c>
      <c r="E45" t="s">
        <v>410</v>
      </c>
      <c r="F45" t="s">
        <v>131</v>
      </c>
      <c r="G45" t="s">
        <v>105</v>
      </c>
      <c r="H45" s="77">
        <v>7712</v>
      </c>
      <c r="I45" s="77">
        <v>3677.36</v>
      </c>
      <c r="J45" s="77">
        <v>0</v>
      </c>
      <c r="K45" s="77">
        <v>283.59800319999999</v>
      </c>
      <c r="L45" s="77">
        <v>0.02</v>
      </c>
      <c r="M45" s="77">
        <v>0.56000000000000005</v>
      </c>
      <c r="N45" s="77">
        <v>0.39</v>
      </c>
    </row>
    <row r="46" spans="2:14">
      <c r="B46" t="s">
        <v>455</v>
      </c>
      <c r="C46" t="s">
        <v>456</v>
      </c>
      <c r="D46" t="s">
        <v>103</v>
      </c>
      <c r="E46" t="s">
        <v>422</v>
      </c>
      <c r="F46" t="s">
        <v>131</v>
      </c>
      <c r="G46" t="s">
        <v>105</v>
      </c>
      <c r="H46" s="77">
        <v>25320</v>
      </c>
      <c r="I46" s="77">
        <v>3369.02</v>
      </c>
      <c r="J46" s="77">
        <v>0</v>
      </c>
      <c r="K46" s="77">
        <v>853.03586399999995</v>
      </c>
      <c r="L46" s="77">
        <v>0.02</v>
      </c>
      <c r="M46" s="77">
        <v>1.68</v>
      </c>
      <c r="N46" s="77">
        <v>1.18</v>
      </c>
    </row>
    <row r="47" spans="2:14">
      <c r="B47" t="s">
        <v>457</v>
      </c>
      <c r="C47" t="s">
        <v>458</v>
      </c>
      <c r="D47" t="s">
        <v>103</v>
      </c>
      <c r="E47" t="s">
        <v>422</v>
      </c>
      <c r="F47" t="s">
        <v>131</v>
      </c>
      <c r="G47" t="s">
        <v>105</v>
      </c>
      <c r="H47" s="77">
        <v>28901</v>
      </c>
      <c r="I47" s="77">
        <v>3135.54</v>
      </c>
      <c r="J47" s="77">
        <v>0</v>
      </c>
      <c r="K47" s="77">
        <v>906.20241539999995</v>
      </c>
      <c r="L47" s="77">
        <v>0.02</v>
      </c>
      <c r="M47" s="77">
        <v>1.78</v>
      </c>
      <c r="N47" s="77">
        <v>1.25</v>
      </c>
    </row>
    <row r="48" spans="2:14">
      <c r="B48" s="78" t="s">
        <v>459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218</v>
      </c>
      <c r="C49" t="s">
        <v>218</v>
      </c>
      <c r="D49" s="16"/>
      <c r="E49" s="16"/>
      <c r="F49" t="s">
        <v>218</v>
      </c>
      <c r="G49" t="s">
        <v>218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380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218</v>
      </c>
      <c r="C51" t="s">
        <v>218</v>
      </c>
      <c r="D51" s="16"/>
      <c r="E51" s="16"/>
      <c r="F51" t="s">
        <v>218</v>
      </c>
      <c r="G51" t="s">
        <v>218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460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218</v>
      </c>
      <c r="C53" t="s">
        <v>218</v>
      </c>
      <c r="D53" s="16"/>
      <c r="E53" s="16"/>
      <c r="F53" t="s">
        <v>218</v>
      </c>
      <c r="G53" t="s">
        <v>218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223</v>
      </c>
      <c r="D54" s="16"/>
      <c r="E54" s="16"/>
      <c r="F54" s="16"/>
      <c r="G54" s="16"/>
      <c r="H54" s="79">
        <v>81884</v>
      </c>
      <c r="J54" s="79">
        <v>3.4397493799999999</v>
      </c>
      <c r="K54" s="79">
        <v>22744.832448783</v>
      </c>
      <c r="M54" s="79">
        <v>44.75</v>
      </c>
      <c r="N54" s="79">
        <v>31.45</v>
      </c>
    </row>
    <row r="55" spans="2:14">
      <c r="B55" s="78" t="s">
        <v>461</v>
      </c>
      <c r="D55" s="16"/>
      <c r="E55" s="16"/>
      <c r="F55" s="16"/>
      <c r="G55" s="16"/>
      <c r="H55" s="79">
        <v>44383</v>
      </c>
      <c r="J55" s="79">
        <v>0</v>
      </c>
      <c r="K55" s="79">
        <v>14028.743820412999</v>
      </c>
      <c r="M55" s="79">
        <v>27.6</v>
      </c>
      <c r="N55" s="79">
        <v>19.399999999999999</v>
      </c>
    </row>
    <row r="56" spans="2:14">
      <c r="B56" t="s">
        <v>462</v>
      </c>
      <c r="C56" t="s">
        <v>463</v>
      </c>
      <c r="D56" t="s">
        <v>464</v>
      </c>
      <c r="E56" t="s">
        <v>465</v>
      </c>
      <c r="F56" t="s">
        <v>466</v>
      </c>
      <c r="G56" t="s">
        <v>203</v>
      </c>
      <c r="H56" s="77">
        <v>988</v>
      </c>
      <c r="I56" s="77">
        <v>2338000</v>
      </c>
      <c r="J56" s="77">
        <v>0</v>
      </c>
      <c r="K56" s="77">
        <v>711.53205032000005</v>
      </c>
      <c r="L56" s="77">
        <v>0</v>
      </c>
      <c r="M56" s="77">
        <v>1.4</v>
      </c>
      <c r="N56" s="77">
        <v>0.98</v>
      </c>
    </row>
    <row r="57" spans="2:14">
      <c r="B57" t="s">
        <v>467</v>
      </c>
      <c r="C57" t="s">
        <v>468</v>
      </c>
      <c r="D57" t="s">
        <v>469</v>
      </c>
      <c r="E57" t="s">
        <v>470</v>
      </c>
      <c r="F57" t="s">
        <v>466</v>
      </c>
      <c r="G57" t="s">
        <v>113</v>
      </c>
      <c r="H57" s="77">
        <v>7562</v>
      </c>
      <c r="I57" s="77">
        <v>7989</v>
      </c>
      <c r="J57" s="77">
        <v>0</v>
      </c>
      <c r="K57" s="77">
        <v>2508.7026802680002</v>
      </c>
      <c r="L57" s="77">
        <v>0.05</v>
      </c>
      <c r="M57" s="77">
        <v>4.9400000000000004</v>
      </c>
      <c r="N57" s="77">
        <v>3.47</v>
      </c>
    </row>
    <row r="58" spans="2:14">
      <c r="B58" t="s">
        <v>471</v>
      </c>
      <c r="C58" t="s">
        <v>472</v>
      </c>
      <c r="D58" t="s">
        <v>464</v>
      </c>
      <c r="E58" t="s">
        <v>473</v>
      </c>
      <c r="F58" t="s">
        <v>466</v>
      </c>
      <c r="G58" t="s">
        <v>109</v>
      </c>
      <c r="H58" s="77">
        <v>5707</v>
      </c>
      <c r="I58" s="77">
        <v>2842</v>
      </c>
      <c r="J58" s="77">
        <v>0</v>
      </c>
      <c r="K58" s="77">
        <v>562.32292298000004</v>
      </c>
      <c r="L58" s="77">
        <v>0.01</v>
      </c>
      <c r="M58" s="77">
        <v>1.1100000000000001</v>
      </c>
      <c r="N58" s="77">
        <v>0.78</v>
      </c>
    </row>
    <row r="59" spans="2:14">
      <c r="B59" t="s">
        <v>474</v>
      </c>
      <c r="C59" t="s">
        <v>475</v>
      </c>
      <c r="D59" t="s">
        <v>464</v>
      </c>
      <c r="E59" t="s">
        <v>476</v>
      </c>
      <c r="F59" t="s">
        <v>466</v>
      </c>
      <c r="G59" t="s">
        <v>119</v>
      </c>
      <c r="H59" s="77">
        <v>1911</v>
      </c>
      <c r="I59" s="77">
        <v>3348</v>
      </c>
      <c r="J59" s="77">
        <v>0</v>
      </c>
      <c r="K59" s="77">
        <v>176.892678144</v>
      </c>
      <c r="L59" s="77">
        <v>0</v>
      </c>
      <c r="M59" s="77">
        <v>0.35</v>
      </c>
      <c r="N59" s="77">
        <v>0.24</v>
      </c>
    </row>
    <row r="60" spans="2:14">
      <c r="B60" t="s">
        <v>477</v>
      </c>
      <c r="C60" t="s">
        <v>478</v>
      </c>
      <c r="D60" t="s">
        <v>464</v>
      </c>
      <c r="E60" t="s">
        <v>479</v>
      </c>
      <c r="F60" t="s">
        <v>466</v>
      </c>
      <c r="G60" t="s">
        <v>109</v>
      </c>
      <c r="H60" s="77">
        <v>1932</v>
      </c>
      <c r="I60" s="77">
        <v>2650</v>
      </c>
      <c r="J60" s="77">
        <v>0</v>
      </c>
      <c r="K60" s="77">
        <v>177.503466</v>
      </c>
      <c r="L60" s="77">
        <v>0.02</v>
      </c>
      <c r="M60" s="77">
        <v>0.35</v>
      </c>
      <c r="N60" s="77">
        <v>0.25</v>
      </c>
    </row>
    <row r="61" spans="2:14">
      <c r="B61" t="s">
        <v>480</v>
      </c>
      <c r="C61" t="s">
        <v>481</v>
      </c>
      <c r="D61" t="s">
        <v>464</v>
      </c>
      <c r="E61" t="s">
        <v>482</v>
      </c>
      <c r="F61" t="s">
        <v>466</v>
      </c>
      <c r="G61" t="s">
        <v>109</v>
      </c>
      <c r="H61" s="77">
        <v>7057</v>
      </c>
      <c r="I61" s="77">
        <v>3334</v>
      </c>
      <c r="J61" s="77">
        <v>0</v>
      </c>
      <c r="K61" s="77">
        <v>815.71707746000004</v>
      </c>
      <c r="L61" s="77">
        <v>0.02</v>
      </c>
      <c r="M61" s="77">
        <v>1.6</v>
      </c>
      <c r="N61" s="77">
        <v>1.1299999999999999</v>
      </c>
    </row>
    <row r="62" spans="2:14">
      <c r="B62" t="s">
        <v>483</v>
      </c>
      <c r="C62" t="s">
        <v>484</v>
      </c>
      <c r="D62" t="s">
        <v>464</v>
      </c>
      <c r="E62" t="s">
        <v>485</v>
      </c>
      <c r="F62" t="s">
        <v>466</v>
      </c>
      <c r="G62" t="s">
        <v>109</v>
      </c>
      <c r="H62" s="77">
        <v>2200</v>
      </c>
      <c r="I62" s="77">
        <v>2746</v>
      </c>
      <c r="J62" s="77">
        <v>0</v>
      </c>
      <c r="K62" s="77">
        <v>209.44840400000001</v>
      </c>
      <c r="L62" s="77">
        <v>0</v>
      </c>
      <c r="M62" s="77">
        <v>0.41</v>
      </c>
      <c r="N62" s="77">
        <v>0.28999999999999998</v>
      </c>
    </row>
    <row r="63" spans="2:14">
      <c r="B63" t="s">
        <v>486</v>
      </c>
      <c r="C63" t="s">
        <v>487</v>
      </c>
      <c r="D63" t="s">
        <v>464</v>
      </c>
      <c r="E63" t="s">
        <v>488</v>
      </c>
      <c r="F63" t="s">
        <v>466</v>
      </c>
      <c r="G63" t="s">
        <v>109</v>
      </c>
      <c r="H63" s="77">
        <v>1929</v>
      </c>
      <c r="I63" s="77">
        <v>47471.5</v>
      </c>
      <c r="J63" s="77">
        <v>0</v>
      </c>
      <c r="K63" s="77">
        <v>3174.8193897450001</v>
      </c>
      <c r="L63" s="77">
        <v>0.03</v>
      </c>
      <c r="M63" s="77">
        <v>6.25</v>
      </c>
      <c r="N63" s="77">
        <v>4.3899999999999997</v>
      </c>
    </row>
    <row r="64" spans="2:14">
      <c r="B64" t="s">
        <v>489</v>
      </c>
      <c r="C64" t="s">
        <v>490</v>
      </c>
      <c r="D64" t="s">
        <v>491</v>
      </c>
      <c r="E64" t="s">
        <v>492</v>
      </c>
      <c r="F64" t="s">
        <v>466</v>
      </c>
      <c r="G64" t="s">
        <v>109</v>
      </c>
      <c r="H64" s="77">
        <v>1936</v>
      </c>
      <c r="I64" s="77">
        <v>26686</v>
      </c>
      <c r="J64" s="77">
        <v>0</v>
      </c>
      <c r="K64" s="77">
        <v>1791.1942083199999</v>
      </c>
      <c r="L64" s="77">
        <v>0</v>
      </c>
      <c r="M64" s="77">
        <v>3.52</v>
      </c>
      <c r="N64" s="77">
        <v>2.48</v>
      </c>
    </row>
    <row r="65" spans="2:14">
      <c r="B65" t="s">
        <v>493</v>
      </c>
      <c r="C65" t="s">
        <v>494</v>
      </c>
      <c r="D65" t="s">
        <v>464</v>
      </c>
      <c r="E65" t="s">
        <v>495</v>
      </c>
      <c r="F65" t="s">
        <v>466</v>
      </c>
      <c r="G65" t="s">
        <v>109</v>
      </c>
      <c r="H65" s="77">
        <v>2575</v>
      </c>
      <c r="I65" s="77">
        <v>24529</v>
      </c>
      <c r="J65" s="77">
        <v>0</v>
      </c>
      <c r="K65" s="77">
        <v>2189.8326072499999</v>
      </c>
      <c r="L65" s="77">
        <v>0</v>
      </c>
      <c r="M65" s="77">
        <v>4.3099999999999996</v>
      </c>
      <c r="N65" s="77">
        <v>3.03</v>
      </c>
    </row>
    <row r="66" spans="2:14">
      <c r="B66" t="s">
        <v>496</v>
      </c>
      <c r="C66" t="s">
        <v>497</v>
      </c>
      <c r="D66" t="s">
        <v>110</v>
      </c>
      <c r="E66" t="s">
        <v>498</v>
      </c>
      <c r="F66" t="s">
        <v>466</v>
      </c>
      <c r="G66" t="s">
        <v>123</v>
      </c>
      <c r="H66" s="77">
        <v>499</v>
      </c>
      <c r="I66" s="77">
        <v>7788</v>
      </c>
      <c r="J66" s="77">
        <v>0</v>
      </c>
      <c r="K66" s="77">
        <v>105.230848536</v>
      </c>
      <c r="L66" s="77">
        <v>0.01</v>
      </c>
      <c r="M66" s="77">
        <v>0.21</v>
      </c>
      <c r="N66" s="77">
        <v>0.15</v>
      </c>
    </row>
    <row r="67" spans="2:14">
      <c r="B67" t="s">
        <v>499</v>
      </c>
      <c r="C67" t="s">
        <v>500</v>
      </c>
      <c r="D67" t="s">
        <v>491</v>
      </c>
      <c r="E67" t="s">
        <v>501</v>
      </c>
      <c r="F67" t="s">
        <v>466</v>
      </c>
      <c r="G67" t="s">
        <v>109</v>
      </c>
      <c r="H67" s="77">
        <v>10087</v>
      </c>
      <c r="I67" s="77">
        <v>4591</v>
      </c>
      <c r="J67" s="77">
        <v>0</v>
      </c>
      <c r="K67" s="77">
        <v>1605.54748739</v>
      </c>
      <c r="L67" s="77">
        <v>0</v>
      </c>
      <c r="M67" s="77">
        <v>3.16</v>
      </c>
      <c r="N67" s="77">
        <v>2.2200000000000002</v>
      </c>
    </row>
    <row r="68" spans="2:14">
      <c r="B68" s="78" t="s">
        <v>502</v>
      </c>
      <c r="D68" s="16"/>
      <c r="E68" s="16"/>
      <c r="F68" s="16"/>
      <c r="G68" s="16"/>
      <c r="H68" s="79">
        <v>37501</v>
      </c>
      <c r="J68" s="79">
        <v>3.4397493799999999</v>
      </c>
      <c r="K68" s="79">
        <v>8716.0886283700002</v>
      </c>
      <c r="M68" s="79">
        <v>17.149999999999999</v>
      </c>
      <c r="N68" s="79">
        <v>12.05</v>
      </c>
    </row>
    <row r="69" spans="2:14">
      <c r="B69" t="s">
        <v>503</v>
      </c>
      <c r="C69" t="s">
        <v>504</v>
      </c>
      <c r="D69" t="s">
        <v>464</v>
      </c>
      <c r="E69" t="s">
        <v>505</v>
      </c>
      <c r="F69" t="s">
        <v>466</v>
      </c>
      <c r="G69" t="s">
        <v>113</v>
      </c>
      <c r="H69" s="77">
        <v>1389</v>
      </c>
      <c r="I69" s="77">
        <v>19596</v>
      </c>
      <c r="J69" s="77">
        <v>0</v>
      </c>
      <c r="K69" s="77">
        <v>1130.2897159439999</v>
      </c>
      <c r="L69" s="77">
        <v>0.15</v>
      </c>
      <c r="M69" s="77">
        <v>2.2200000000000002</v>
      </c>
      <c r="N69" s="77">
        <v>1.56</v>
      </c>
    </row>
    <row r="70" spans="2:14">
      <c r="B70" t="s">
        <v>506</v>
      </c>
      <c r="C70" t="s">
        <v>507</v>
      </c>
      <c r="D70" t="s">
        <v>464</v>
      </c>
      <c r="E70" t="s">
        <v>508</v>
      </c>
      <c r="F70" t="s">
        <v>466</v>
      </c>
      <c r="G70" t="s">
        <v>109</v>
      </c>
      <c r="H70" s="77">
        <v>2540</v>
      </c>
      <c r="I70" s="77">
        <v>11671</v>
      </c>
      <c r="J70" s="77">
        <v>0</v>
      </c>
      <c r="K70" s="77">
        <v>1027.7692678000001</v>
      </c>
      <c r="L70" s="77">
        <v>0.01</v>
      </c>
      <c r="M70" s="77">
        <v>2.02</v>
      </c>
      <c r="N70" s="77">
        <v>1.42</v>
      </c>
    </row>
    <row r="71" spans="2:14">
      <c r="B71" t="s">
        <v>509</v>
      </c>
      <c r="C71" t="s">
        <v>510</v>
      </c>
      <c r="D71" t="s">
        <v>464</v>
      </c>
      <c r="E71" t="s">
        <v>479</v>
      </c>
      <c r="F71" t="s">
        <v>466</v>
      </c>
      <c r="G71" t="s">
        <v>109</v>
      </c>
      <c r="H71" s="77">
        <v>1374</v>
      </c>
      <c r="I71" s="77">
        <v>10188.5</v>
      </c>
      <c r="J71" s="77">
        <v>0</v>
      </c>
      <c r="K71" s="77">
        <v>485.34529533</v>
      </c>
      <c r="L71" s="77">
        <v>0.05</v>
      </c>
      <c r="M71" s="77">
        <v>0.95</v>
      </c>
      <c r="N71" s="77">
        <v>0.67</v>
      </c>
    </row>
    <row r="72" spans="2:14">
      <c r="B72" t="s">
        <v>511</v>
      </c>
      <c r="C72" t="s">
        <v>512</v>
      </c>
      <c r="D72" t="s">
        <v>464</v>
      </c>
      <c r="E72" t="s">
        <v>513</v>
      </c>
      <c r="F72" t="s">
        <v>466</v>
      </c>
      <c r="G72" t="s">
        <v>109</v>
      </c>
      <c r="H72" s="77">
        <v>2795</v>
      </c>
      <c r="I72" s="77">
        <v>10372</v>
      </c>
      <c r="J72" s="77">
        <v>0</v>
      </c>
      <c r="K72" s="77">
        <v>1005.0742858</v>
      </c>
      <c r="L72" s="77">
        <v>0.01</v>
      </c>
      <c r="M72" s="77">
        <v>1.98</v>
      </c>
      <c r="N72" s="77">
        <v>1.39</v>
      </c>
    </row>
    <row r="73" spans="2:14">
      <c r="B73" t="s">
        <v>514</v>
      </c>
      <c r="C73" t="s">
        <v>515</v>
      </c>
      <c r="D73" t="s">
        <v>464</v>
      </c>
      <c r="E73" t="s">
        <v>513</v>
      </c>
      <c r="F73" t="s">
        <v>466</v>
      </c>
      <c r="G73" t="s">
        <v>113</v>
      </c>
      <c r="H73" s="77">
        <v>507</v>
      </c>
      <c r="I73" s="77">
        <v>10738</v>
      </c>
      <c r="J73" s="77">
        <v>0</v>
      </c>
      <c r="K73" s="77">
        <v>226.074437316</v>
      </c>
      <c r="L73" s="77">
        <v>0</v>
      </c>
      <c r="M73" s="77">
        <v>0.44</v>
      </c>
      <c r="N73" s="77">
        <v>0.31</v>
      </c>
    </row>
    <row r="74" spans="2:14">
      <c r="B74" t="s">
        <v>516</v>
      </c>
      <c r="C74" t="s">
        <v>517</v>
      </c>
      <c r="D74" t="s">
        <v>464</v>
      </c>
      <c r="E74" t="s">
        <v>492</v>
      </c>
      <c r="F74" t="s">
        <v>466</v>
      </c>
      <c r="G74" t="s">
        <v>109</v>
      </c>
      <c r="H74" s="77">
        <v>7713</v>
      </c>
      <c r="I74" s="77">
        <v>3672</v>
      </c>
      <c r="J74" s="77">
        <v>0</v>
      </c>
      <c r="K74" s="77">
        <v>981.92845511999997</v>
      </c>
      <c r="L74" s="77">
        <v>0.01</v>
      </c>
      <c r="M74" s="77">
        <v>1.93</v>
      </c>
      <c r="N74" s="77">
        <v>1.36</v>
      </c>
    </row>
    <row r="75" spans="2:14">
      <c r="B75" t="s">
        <v>518</v>
      </c>
      <c r="C75" t="s">
        <v>519</v>
      </c>
      <c r="D75" t="s">
        <v>464</v>
      </c>
      <c r="E75" t="s">
        <v>520</v>
      </c>
      <c r="F75" t="s">
        <v>466</v>
      </c>
      <c r="G75" t="s">
        <v>109</v>
      </c>
      <c r="H75" s="77">
        <v>12384</v>
      </c>
      <c r="I75" s="77">
        <v>3422</v>
      </c>
      <c r="J75" s="77">
        <v>0</v>
      </c>
      <c r="K75" s="77">
        <v>1469.2469241599999</v>
      </c>
      <c r="L75" s="77">
        <v>0.02</v>
      </c>
      <c r="M75" s="77">
        <v>2.89</v>
      </c>
      <c r="N75" s="77">
        <v>2.0299999999999998</v>
      </c>
    </row>
    <row r="76" spans="2:14">
      <c r="B76" t="s">
        <v>521</v>
      </c>
      <c r="C76" t="s">
        <v>522</v>
      </c>
      <c r="D76" t="s">
        <v>464</v>
      </c>
      <c r="E76" t="s">
        <v>520</v>
      </c>
      <c r="F76" t="s">
        <v>466</v>
      </c>
      <c r="G76" t="s">
        <v>109</v>
      </c>
      <c r="H76" s="77">
        <v>2717</v>
      </c>
      <c r="I76" s="77">
        <v>7588</v>
      </c>
      <c r="J76" s="77">
        <v>0</v>
      </c>
      <c r="K76" s="77">
        <v>714.77738332000001</v>
      </c>
      <c r="L76" s="77">
        <v>0.01</v>
      </c>
      <c r="M76" s="77">
        <v>1.41</v>
      </c>
      <c r="N76" s="77">
        <v>0.99</v>
      </c>
    </row>
    <row r="77" spans="2:14">
      <c r="B77" t="s">
        <v>523</v>
      </c>
      <c r="C77" t="s">
        <v>524</v>
      </c>
      <c r="D77" t="s">
        <v>464</v>
      </c>
      <c r="E77" t="s">
        <v>498</v>
      </c>
      <c r="F77" t="s">
        <v>466</v>
      </c>
      <c r="G77" t="s">
        <v>109</v>
      </c>
      <c r="H77" s="77">
        <v>6082</v>
      </c>
      <c r="I77" s="77">
        <v>7930</v>
      </c>
      <c r="J77" s="77">
        <v>3.4397493799999999</v>
      </c>
      <c r="K77" s="77">
        <v>1675.5828635800001</v>
      </c>
      <c r="L77" s="77">
        <v>0</v>
      </c>
      <c r="M77" s="77">
        <v>3.3</v>
      </c>
      <c r="N77" s="77">
        <v>2.3199999999999998</v>
      </c>
    </row>
    <row r="78" spans="2:14">
      <c r="B78" s="78" t="s">
        <v>380</v>
      </c>
      <c r="D78" s="16"/>
      <c r="E78" s="16"/>
      <c r="F78" s="16"/>
      <c r="G78" s="16"/>
      <c r="H78" s="79">
        <v>0</v>
      </c>
      <c r="J78" s="79">
        <v>0</v>
      </c>
      <c r="K78" s="79">
        <v>0</v>
      </c>
      <c r="M78" s="79">
        <v>0</v>
      </c>
      <c r="N78" s="79">
        <v>0</v>
      </c>
    </row>
    <row r="79" spans="2:14">
      <c r="B79" t="s">
        <v>218</v>
      </c>
      <c r="C79" t="s">
        <v>218</v>
      </c>
      <c r="D79" s="16"/>
      <c r="E79" s="16"/>
      <c r="F79" t="s">
        <v>218</v>
      </c>
      <c r="G79" t="s">
        <v>218</v>
      </c>
      <c r="H79" s="77">
        <v>0</v>
      </c>
      <c r="I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2:14">
      <c r="B80" s="78" t="s">
        <v>460</v>
      </c>
      <c r="D80" s="16"/>
      <c r="E80" s="16"/>
      <c r="F80" s="16"/>
      <c r="G80" s="16"/>
      <c r="H80" s="79">
        <v>0</v>
      </c>
      <c r="J80" s="79">
        <v>0</v>
      </c>
      <c r="K80" s="79">
        <v>0</v>
      </c>
      <c r="M80" s="79">
        <v>0</v>
      </c>
      <c r="N80" s="79">
        <v>0</v>
      </c>
    </row>
    <row r="81" spans="2:14">
      <c r="B81" t="s">
        <v>218</v>
      </c>
      <c r="C81" t="s">
        <v>218</v>
      </c>
      <c r="D81" s="16"/>
      <c r="E81" s="16"/>
      <c r="F81" t="s">
        <v>218</v>
      </c>
      <c r="G81" t="s">
        <v>218</v>
      </c>
      <c r="H81" s="77">
        <v>0</v>
      </c>
      <c r="I81" s="77">
        <v>0</v>
      </c>
      <c r="K81" s="77">
        <v>0</v>
      </c>
      <c r="L81" s="77">
        <v>0</v>
      </c>
      <c r="M81" s="77">
        <v>0</v>
      </c>
      <c r="N81" s="77">
        <v>0</v>
      </c>
    </row>
    <row r="82" spans="2:14">
      <c r="B82" t="s">
        <v>225</v>
      </c>
      <c r="D82" s="16"/>
      <c r="E82" s="16"/>
      <c r="F82" s="16"/>
      <c r="G82" s="16"/>
    </row>
    <row r="83" spans="2:14">
      <c r="B83" t="s">
        <v>341</v>
      </c>
      <c r="D83" s="16"/>
      <c r="E83" s="16"/>
      <c r="F83" s="16"/>
      <c r="G83" s="16"/>
    </row>
    <row r="84" spans="2:14">
      <c r="B84" t="s">
        <v>342</v>
      </c>
      <c r="D84" s="16"/>
      <c r="E84" s="16"/>
      <c r="F84" s="16"/>
      <c r="G84" s="16"/>
    </row>
    <row r="85" spans="2:14">
      <c r="B85" t="s">
        <v>343</v>
      </c>
      <c r="D85" s="16"/>
      <c r="E85" s="16"/>
      <c r="F85" s="16"/>
      <c r="G85" s="16"/>
    </row>
    <row r="86" spans="2:14">
      <c r="B86" t="s">
        <v>381</v>
      </c>
      <c r="D86" s="16"/>
      <c r="E86" s="16"/>
      <c r="F86" s="16"/>
      <c r="G86" s="16"/>
    </row>
    <row r="87" spans="2:14">
      <c r="D87" s="16"/>
      <c r="E87" s="16"/>
      <c r="F87" s="16"/>
      <c r="G87" s="16"/>
    </row>
    <row r="88" spans="2:14"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608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525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525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526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380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I29" t="s">
        <v>218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225</v>
      </c>
      <c r="C30" s="16"/>
      <c r="D30" s="16"/>
      <c r="E30" s="16"/>
    </row>
    <row r="31" spans="2:15">
      <c r="B31" t="s">
        <v>341</v>
      </c>
      <c r="C31" s="16"/>
      <c r="D31" s="16"/>
      <c r="E31" s="16"/>
    </row>
    <row r="32" spans="2:15">
      <c r="B32" t="s">
        <v>342</v>
      </c>
      <c r="C32" s="16"/>
      <c r="D32" s="16"/>
      <c r="E32" s="16"/>
    </row>
    <row r="33" spans="2:5">
      <c r="B33" t="s">
        <v>343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608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527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528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341</v>
      </c>
      <c r="D19" s="16"/>
      <c r="E19" s="16"/>
    </row>
    <row r="20" spans="2:12">
      <c r="B20" t="s">
        <v>342</v>
      </c>
      <c r="D20" s="16"/>
      <c r="E20" s="16"/>
    </row>
    <row r="21" spans="2:12">
      <c r="B21" t="s">
        <v>343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2FC089A-848A-44F3-AA3F-34A880984675}"/>
</file>

<file path=customXml/itemProps2.xml><?xml version="1.0" encoding="utf-8"?>
<ds:datastoreItem xmlns:ds="http://schemas.openxmlformats.org/officeDocument/2006/customXml" ds:itemID="{9F3E599F-4137-4CB2-BFE1-D5CE4D70C741}"/>
</file>

<file path=customXml/itemProps3.xml><?xml version="1.0" encoding="utf-8"?>
<ds:datastoreItem xmlns:ds="http://schemas.openxmlformats.org/officeDocument/2006/customXml" ds:itemID="{0929D1A0-6CEB-4AA5-893E-93223C1C10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