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39" i="2" l="1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J11" i="2"/>
  <c r="J12" i="2"/>
  <c r="J15" i="2"/>
  <c r="J29" i="2"/>
  <c r="J30" i="2"/>
</calcChain>
</file>

<file path=xl/sharedStrings.xml><?xml version="1.0" encoding="utf-8"?>
<sst xmlns="http://schemas.openxmlformats.org/spreadsheetml/2006/main" count="3627" uniqueCount="822">
  <si>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</si>
  <si>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</si>
  <si>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</si>
  <si>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</si>
  <si>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</si>
  <si>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</si>
  <si>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</si>
  <si>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</si>
  <si>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</si>
  <si>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</si>
  <si>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</si>
  <si>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</si>
  <si>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</si>
  <si>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</si>
  <si>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</si>
  <si>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</si>
  <si>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</si>
  <si>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</si>
  <si>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</si>
  <si>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</si>
  <si>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</si>
  <si>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</si>
  <si>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</si>
  <si>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</si>
  <si>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</si>
  <si>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</si>
  <si>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</si>
  <si>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</si>
  <si>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</si>
  <si>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</si>
  <si>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</si>
  <si>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</si>
  <si>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</si>
  <si>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</si>
  <si>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</si>
  <si>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</si>
  <si>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</si>
  <si>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</si>
  <si>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</si>
  <si>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</si>
  <si>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</si>
  <si>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</si>
  <si>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</si>
  <si>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</si>
  <si>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</si>
  <si>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</si>
  <si>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</si>
  <si>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</si>
  <si>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</si>
  <si>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</si>
  <si>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</si>
  <si>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</si>
  <si>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</si>
  <si>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</si>
  <si>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</si>
  <si>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</si>
  <si>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</si>
  <si>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</si>
  <si>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</si>
  <si>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</si>
  <si>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</si>
  <si>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</si>
  <si>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</si>
  <si>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</si>
  <si>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</si>
  <si>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</si>
  <si>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</si>
  <si>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</si>
  <si>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</si>
  <si>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</si>
  <si>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</si>
  <si>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</si>
  <si>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</si>
  <si>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</si>
  <si>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</si>
  <si>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</si>
  <si>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</si>
  <si>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</si>
  <si>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</si>
  <si>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</si>
  <si>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</si>
  <si>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</si>
  <si>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</si>
  <si>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</si>
  <si>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</si>
  <si>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</si>
  <si>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</si>
  <si>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</si>
  <si>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</si>
  <si>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</si>
  <si>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</si>
  <si>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</si>
  <si>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</si>
  <si>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</si>
  <si>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</si>
  <si>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</si>
  <si>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</si>
  <si>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</si>
  <si>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</si>
  <si>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</si>
  <si>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</si>
  <si>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</si>
  <si>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</si>
  <si>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</si>
  <si>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</si>
  <si>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</si>
  <si>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</si>
  <si>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</si>
  <si>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</si>
  <si>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</si>
  <si>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</si>
  <si>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</si>
  <si>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</si>
  <si>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</si>
  <si>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</si>
  <si>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</si>
  <si>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</si>
  <si>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</si>
  <si>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</si>
  <si>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</si>
  <si>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</si>
  <si>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</si>
  <si>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</si>
  <si>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</si>
  <si>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</si>
  <si>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</si>
  <si>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</si>
  <si>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</si>
  <si>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</si>
  <si>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</si>
  <si>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</si>
  <si>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</si>
  <si>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</si>
  <si>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</si>
  <si>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</si>
  <si>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</si>
  <si>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</si>
  <si>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</si>
  <si>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</si>
  <si>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</si>
  <si>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</si>
  <si>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</si>
  <si>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</si>
  <si>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</si>
  <si>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</si>
  <si>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</si>
  <si>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</si>
  <si>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</si>
  <si>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</si>
  <si>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</si>
  <si>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</si>
  <si>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</si>
  <si>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</si>
  <si>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</si>
  <si>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</si>
  <si>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</si>
  <si>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</si>
  <si>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</si>
  <si>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</si>
  <si>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</si>
  <si>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</si>
  <si>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</si>
  <si>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</si>
  <si>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</si>
  <si>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</si>
  <si>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</si>
  <si>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</si>
  <si>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</si>
  <si>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</si>
  <si>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</si>
  <si>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</si>
  <si>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</si>
  <si>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</si>
  <si>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</si>
  <si>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</si>
  <si>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</si>
  <si>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</si>
  <si>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</si>
  <si>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</si>
  <si>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</si>
  <si>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</si>
  <si>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</si>
  <si>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</si>
  <si>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</si>
  <si>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</si>
  <si>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</si>
  <si>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</si>
  <si>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</si>
  <si>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</si>
  <si>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</si>
  <si>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</si>
  <si>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</si>
  <si>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</si>
  <si>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</si>
  <si>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</si>
  <si>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</si>
  <si>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</si>
  <si>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</si>
  <si>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863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</si>
  <si>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</si>
  <si>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</si>
  <si>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</si>
  <si>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</si>
  <si>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</si>
  <si>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</si>
  <si>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</si>
  <si>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</si>
  <si>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</si>
  <si>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</si>
  <si>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</si>
  <si>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$ אוסטרלי- UBS</t>
  </si>
  <si>
    <t>130018- 60- UBS</t>
  </si>
  <si>
    <t>60</t>
  </si>
  <si>
    <t>Baa1</t>
  </si>
  <si>
    <t>Moodys</t>
  </si>
  <si>
    <t>דולר- UBS</t>
  </si>
  <si>
    <t>20001- 60- UBS</t>
  </si>
  <si>
    <t>20001- 10- לאומי</t>
  </si>
  <si>
    <t>דולר קנדי- UBS</t>
  </si>
  <si>
    <t>100006- 60- UBS</t>
  </si>
  <si>
    <t>יורו- UBS</t>
  </si>
  <si>
    <t>20003- 60- UBS</t>
  </si>
  <si>
    <t>ין יפני- UBS</t>
  </si>
  <si>
    <t>80031- 60- UBS</t>
  </si>
  <si>
    <t>80031- 10- לאומי</t>
  </si>
  <si>
    <t>לי"ש- UBS</t>
  </si>
  <si>
    <t>70002- 60- UBS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</si>
  <si>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</si>
  <si>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</si>
  <si>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</si>
  <si>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</si>
  <si>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</si>
  <si>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</si>
  <si>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</si>
  <si>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</si>
  <si>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</si>
  <si>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</si>
  <si>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</si>
  <si>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</si>
  <si>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</si>
  <si>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</si>
  <si>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</si>
  <si>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</si>
  <si>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</si>
  <si>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</si>
  <si>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</si>
  <si>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</si>
  <si>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</si>
  <si>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</si>
  <si>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</si>
  <si>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</si>
  <si>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</si>
  <si>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</si>
  <si>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</si>
  <si>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</si>
  <si>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</si>
  <si>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</si>
  <si>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</si>
  <si>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</si>
  <si>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</si>
  <si>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</si>
  <si>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</si>
  <si>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</si>
  <si>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</si>
  <si>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</si>
  <si>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</si>
  <si>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</si>
  <si>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</si>
  <si>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</si>
  <si>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</si>
  <si>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</si>
  <si>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</si>
  <si>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</si>
  <si>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</si>
  <si>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</si>
  <si>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</si>
  <si>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</si>
  <si>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</si>
  <si>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</si>
  <si>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</si>
  <si>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</si>
  <si>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</si>
  <si>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</si>
  <si>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</si>
  <si>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</si>
  <si>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</si>
  <si>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</si>
  <si>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</si>
  <si>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</si>
  <si>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</si>
  <si>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</si>
  <si>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520036658</t>
  </si>
  <si>
    <t>חיפושי נפט וגז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</si>
  <si>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</si>
  <si>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</si>
  <si>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</si>
  <si>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</si>
  <si>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</si>
  <si>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550010003</t>
  </si>
  <si>
    <t>*פז נפט- פז חברת הנפט בע"מ</t>
  </si>
  <si>
    <t>1100007</t>
  </si>
  <si>
    <t>510216054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</si>
  <si>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</si>
  <si>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</si>
  <si>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</si>
  <si>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</si>
  <si>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</si>
  <si>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</si>
  <si>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</si>
  <si>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</si>
  <si>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</si>
  <si>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</si>
  <si>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</si>
  <si>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מזון</t>
  </si>
  <si>
    <t>*שטראוס- שטראוס גרופ בע"מ</t>
  </si>
  <si>
    <t>746016</t>
  </si>
  <si>
    <t>520003781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</si>
  <si>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</si>
  <si>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</si>
  <si>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</si>
  <si>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</si>
  <si>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</si>
  <si>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</si>
  <si>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</si>
  <si>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מסחר</t>
  </si>
  <si>
    <t>*אירפורט סיטי- איירפורט סיטי בע"מ</t>
  </si>
  <si>
    <t>1095835</t>
  </si>
  <si>
    <t>511659401</t>
  </si>
  <si>
    <t>נדל"ן ובינוי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</si>
  <si>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</si>
  <si>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</si>
  <si>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</si>
  <si>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</si>
  <si>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</si>
  <si>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520026683</t>
  </si>
  <si>
    <t>*מליסרון- מליסרון בע"מ</t>
  </si>
  <si>
    <t>323014</t>
  </si>
  <si>
    <t>520037789</t>
  </si>
  <si>
    <t>*עזריאלי קבוצה- קבוצת עזריאלי בע"מ (לשעבר קנית מימון)</t>
  </si>
  <si>
    <t>1119478</t>
  </si>
  <si>
    <t>510960719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</si>
  <si>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</si>
  <si>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</si>
  <si>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</si>
  <si>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</si>
  <si>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</si>
  <si>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</si>
  <si>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</si>
  <si>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</si>
  <si>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</si>
  <si>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</si>
  <si>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</si>
  <si>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</si>
  <si>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</si>
  <si>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</si>
  <si>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</si>
  <si>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</si>
  <si>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</si>
  <si>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</si>
  <si>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</si>
  <si>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</si>
  <si>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</si>
  <si>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</si>
  <si>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</si>
  <si>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</si>
  <si>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</si>
  <si>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</si>
  <si>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</si>
  <si>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</si>
  <si>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</si>
  <si>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</si>
  <si>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</si>
  <si>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</si>
  <si>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</si>
  <si>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</si>
  <si>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</si>
  <si>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</si>
  <si>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</si>
  <si>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</si>
  <si>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</si>
  <si>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</si>
  <si>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</si>
  <si>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</si>
  <si>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</si>
  <si>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</si>
  <si>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השקעה ואחזקות</t>
  </si>
  <si>
    <t>*יואל- י.ו.א.ל. ירושלים אויל אקספלורשיין בע"מ</t>
  </si>
  <si>
    <t>583013</t>
  </si>
  <si>
    <t>520033226</t>
  </si>
  <si>
    <t>דור אלון- דור אלון אנרגיה בישראל (1988) בע"מ</t>
  </si>
  <si>
    <t>1093202</t>
  </si>
  <si>
    <t>520043878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</si>
  <si>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</si>
  <si>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</si>
  <si>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</si>
  <si>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</si>
  <si>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</si>
  <si>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</si>
  <si>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</si>
  <si>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</si>
  <si>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</si>
  <si>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</si>
  <si>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</si>
  <si>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</si>
  <si>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</si>
  <si>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</si>
  <si>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</si>
  <si>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</si>
  <si>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</si>
  <si>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</si>
  <si>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</si>
  <si>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</si>
  <si>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</si>
  <si>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520039967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</si>
  <si>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</si>
  <si>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</si>
  <si>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</si>
  <si>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</si>
  <si>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</si>
  <si>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</si>
  <si>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</si>
  <si>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</si>
  <si>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</si>
  <si>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</si>
  <si>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</si>
  <si>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</si>
  <si>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</si>
  <si>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</si>
  <si>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</si>
  <si>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</si>
  <si>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</si>
  <si>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</si>
  <si>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</si>
  <si>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</si>
  <si>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</si>
  <si>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520001736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</si>
  <si>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</si>
  <si>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</si>
  <si>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</si>
  <si>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</si>
  <si>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</si>
  <si>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</si>
  <si>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*ריט 1- ריט 1 בע"מ</t>
  </si>
  <si>
    <t>1098920</t>
  </si>
  <si>
    <t>513821488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</si>
  <si>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</si>
  <si>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</si>
  <si>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</si>
  <si>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</si>
  <si>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</si>
  <si>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</si>
  <si>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</si>
  <si>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</si>
  <si>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</si>
  <si>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</si>
  <si>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</si>
  <si>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</si>
  <si>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</si>
  <si>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</si>
  <si>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</si>
  <si>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</si>
  <si>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</si>
  <si>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</si>
  <si>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</si>
  <si>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</si>
  <si>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</si>
  <si>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</si>
  <si>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</si>
  <si>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</si>
  <si>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</si>
  <si>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</si>
  <si>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</si>
  <si>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</si>
  <si>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</si>
  <si>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</si>
  <si>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</si>
  <si>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</si>
  <si>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</si>
  <si>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</si>
  <si>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</si>
  <si>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</si>
  <si>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</si>
  <si>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</si>
  <si>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</si>
  <si>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</si>
  <si>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</si>
  <si>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</si>
  <si>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*אבוג'ן- אבוג'ן בע"מ</t>
  </si>
  <si>
    <t>1105055</t>
  </si>
  <si>
    <t>512838723</t>
  </si>
  <si>
    <t>אינטק פארמ- אינטק פארמה בע"מ</t>
  </si>
  <si>
    <t>1117795</t>
  </si>
  <si>
    <t>513022780</t>
  </si>
  <si>
    <t>רדהיל- רדהיל ביופארמה בע"מ</t>
  </si>
  <si>
    <t>1122381</t>
  </si>
  <si>
    <t>514304005</t>
  </si>
  <si>
    <t>*אורביט- אורביט-אלחוט טכנולוגיות בע"מ</t>
  </si>
  <si>
    <t>265017</t>
  </si>
  <si>
    <t>520036153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</si>
  <si>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</si>
  <si>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</si>
  <si>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</si>
  <si>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</si>
  <si>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</si>
  <si>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</si>
  <si>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</si>
  <si>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</si>
  <si>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</si>
  <si>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</si>
  <si>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או פי סי אנרגיה- או.פי.סי. אנרגיה בע"מ</t>
  </si>
  <si>
    <t>1141571</t>
  </si>
  <si>
    <t>514401702</t>
  </si>
  <si>
    <t>ברנמילר- ברנמילר אנרג'י בע"מ</t>
  </si>
  <si>
    <t>1141530</t>
  </si>
  <si>
    <t>514720374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</si>
  <si>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</si>
  <si>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</si>
  <si>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</si>
  <si>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</si>
  <si>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</si>
  <si>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</si>
  <si>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</si>
  <si>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</si>
  <si>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</si>
  <si>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</si>
  <si>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</si>
  <si>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</si>
  <si>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</si>
  <si>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</si>
  <si>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</si>
  <si>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</si>
  <si>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</si>
  <si>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</si>
  <si>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</si>
  <si>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</si>
  <si>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</si>
  <si>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</si>
  <si>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</si>
  <si>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</si>
  <si>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</si>
  <si>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</si>
  <si>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</si>
  <si>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</si>
  <si>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</si>
  <si>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</si>
  <si>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</si>
  <si>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</si>
  <si>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</si>
  <si>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</si>
  <si>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</si>
  <si>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</si>
  <si>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</si>
  <si>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</si>
  <si>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</si>
  <si>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</si>
  <si>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</si>
  <si>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</si>
  <si>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</si>
  <si>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</si>
  <si>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</si>
  <si>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</si>
  <si>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</si>
  <si>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</si>
  <si>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</si>
  <si>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</si>
  <si>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</si>
  <si>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</si>
  <si>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</si>
  <si>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</si>
  <si>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</si>
  <si>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</si>
  <si>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</si>
  <si>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</si>
  <si>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</si>
  <si>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</si>
  <si>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</si>
  <si>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</si>
  <si>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</si>
  <si>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</si>
  <si>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</si>
  <si>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</si>
  <si>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</si>
  <si>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</si>
  <si>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</si>
  <si>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</si>
  <si>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</si>
  <si>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</si>
  <si>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פריון נטוורק- פריון נטוורק בע"מ לשעבר אינקרדימייל</t>
  </si>
  <si>
    <t>1095819</t>
  </si>
  <si>
    <t>512849498</t>
  </si>
  <si>
    <t>סה"כ call 001 אופציות</t>
  </si>
  <si>
    <t>*mazor robotics ltd sp- מזור רובוטיקה ניתוחיות בע"מ</t>
  </si>
  <si>
    <t>us57886p1030</t>
  </si>
  <si>
    <t>NASDAQ</t>
  </si>
  <si>
    <t>בלומברג</t>
  </si>
  <si>
    <t>Health Care Equipment &amp; Services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</si>
  <si>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</si>
  <si>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</si>
  <si>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</si>
  <si>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</si>
  <si>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</si>
  <si>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</si>
  <si>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</si>
  <si>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</si>
  <si>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</si>
  <si>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</si>
  <si>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</si>
  <si>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</si>
  <si>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</si>
  <si>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Plaza Centers NV- פלאזה סנטרס</t>
  </si>
  <si>
    <t>NL0000686772</t>
  </si>
  <si>
    <t>33248324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</si>
  <si>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</si>
  <si>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</si>
  <si>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</si>
  <si>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</si>
  <si>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</si>
  <si>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</si>
  <si>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</si>
  <si>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</si>
  <si>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</si>
  <si>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</si>
  <si>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</si>
  <si>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</si>
  <si>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</si>
  <si>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</si>
  <si>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</si>
  <si>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</si>
  <si>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</si>
  <si>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</si>
  <si>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</si>
  <si>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</si>
  <si>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</si>
  <si>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</si>
  <si>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</si>
  <si>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</si>
  <si>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</si>
  <si>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</si>
  <si>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</si>
  <si>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</si>
  <si>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</si>
  <si>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Control- איתוראן איתור ושליטה בע"מ</t>
  </si>
  <si>
    <t>IL0010818685</t>
  </si>
  <si>
    <t>1065</t>
  </si>
  <si>
    <t>SEDG US- SOLAREDGE TECHNOLOGIES INC</t>
  </si>
  <si>
    <t>US83417M1045</t>
  </si>
  <si>
    <t>27183</t>
  </si>
  <si>
    <t>Utilities</t>
  </si>
  <si>
    <t>Perrigo Co Plc- פריגו קומפני דואלי</t>
  </si>
  <si>
    <t>IE00BGH1M568</t>
  </si>
  <si>
    <t>NYSE</t>
  </si>
  <si>
    <t>Sapines int crop inv- סאפיינס אינטרנשיונל קורפוריישן N.V</t>
  </si>
  <si>
    <t>ANN7716A1513</t>
  </si>
  <si>
    <t>*Ormat Technologies- אורמת טכנולגיות אינק דואלי</t>
  </si>
  <si>
    <t>US6866881021</t>
  </si>
  <si>
    <t>סה"כ שמחקות מדדי מניות בישראל</t>
  </si>
  <si>
    <t>פסגות סל ת"א בנקים- פסגות מוצרי מדדים בע"מ</t>
  </si>
  <si>
    <t>1096437</t>
  </si>
  <si>
    <t>513665661</t>
  </si>
  <si>
    <t>הראל סל ב' ת"א 125- הראל סל בע"מ</t>
  </si>
  <si>
    <t>1113232</t>
  </si>
  <si>
    <t>514103811</t>
  </si>
  <si>
    <t>מיטבמ ב תא 125- פסגות מוצרי מדדים בע"מ</t>
  </si>
  <si>
    <t>1125327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</si>
  <si>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</si>
  <si>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</si>
  <si>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</si>
  <si>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</si>
  <si>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</si>
  <si>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</si>
  <si>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</si>
  <si>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</si>
  <si>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</si>
  <si>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</si>
  <si>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</si>
  <si>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</si>
  <si>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</si>
  <si>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</si>
  <si>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</si>
  <si>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 x-trackers dj stoxx 600- db x-trackers dj stoxx 600</t>
  </si>
  <si>
    <t>LU0328475792</t>
  </si>
  <si>
    <t>26031</t>
  </si>
  <si>
    <t>Deutsche Bank USA- DEUTSCHE BANK AG</t>
  </si>
  <si>
    <t>US2330518539</t>
  </si>
  <si>
    <t>10113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</si>
  <si>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</si>
  <si>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</si>
  <si>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</si>
  <si>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</si>
  <si>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</si>
  <si>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</si>
  <si>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</si>
  <si>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</si>
  <si>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27353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</si>
  <si>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</si>
  <si>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</si>
  <si>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</si>
  <si>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</si>
  <si>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</si>
  <si>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</si>
  <si>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Ishares core s&amp;p 500 etf- Ishares_BlackRock _ US</t>
  </si>
  <si>
    <t>US4642872000</t>
  </si>
  <si>
    <t>Lyxor Etf S&amp;P 500- LYXOR ETF</t>
  </si>
  <si>
    <t>LU0496786657</t>
  </si>
  <si>
    <t>10267</t>
  </si>
  <si>
    <t>Source s&amp;p 500 ireland- Source Markets plc</t>
  </si>
  <si>
    <t>IE00B3YCGJ38</t>
  </si>
  <si>
    <t>12119</t>
  </si>
  <si>
    <t>Spdr trust series fd- SPY</t>
  </si>
  <si>
    <t>US78462F1030</t>
  </si>
  <si>
    <t>10681</t>
  </si>
  <si>
    <t>VANGUARD FUNDS- VANGUARAD S&amp;P 500 ETF</t>
  </si>
  <si>
    <t>IE00B3XXRP09</t>
  </si>
  <si>
    <t>25014</t>
  </si>
  <si>
    <t>Vanguard S&amp;P 500- VANGUARAD S&amp;P 500 ETF</t>
  </si>
  <si>
    <t>US9229083632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</si>
  <si>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</si>
  <si>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</si>
  <si>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</si>
  <si>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</si>
  <si>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</si>
  <si>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</si>
  <si>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WISDOMTREE EUROP- WisdomTree</t>
  </si>
  <si>
    <t>US97717X7012</t>
  </si>
  <si>
    <t>12311</t>
  </si>
  <si>
    <t>סה"כ שמחקות מדדים אחרים</t>
  </si>
  <si>
    <t>סה"כ אג"ח ממשלתי</t>
  </si>
  <si>
    <t>סה"כ אגח קונצרני</t>
  </si>
  <si>
    <t>סה"כ כתבי אופציות בישראל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</si>
  <si>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</si>
  <si>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</si>
  <si>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</si>
  <si>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</si>
  <si>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</si>
  <si>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</si>
  <si>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</si>
  <si>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</si>
  <si>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</si>
  <si>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</si>
  <si>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</si>
  <si>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</si>
  <si>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</si>
  <si>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</si>
  <si>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</si>
  <si>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</si>
  <si>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</si>
  <si>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</si>
  <si>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</si>
  <si>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</si>
  <si>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</si>
  <si>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</si>
  <si>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רוטקס- רוטקס (1980) בע"מ</t>
  </si>
  <si>
    <t>1104033</t>
  </si>
  <si>
    <t>510844913</t>
  </si>
  <si>
    <t>Delek Global Real Estate msh- דלק-בלרון בינלאומי בע"מ</t>
  </si>
  <si>
    <t>JE00B1S0VN88</t>
  </si>
  <si>
    <t>374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</si>
  <si>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</si>
  <si>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</si>
  <si>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</si>
  <si>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</si>
  <si>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</si>
  <si>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</si>
  <si>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</si>
  <si>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</si>
  <si>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</si>
  <si>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</si>
  <si>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</si>
  <si>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</si>
  <si>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</si>
  <si>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FWD CCY\ILS 20171114 USD\ILS 3.5404000 20180208- בנק לאומי לישראל בע"מ</t>
  </si>
  <si>
    <t>90005448</t>
  </si>
  <si>
    <t>14/11/17</t>
  </si>
  <si>
    <t>FWD CCY\ILS 20171120 USD\ILS 3.5032000 20180213- בנק לאומי לישראל בע"מ</t>
  </si>
  <si>
    <t>90005485</t>
  </si>
  <si>
    <t>20/11/17</t>
  </si>
  <si>
    <t>FWD CCY\ILS 20171128 USD\ILS 3.4892000 20180222- בנק לאומי לישראל בע"מ</t>
  </si>
  <si>
    <t>90005544</t>
  </si>
  <si>
    <t>28/11/17</t>
  </si>
  <si>
    <t>FWD CCY\ILS 20171204 USD\ILS 3.4800000 20180308- בנק לאומי לישראל בע"מ</t>
  </si>
  <si>
    <t>90005582</t>
  </si>
  <si>
    <t>04/12/17</t>
  </si>
  <si>
    <t>FWD CCY\ILS 20171214 USD\ILS 3.5153000 20180322- בנק לאומי לישראל בע"מ</t>
  </si>
  <si>
    <t>90005674</t>
  </si>
  <si>
    <t>14/12/17</t>
  </si>
  <si>
    <t>FWD CCY\ILS 20171221 USD\ILS 3.4800000 20180222- בנק לאומי לישראל בע"מ</t>
  </si>
  <si>
    <t>90005731</t>
  </si>
  <si>
    <t>21/12/17</t>
  </si>
  <si>
    <t>FWD CCY\ILS 20171228 USD\ILS 3.4664000 20180222- בנק לאומי לישראל בע"מ</t>
  </si>
  <si>
    <t>90005764</t>
  </si>
  <si>
    <t>28/12/17</t>
  </si>
  <si>
    <t>FWD CCY\CCY 20171220 EUR\USD 1.1909000 20180314- בנק לאומי לישראל בע"מ</t>
  </si>
  <si>
    <t>90005711</t>
  </si>
  <si>
    <t>20/12/17</t>
  </si>
  <si>
    <t>FWD CCY\CCY 20171220 EUR\USD 1.1955000 20180314- בנק לאומי לישראל בע"מ</t>
  </si>
  <si>
    <t>90005712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</si>
  <si>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</si>
  <si>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</si>
  <si>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</si>
  <si>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</si>
  <si>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</si>
  <si>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</si>
  <si>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</si>
  <si>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</si>
  <si>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</si>
  <si>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</si>
  <si>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</si>
  <si>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</si>
  <si>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</si>
  <si>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</si>
  <si>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</si>
  <si>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</si>
  <si>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</si>
  <si>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</si>
  <si>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</si>
  <si>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</si>
  <si>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</si>
  <si>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</si>
  <si>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</si>
  <si>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תגמולים- מסלול מניות</t>
  </si>
  <si>
    <t>בנק לאומי</t>
  </si>
  <si>
    <t>IE00B5BMR087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</si>
</sst>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818</v>
      </c>
    </row>
    <row r="3" spans="1:36">
      <c r="B3" s="2" t="s">
        <v>2</v>
      </c>
      <c r="C3" s="26" t="s">
        <v>819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2116.67028849198</v>
      </c>
      <c r="D11" s="76">
        <v>4.38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17234.749105539999</v>
      </c>
      <c r="D16" s="77">
        <v>35.69</v>
      </c>
    </row>
    <row r="17" spans="1:4">
      <c r="A17" s="10" t="s">
        <v>13</v>
      </c>
      <c r="B17" s="70" t="s">
        <v>20</v>
      </c>
      <c r="C17" s="77">
        <v>28784.951567636999</v>
      </c>
      <c r="D17" s="77">
        <v>59.61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1.1989860000000001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8.6000702284999999</v>
      </c>
      <c r="D27" s="77">
        <v>0.02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2.6947517524999999E-2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158.87379036039354</v>
      </c>
      <c r="D31" s="77">
        <v>0.33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-16.25056</v>
      </c>
      <c r="D37" s="77">
        <v>-0.03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48288.820195775399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116</v>
      </c>
      <c r="D49">
        <v>4.6818999999999997</v>
      </c>
    </row>
    <row r="50" spans="3:4">
      <c r="C50" t="s">
        <v>202</v>
      </c>
      <c r="D50">
        <v>3.0803000000000001E-2</v>
      </c>
    </row>
    <row r="51" spans="3:4">
      <c r="C51" t="s">
        <v>119</v>
      </c>
      <c r="D51">
        <v>2.7648000000000001</v>
      </c>
    </row>
    <row r="52" spans="3:4">
      <c r="C52" t="s">
        <v>123</v>
      </c>
      <c r="D52">
        <v>2.7078000000000002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818</v>
      </c>
    </row>
    <row r="3" spans="2:61" s="1" customFormat="1">
      <c r="B3" s="2" t="s">
        <v>2</v>
      </c>
      <c r="C3" s="26" t="s">
        <v>819</v>
      </c>
    </row>
    <row r="4" spans="2:61" s="1" customFormat="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734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229</v>
      </c>
      <c r="C14" t="s">
        <v>229</v>
      </c>
      <c r="D14" s="16"/>
      <c r="E14" t="s">
        <v>229</v>
      </c>
      <c r="F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735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229</v>
      </c>
      <c r="C16" t="s">
        <v>229</v>
      </c>
      <c r="D16" s="16"/>
      <c r="E16" t="s">
        <v>229</v>
      </c>
      <c r="F16" t="s">
        <v>229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736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229</v>
      </c>
      <c r="C18" t="s">
        <v>229</v>
      </c>
      <c r="D18" s="16"/>
      <c r="E18" t="s">
        <v>229</v>
      </c>
      <c r="F18" t="s">
        <v>229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229</v>
      </c>
      <c r="C20" t="s">
        <v>229</v>
      </c>
      <c r="D20" s="16"/>
      <c r="E20" t="s">
        <v>229</v>
      </c>
      <c r="F20" t="s">
        <v>229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734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229</v>
      </c>
      <c r="C23" t="s">
        <v>229</v>
      </c>
      <c r="D23" s="16"/>
      <c r="E23" t="s">
        <v>229</v>
      </c>
      <c r="F23" t="s">
        <v>229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737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229</v>
      </c>
      <c r="C25" t="s">
        <v>229</v>
      </c>
      <c r="D25" s="16"/>
      <c r="E25" t="s">
        <v>229</v>
      </c>
      <c r="F25" t="s">
        <v>229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736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229</v>
      </c>
      <c r="C27" t="s">
        <v>229</v>
      </c>
      <c r="D27" s="16"/>
      <c r="E27" t="s">
        <v>229</v>
      </c>
      <c r="F27" t="s">
        <v>229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738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229</v>
      </c>
      <c r="C29" t="s">
        <v>229</v>
      </c>
      <c r="D29" s="16"/>
      <c r="E29" t="s">
        <v>229</v>
      </c>
      <c r="F29" t="s">
        <v>229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229</v>
      </c>
      <c r="C31" t="s">
        <v>229</v>
      </c>
      <c r="D31" s="16"/>
      <c r="E31" t="s">
        <v>229</v>
      </c>
      <c r="F31" t="s">
        <v>229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236</v>
      </c>
      <c r="C32" s="16"/>
      <c r="D32" s="16"/>
      <c r="E32" s="16"/>
    </row>
    <row r="33" spans="2:5">
      <c r="B33" t="s">
        <v>242</v>
      </c>
      <c r="C33" s="16"/>
      <c r="D33" s="16"/>
      <c r="E33" s="16"/>
    </row>
    <row r="34" spans="2:5">
      <c r="B34" t="s">
        <v>243</v>
      </c>
      <c r="C34" s="16"/>
      <c r="D34" s="16"/>
      <c r="E34" s="16"/>
    </row>
    <row r="35" spans="2:5">
      <c r="B35" t="s">
        <v>244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818</v>
      </c>
    </row>
    <row r="3" spans="1:60" s="1" customFormat="1">
      <c r="B3" s="2" t="s">
        <v>2</v>
      </c>
      <c r="C3" s="26" t="s">
        <v>819</v>
      </c>
    </row>
    <row r="4" spans="1:60" s="1" customFormat="1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229</v>
      </c>
      <c r="C13" t="s">
        <v>229</v>
      </c>
      <c r="D13" s="19"/>
      <c r="E13" t="s">
        <v>229</v>
      </c>
      <c r="F13" t="s">
        <v>229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229</v>
      </c>
      <c r="C15" t="s">
        <v>229</v>
      </c>
      <c r="D15" s="19"/>
      <c r="E15" t="s">
        <v>229</v>
      </c>
      <c r="F15" t="s">
        <v>229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818</v>
      </c>
    </row>
    <row r="3" spans="2:81" s="1" customFormat="1">
      <c r="B3" s="2" t="s">
        <v>2</v>
      </c>
      <c r="C3" s="26" t="s">
        <v>819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739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229</v>
      </c>
      <c r="C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740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229</v>
      </c>
      <c r="C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741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229</v>
      </c>
      <c r="C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229</v>
      </c>
      <c r="C19" t="s">
        <v>229</v>
      </c>
      <c r="E19" t="s">
        <v>229</v>
      </c>
      <c r="H19" s="77">
        <v>0</v>
      </c>
      <c r="I19" t="s">
        <v>229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229</v>
      </c>
      <c r="C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229</v>
      </c>
      <c r="C21" t="s">
        <v>229</v>
      </c>
      <c r="E21" t="s">
        <v>229</v>
      </c>
      <c r="H21" s="77">
        <v>0</v>
      </c>
      <c r="I21" t="s">
        <v>229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234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739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229</v>
      </c>
      <c r="C24" t="s">
        <v>229</v>
      </c>
      <c r="E24" t="s">
        <v>229</v>
      </c>
      <c r="H24" s="77">
        <v>0</v>
      </c>
      <c r="I24" t="s">
        <v>229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740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229</v>
      </c>
      <c r="C26" t="s">
        <v>229</v>
      </c>
      <c r="E26" t="s">
        <v>229</v>
      </c>
      <c r="H26" s="77">
        <v>0</v>
      </c>
      <c r="I26" t="s">
        <v>229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741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229</v>
      </c>
      <c r="C28" t="s">
        <v>229</v>
      </c>
      <c r="E28" t="s">
        <v>229</v>
      </c>
      <c r="H28" s="77">
        <v>0</v>
      </c>
      <c r="I28" t="s">
        <v>229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229</v>
      </c>
      <c r="C29" t="s">
        <v>229</v>
      </c>
      <c r="E29" t="s">
        <v>229</v>
      </c>
      <c r="H29" s="77">
        <v>0</v>
      </c>
      <c r="I29" t="s">
        <v>229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229</v>
      </c>
      <c r="C30" t="s">
        <v>229</v>
      </c>
      <c r="E30" t="s">
        <v>229</v>
      </c>
      <c r="H30" s="77">
        <v>0</v>
      </c>
      <c r="I30" t="s">
        <v>229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229</v>
      </c>
      <c r="C31" t="s">
        <v>229</v>
      </c>
      <c r="E31" t="s">
        <v>229</v>
      </c>
      <c r="H31" s="77">
        <v>0</v>
      </c>
      <c r="I31" t="s">
        <v>229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236</v>
      </c>
    </row>
    <row r="33" spans="2:2">
      <c r="B33" t="s">
        <v>242</v>
      </c>
    </row>
    <row r="34" spans="2:2">
      <c r="B34" t="s">
        <v>243</v>
      </c>
    </row>
    <row r="35" spans="2:2">
      <c r="B35" t="s">
        <v>244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818</v>
      </c>
    </row>
    <row r="3" spans="2:72" s="1" customFormat="1">
      <c r="B3" s="2" t="s">
        <v>2</v>
      </c>
      <c r="C3" s="26" t="s">
        <v>819</v>
      </c>
    </row>
    <row r="4" spans="2:72" s="1" customFormat="1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742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229</v>
      </c>
      <c r="C14" t="s">
        <v>229</v>
      </c>
      <c r="D14" t="s">
        <v>229</v>
      </c>
      <c r="G14" s="77">
        <v>0</v>
      </c>
      <c r="H14" t="s">
        <v>229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743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229</v>
      </c>
      <c r="C16" t="s">
        <v>229</v>
      </c>
      <c r="D16" t="s">
        <v>229</v>
      </c>
      <c r="G16" s="77">
        <v>0</v>
      </c>
      <c r="H16" t="s">
        <v>229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744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G18" s="77">
        <v>0</v>
      </c>
      <c r="H18" t="s">
        <v>229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745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G20" s="77">
        <v>0</v>
      </c>
      <c r="H20" t="s">
        <v>229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229</v>
      </c>
      <c r="C22" t="s">
        <v>229</v>
      </c>
      <c r="D22" t="s">
        <v>229</v>
      </c>
      <c r="G22" s="77">
        <v>0</v>
      </c>
      <c r="H22" t="s">
        <v>229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240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G25" s="77">
        <v>0</v>
      </c>
      <c r="H25" t="s">
        <v>229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746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229</v>
      </c>
      <c r="C27" t="s">
        <v>229</v>
      </c>
      <c r="D27" t="s">
        <v>229</v>
      </c>
      <c r="G27" s="77">
        <v>0</v>
      </c>
      <c r="H27" t="s">
        <v>229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242</v>
      </c>
    </row>
    <row r="29" spans="2:16">
      <c r="B29" t="s">
        <v>243</v>
      </c>
    </row>
    <row r="30" spans="2:16">
      <c r="B30" t="s">
        <v>244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818</v>
      </c>
    </row>
    <row r="3" spans="2:65" s="1" customFormat="1">
      <c r="B3" s="2" t="s">
        <v>2</v>
      </c>
      <c r="C3" s="26" t="s">
        <v>819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747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77">
        <v>0</v>
      </c>
      <c r="K14" t="s">
        <v>229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748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77">
        <v>0</v>
      </c>
      <c r="K16" t="s">
        <v>229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77">
        <v>0</v>
      </c>
      <c r="K18" t="s">
        <v>229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77">
        <v>0</v>
      </c>
      <c r="K20" t="s">
        <v>229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749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77">
        <v>0</v>
      </c>
      <c r="K23" t="s">
        <v>229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750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77">
        <v>0</v>
      </c>
      <c r="K25" t="s">
        <v>229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236</v>
      </c>
      <c r="D26" s="16"/>
      <c r="E26" s="16"/>
      <c r="F26" s="16"/>
    </row>
    <row r="27" spans="2:19">
      <c r="B27" t="s">
        <v>242</v>
      </c>
      <c r="D27" s="16"/>
      <c r="E27" s="16"/>
      <c r="F27" s="16"/>
    </row>
    <row r="28" spans="2:19">
      <c r="B28" t="s">
        <v>243</v>
      </c>
      <c r="D28" s="16"/>
      <c r="E28" s="16"/>
      <c r="F28" s="16"/>
    </row>
    <row r="29" spans="2:19">
      <c r="B29" t="s">
        <v>244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818</v>
      </c>
    </row>
    <row r="3" spans="2:81" s="1" customFormat="1">
      <c r="B3" s="2" t="s">
        <v>2</v>
      </c>
      <c r="C3" s="26" t="s">
        <v>819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747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77">
        <v>0</v>
      </c>
      <c r="K14" t="s">
        <v>229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748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77">
        <v>0</v>
      </c>
      <c r="K16" t="s">
        <v>229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246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77">
        <v>0</v>
      </c>
      <c r="K18" t="s">
        <v>229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77">
        <v>0</v>
      </c>
      <c r="K20" t="s">
        <v>229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77">
        <v>0</v>
      </c>
      <c r="K23" t="s">
        <v>229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77">
        <v>0</v>
      </c>
      <c r="K25" t="s">
        <v>229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236</v>
      </c>
      <c r="C26" s="16"/>
      <c r="D26" s="16"/>
      <c r="E26" s="16"/>
    </row>
    <row r="27" spans="2:19">
      <c r="B27" t="s">
        <v>242</v>
      </c>
      <c r="C27" s="16"/>
      <c r="D27" s="16"/>
      <c r="E27" s="16"/>
    </row>
    <row r="28" spans="2:19">
      <c r="B28" t="s">
        <v>243</v>
      </c>
      <c r="C28" s="16"/>
      <c r="D28" s="16"/>
      <c r="E28" s="16"/>
    </row>
    <row r="29" spans="2:19">
      <c r="B29" t="s">
        <v>244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818</v>
      </c>
    </row>
    <row r="3" spans="2:98" s="1" customFormat="1">
      <c r="B3" s="2" t="s">
        <v>2</v>
      </c>
      <c r="C3" s="26" t="s">
        <v>819</v>
      </c>
    </row>
    <row r="4" spans="2:98" s="1" customFormat="1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58000</v>
      </c>
      <c r="I11" s="7"/>
      <c r="J11" s="76">
        <v>8.6000702284999999</v>
      </c>
      <c r="K11" s="7"/>
      <c r="L11" s="76">
        <v>100</v>
      </c>
      <c r="M11" s="76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43000</v>
      </c>
      <c r="J12" s="79">
        <v>8.6</v>
      </c>
      <c r="L12" s="79">
        <v>100</v>
      </c>
      <c r="M12" s="79">
        <v>0.02</v>
      </c>
    </row>
    <row r="13" spans="2:98">
      <c r="B13" t="s">
        <v>751</v>
      </c>
      <c r="C13" t="s">
        <v>752</v>
      </c>
      <c r="D13" t="s">
        <v>126</v>
      </c>
      <c r="E13" t="s">
        <v>753</v>
      </c>
      <c r="F13" t="s">
        <v>104</v>
      </c>
      <c r="G13" t="s">
        <v>105</v>
      </c>
      <c r="H13" s="77">
        <v>43000</v>
      </c>
      <c r="I13" s="77">
        <v>20</v>
      </c>
      <c r="J13" s="77">
        <v>8.6</v>
      </c>
      <c r="K13" s="77">
        <v>0.11</v>
      </c>
      <c r="L13" s="77">
        <v>100</v>
      </c>
      <c r="M13" s="77">
        <v>0.02</v>
      </c>
    </row>
    <row r="14" spans="2:98">
      <c r="B14" s="78" t="s">
        <v>234</v>
      </c>
      <c r="C14" s="16"/>
      <c r="D14" s="16"/>
      <c r="E14" s="16"/>
      <c r="H14" s="79">
        <v>15000</v>
      </c>
      <c r="J14" s="79">
        <v>7.02285E-5</v>
      </c>
      <c r="L14" s="79">
        <v>0</v>
      </c>
      <c r="M14" s="79">
        <v>0</v>
      </c>
    </row>
    <row r="15" spans="2:98">
      <c r="B15" s="78" t="s">
        <v>247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248</v>
      </c>
      <c r="C17" s="16"/>
      <c r="D17" s="16"/>
      <c r="E17" s="16"/>
      <c r="H17" s="79">
        <v>15000</v>
      </c>
      <c r="J17" s="79">
        <v>7.02285E-5</v>
      </c>
      <c r="L17" s="79">
        <v>0</v>
      </c>
      <c r="M17" s="79">
        <v>0</v>
      </c>
    </row>
    <row r="18" spans="2:13">
      <c r="B18" t="s">
        <v>754</v>
      </c>
      <c r="C18" t="s">
        <v>755</v>
      </c>
      <c r="D18" t="s">
        <v>126</v>
      </c>
      <c r="E18" t="s">
        <v>756</v>
      </c>
      <c r="F18" t="s">
        <v>612</v>
      </c>
      <c r="G18" t="s">
        <v>116</v>
      </c>
      <c r="H18" s="77">
        <v>15000</v>
      </c>
      <c r="I18" s="77">
        <v>1E-4</v>
      </c>
      <c r="J18" s="77">
        <v>7.02285E-5</v>
      </c>
      <c r="K18" s="77">
        <v>0.01</v>
      </c>
      <c r="L18" s="77">
        <v>0</v>
      </c>
      <c r="M18" s="77">
        <v>0</v>
      </c>
    </row>
    <row r="19" spans="2:13">
      <c r="B19" t="s">
        <v>236</v>
      </c>
      <c r="C19" s="16"/>
      <c r="D19" s="16"/>
      <c r="E19" s="16"/>
    </row>
    <row r="20" spans="2:13">
      <c r="B20" t="s">
        <v>242</v>
      </c>
      <c r="C20" s="16"/>
      <c r="D20" s="16"/>
      <c r="E20" s="16"/>
    </row>
    <row r="21" spans="2:13">
      <c r="B21" t="s">
        <v>243</v>
      </c>
      <c r="C21" s="16"/>
      <c r="D21" s="16"/>
      <c r="E21" s="16"/>
    </row>
    <row r="22" spans="2:13">
      <c r="B22" t="s">
        <v>244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818</v>
      </c>
    </row>
    <row r="3" spans="2:55" s="1" customFormat="1">
      <c r="B3" s="2" t="s">
        <v>2</v>
      </c>
      <c r="C3" s="26" t="s">
        <v>819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757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229</v>
      </c>
      <c r="C14" t="s">
        <v>229</v>
      </c>
      <c r="D14" t="s">
        <v>229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758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229</v>
      </c>
      <c r="C16" t="s">
        <v>229</v>
      </c>
      <c r="D16" t="s">
        <v>229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759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229</v>
      </c>
      <c r="C18" t="s">
        <v>229</v>
      </c>
      <c r="D18" t="s">
        <v>229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760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229</v>
      </c>
      <c r="C20" t="s">
        <v>229</v>
      </c>
      <c r="D20" t="s">
        <v>229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761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229</v>
      </c>
      <c r="C23" t="s">
        <v>229</v>
      </c>
      <c r="D23" t="s">
        <v>229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762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229</v>
      </c>
      <c r="C25" t="s">
        <v>229</v>
      </c>
      <c r="D25" t="s">
        <v>229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763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229</v>
      </c>
      <c r="C27" t="s">
        <v>229</v>
      </c>
      <c r="D27" t="s">
        <v>229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764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229</v>
      </c>
      <c r="C29" t="s">
        <v>229</v>
      </c>
      <c r="D29" t="s">
        <v>229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236</v>
      </c>
      <c r="C30" s="16"/>
    </row>
    <row r="31" spans="2:11">
      <c r="B31" t="s">
        <v>242</v>
      </c>
      <c r="C31" s="16"/>
    </row>
    <row r="32" spans="2:11">
      <c r="B32" t="s">
        <v>243</v>
      </c>
      <c r="C32" s="16"/>
    </row>
    <row r="33" spans="2:3">
      <c r="B33" t="s">
        <v>244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818</v>
      </c>
    </row>
    <row r="3" spans="2:59" s="1" customFormat="1">
      <c r="B3" s="2" t="s">
        <v>2</v>
      </c>
      <c r="C3" s="26" t="s">
        <v>819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25</v>
      </c>
      <c r="H11" s="7"/>
      <c r="I11" s="76">
        <v>2.6947517524999999E-2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765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229</v>
      </c>
      <c r="C13" t="s">
        <v>229</v>
      </c>
      <c r="D13" t="s">
        <v>229</v>
      </c>
      <c r="E13" t="s">
        <v>229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733</v>
      </c>
      <c r="C14" s="16"/>
      <c r="D14" s="16"/>
      <c r="G14" s="79">
        <v>25</v>
      </c>
      <c r="I14" s="79">
        <v>2.6947517524999999E-2</v>
      </c>
      <c r="K14" s="79">
        <v>100</v>
      </c>
      <c r="L14" s="79">
        <v>0</v>
      </c>
    </row>
    <row r="15" spans="2:59">
      <c r="B15" t="s">
        <v>766</v>
      </c>
      <c r="C15" t="s">
        <v>767</v>
      </c>
      <c r="D15" t="s">
        <v>603</v>
      </c>
      <c r="E15" t="s">
        <v>109</v>
      </c>
      <c r="F15" t="s">
        <v>768</v>
      </c>
      <c r="G15" s="77">
        <v>25</v>
      </c>
      <c r="H15" s="77">
        <v>31.090299999999999</v>
      </c>
      <c r="I15" s="77">
        <v>2.6947517524999999E-2</v>
      </c>
      <c r="J15" s="77">
        <v>0</v>
      </c>
      <c r="K15" s="77">
        <v>100</v>
      </c>
      <c r="L15" s="77">
        <v>0</v>
      </c>
    </row>
    <row r="16" spans="2:59">
      <c r="B16" t="s">
        <v>236</v>
      </c>
      <c r="C16" s="16"/>
      <c r="D16" s="16"/>
    </row>
    <row r="17" spans="2:4">
      <c r="B17" t="s">
        <v>242</v>
      </c>
      <c r="C17" s="16"/>
      <c r="D17" s="16"/>
    </row>
    <row r="18" spans="2:4">
      <c r="B18" t="s">
        <v>243</v>
      </c>
      <c r="C18" s="16"/>
      <c r="D18" s="16"/>
    </row>
    <row r="19" spans="2:4">
      <c r="B19" t="s">
        <v>244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818</v>
      </c>
    </row>
    <row r="3" spans="2:52" s="1" customFormat="1">
      <c r="B3" s="2" t="s">
        <v>2</v>
      </c>
      <c r="C3" s="26" t="s">
        <v>819</v>
      </c>
    </row>
    <row r="4" spans="2:52" s="1" customFormat="1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734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735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229</v>
      </c>
      <c r="C16" t="s">
        <v>229</v>
      </c>
      <c r="D16" t="s">
        <v>229</v>
      </c>
      <c r="E16" t="s">
        <v>229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769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229</v>
      </c>
      <c r="C18" t="s">
        <v>229</v>
      </c>
      <c r="D18" t="s">
        <v>229</v>
      </c>
      <c r="E18" t="s">
        <v>229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736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229</v>
      </c>
      <c r="C20" t="s">
        <v>229</v>
      </c>
      <c r="D20" t="s">
        <v>229</v>
      </c>
      <c r="E20" t="s">
        <v>229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229</v>
      </c>
      <c r="C22" t="s">
        <v>229</v>
      </c>
      <c r="D22" t="s">
        <v>229</v>
      </c>
      <c r="E22" t="s">
        <v>229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734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229</v>
      </c>
      <c r="C25" t="s">
        <v>229</v>
      </c>
      <c r="D25" t="s">
        <v>229</v>
      </c>
      <c r="E25" t="s">
        <v>229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737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229</v>
      </c>
      <c r="C27" t="s">
        <v>229</v>
      </c>
      <c r="D27" t="s">
        <v>229</v>
      </c>
      <c r="E27" t="s">
        <v>229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736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229</v>
      </c>
      <c r="C29" t="s">
        <v>229</v>
      </c>
      <c r="D29" t="s">
        <v>229</v>
      </c>
      <c r="E29" t="s">
        <v>229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738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229</v>
      </c>
      <c r="C31" t="s">
        <v>229</v>
      </c>
      <c r="D31" t="s">
        <v>229</v>
      </c>
      <c r="E31" t="s">
        <v>229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229</v>
      </c>
      <c r="C33" t="s">
        <v>229</v>
      </c>
      <c r="D33" t="s">
        <v>229</v>
      </c>
      <c r="E33" t="s">
        <v>229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236</v>
      </c>
      <c r="C34" s="16"/>
      <c r="D34" s="16"/>
    </row>
    <row r="35" spans="2:12">
      <c r="B35" t="s">
        <v>242</v>
      </c>
      <c r="C35" s="16"/>
      <c r="D35" s="16"/>
    </row>
    <row r="36" spans="2:12">
      <c r="B36" t="s">
        <v>243</v>
      </c>
      <c r="C36" s="16"/>
      <c r="D36" s="16"/>
    </row>
    <row r="37" spans="2:12">
      <c r="B37" t="s">
        <v>244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818</v>
      </c>
    </row>
    <row r="3" spans="2:13" s="1" customFormat="1">
      <c r="B3" s="2" t="s">
        <v>2</v>
      </c>
      <c r="C3" s="26" t="s">
        <v>819</v>
      </c>
    </row>
    <row r="4" spans="2:13" s="1" customFormat="1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J12+J29</f>
        <v>2116.67028849198</v>
      </c>
      <c r="K11" s="76">
        <f>J11/$J$11*100</f>
        <v>100</v>
      </c>
      <c r="L11" s="76">
        <f>J11/'סכום נכסי הקרן'!$C$42*100</f>
        <v>4.3833547390688983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f>J13+J15+J19+J21+J23+J25+J27</f>
        <v>1285.278688353</v>
      </c>
      <c r="K12" s="79">
        <f t="shared" ref="K12:K39" si="0">J12/$J$11*100</f>
        <v>60.721723895349598</v>
      </c>
      <c r="L12" s="79">
        <f>J12/'סכום נכסי הקרן'!$C$42*100</f>
        <v>2.6616485620111381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1262.21262</v>
      </c>
      <c r="K13" s="79">
        <f t="shared" si="0"/>
        <v>59.631990247251132</v>
      </c>
      <c r="L13" s="79">
        <f>J13/'סכום נכסי הקרן'!$C$42*100</f>
        <v>2.6138816705039858</v>
      </c>
    </row>
    <row r="14" spans="2:13">
      <c r="B14" s="81" t="s">
        <v>820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1262.21262</v>
      </c>
      <c r="K14" s="77">
        <f t="shared" si="0"/>
        <v>59.631990247251132</v>
      </c>
      <c r="L14" s="77">
        <f>J14/'סכום נכסי הקרן'!$C$42*100</f>
        <v>2.6138816705039858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f>SUM(J16:J18)</f>
        <v>23.066068352999999</v>
      </c>
      <c r="K15" s="79">
        <f t="shared" si="0"/>
        <v>1.089733648098467</v>
      </c>
      <c r="L15" s="79">
        <f>J15/'סכום נכסי הקרן'!$C$42*100</f>
        <v>4.7766891507152541E-2</v>
      </c>
    </row>
    <row r="16" spans="2:13">
      <c r="B16" s="81" t="s">
        <v>820</v>
      </c>
      <c r="C16" t="s">
        <v>217</v>
      </c>
      <c r="D16" t="s">
        <v>206</v>
      </c>
      <c r="E16" t="s">
        <v>207</v>
      </c>
      <c r="F16" t="s">
        <v>208</v>
      </c>
      <c r="G16" t="s">
        <v>109</v>
      </c>
      <c r="H16" s="77">
        <v>0</v>
      </c>
      <c r="I16" s="77">
        <v>0</v>
      </c>
      <c r="J16" s="77">
        <v>18.986574789999999</v>
      </c>
      <c r="K16" s="77">
        <f t="shared" si="0"/>
        <v>0.89700199852698681</v>
      </c>
      <c r="L16" s="77">
        <f>J16/'סכום נכסי הקרן'!$C$42*100</f>
        <v>3.9318779611975399E-2</v>
      </c>
    </row>
    <row r="17" spans="2:12">
      <c r="B17" s="81" t="s">
        <v>820</v>
      </c>
      <c r="C17" t="s">
        <v>224</v>
      </c>
      <c r="D17" t="s">
        <v>206</v>
      </c>
      <c r="E17" t="s">
        <v>207</v>
      </c>
      <c r="F17" t="s">
        <v>208</v>
      </c>
      <c r="G17" t="s">
        <v>202</v>
      </c>
      <c r="H17" s="77">
        <v>0</v>
      </c>
      <c r="I17" s="77">
        <v>0</v>
      </c>
      <c r="J17" s="77">
        <v>2.4950430000000002E-3</v>
      </c>
      <c r="K17" s="77">
        <f t="shared" si="0"/>
        <v>1.1787584554690337E-4</v>
      </c>
      <c r="L17" s="77">
        <f>J17/'סכום נכסי הקרן'!$C$42*100</f>
        <v>5.1669164619977234E-6</v>
      </c>
    </row>
    <row r="18" spans="2:12">
      <c r="B18" s="81" t="s">
        <v>820</v>
      </c>
      <c r="C18" t="s">
        <v>227</v>
      </c>
      <c r="D18" t="s">
        <v>206</v>
      </c>
      <c r="E18" t="s">
        <v>207</v>
      </c>
      <c r="F18" t="s">
        <v>208</v>
      </c>
      <c r="G18" t="s">
        <v>116</v>
      </c>
      <c r="H18" s="77">
        <v>0</v>
      </c>
      <c r="I18" s="77">
        <v>0</v>
      </c>
      <c r="J18" s="77">
        <v>4.0769985200000001</v>
      </c>
      <c r="K18" s="77">
        <f t="shared" si="0"/>
        <v>0.19261377372593319</v>
      </c>
      <c r="L18" s="77">
        <f>J18/'סכום נכסי הקרן'!$C$42*100</f>
        <v>8.4429449787151375E-3</v>
      </c>
    </row>
    <row r="19" spans="2:12">
      <c r="B19" s="78" t="s">
        <v>228</v>
      </c>
      <c r="D19" s="16"/>
      <c r="I19" s="79">
        <v>0</v>
      </c>
      <c r="J19" s="79">
        <v>0</v>
      </c>
      <c r="K19" s="79">
        <f t="shared" si="0"/>
        <v>0</v>
      </c>
      <c r="L19" s="79">
        <f>J19/'סכום נכסי הקרן'!$C$42*100</f>
        <v>0</v>
      </c>
    </row>
    <row r="20" spans="2:12">
      <c r="B20" t="s">
        <v>229</v>
      </c>
      <c r="C20" t="s">
        <v>229</v>
      </c>
      <c r="D20" s="16"/>
      <c r="E20" t="s">
        <v>229</v>
      </c>
      <c r="G20" t="s">
        <v>229</v>
      </c>
      <c r="H20" s="77">
        <v>0</v>
      </c>
      <c r="I20" s="77">
        <v>0</v>
      </c>
      <c r="J20" s="77">
        <v>0</v>
      </c>
      <c r="K20" s="77">
        <f t="shared" si="0"/>
        <v>0</v>
      </c>
      <c r="L20" s="77">
        <f>J20/'סכום נכסי הקרן'!$C$42*100</f>
        <v>0</v>
      </c>
    </row>
    <row r="21" spans="2:12">
      <c r="B21" s="78" t="s">
        <v>230</v>
      </c>
      <c r="D21" s="16"/>
      <c r="I21" s="79">
        <v>0</v>
      </c>
      <c r="J21" s="79">
        <v>0</v>
      </c>
      <c r="K21" s="79">
        <f t="shared" si="0"/>
        <v>0</v>
      </c>
      <c r="L21" s="79">
        <f>J21/'סכום נכסי הקרן'!$C$42*100</f>
        <v>0</v>
      </c>
    </row>
    <row r="22" spans="2:12">
      <c r="B22" t="s">
        <v>229</v>
      </c>
      <c r="C22" t="s">
        <v>229</v>
      </c>
      <c r="D22" s="16"/>
      <c r="E22" t="s">
        <v>229</v>
      </c>
      <c r="G22" t="s">
        <v>229</v>
      </c>
      <c r="H22" s="77">
        <v>0</v>
      </c>
      <c r="I22" s="77">
        <v>0</v>
      </c>
      <c r="J22" s="77">
        <v>0</v>
      </c>
      <c r="K22" s="77">
        <f t="shared" si="0"/>
        <v>0</v>
      </c>
      <c r="L22" s="77">
        <f>J22/'סכום נכסי הקרן'!$C$42*100</f>
        <v>0</v>
      </c>
    </row>
    <row r="23" spans="2:12">
      <c r="B23" s="78" t="s">
        <v>231</v>
      </c>
      <c r="D23" s="16"/>
      <c r="I23" s="79">
        <v>0</v>
      </c>
      <c r="J23" s="79">
        <v>0</v>
      </c>
      <c r="K23" s="79">
        <f t="shared" si="0"/>
        <v>0</v>
      </c>
      <c r="L23" s="79">
        <f>J23/'סכום נכסי הקרן'!$C$42*100</f>
        <v>0</v>
      </c>
    </row>
    <row r="24" spans="2:12">
      <c r="B24" t="s">
        <v>229</v>
      </c>
      <c r="C24" t="s">
        <v>229</v>
      </c>
      <c r="D24" s="16"/>
      <c r="E24" t="s">
        <v>229</v>
      </c>
      <c r="G24" t="s">
        <v>229</v>
      </c>
      <c r="H24" s="77">
        <v>0</v>
      </c>
      <c r="I24" s="77">
        <v>0</v>
      </c>
      <c r="J24" s="77">
        <v>0</v>
      </c>
      <c r="K24" s="77">
        <f t="shared" si="0"/>
        <v>0</v>
      </c>
      <c r="L24" s="77">
        <f>J24/'סכום נכסי הקרן'!$C$42*100</f>
        <v>0</v>
      </c>
    </row>
    <row r="25" spans="2:12">
      <c r="B25" s="78" t="s">
        <v>232</v>
      </c>
      <c r="D25" s="16"/>
      <c r="I25" s="79">
        <v>0</v>
      </c>
      <c r="J25" s="79">
        <v>0</v>
      </c>
      <c r="K25" s="79">
        <f t="shared" si="0"/>
        <v>0</v>
      </c>
      <c r="L25" s="79">
        <f>J25/'סכום נכסי הקרן'!$C$42*100</f>
        <v>0</v>
      </c>
    </row>
    <row r="26" spans="2:12">
      <c r="B26" t="s">
        <v>229</v>
      </c>
      <c r="C26" t="s">
        <v>229</v>
      </c>
      <c r="D26" s="16"/>
      <c r="E26" t="s">
        <v>229</v>
      </c>
      <c r="G26" t="s">
        <v>229</v>
      </c>
      <c r="H26" s="77">
        <v>0</v>
      </c>
      <c r="I26" s="77">
        <v>0</v>
      </c>
      <c r="J26" s="77">
        <v>0</v>
      </c>
      <c r="K26" s="77">
        <f t="shared" si="0"/>
        <v>0</v>
      </c>
      <c r="L26" s="77">
        <f>J26/'סכום נכסי הקרן'!$C$42*100</f>
        <v>0</v>
      </c>
    </row>
    <row r="27" spans="2:12">
      <c r="B27" s="78" t="s">
        <v>233</v>
      </c>
      <c r="D27" s="16"/>
      <c r="I27" s="79">
        <v>0</v>
      </c>
      <c r="J27" s="79">
        <v>0</v>
      </c>
      <c r="K27" s="79">
        <f t="shared" si="0"/>
        <v>0</v>
      </c>
      <c r="L27" s="79">
        <f>J27/'סכום נכסי הקרן'!$C$42*100</f>
        <v>0</v>
      </c>
    </row>
    <row r="28" spans="2:12">
      <c r="B28" t="s">
        <v>229</v>
      </c>
      <c r="C28" t="s">
        <v>229</v>
      </c>
      <c r="D28" s="16"/>
      <c r="E28" t="s">
        <v>229</v>
      </c>
      <c r="G28" t="s">
        <v>229</v>
      </c>
      <c r="H28" s="77">
        <v>0</v>
      </c>
      <c r="I28" s="77">
        <v>0</v>
      </c>
      <c r="J28" s="77">
        <v>0</v>
      </c>
      <c r="K28" s="77">
        <f t="shared" si="0"/>
        <v>0</v>
      </c>
      <c r="L28" s="77">
        <f>J28/'סכום נכסי הקרן'!$C$42*100</f>
        <v>0</v>
      </c>
    </row>
    <row r="29" spans="2:12">
      <c r="B29" s="78" t="s">
        <v>234</v>
      </c>
      <c r="D29" s="16"/>
      <c r="I29" s="79">
        <v>0</v>
      </c>
      <c r="J29" s="79">
        <f>J30+J38</f>
        <v>831.39160013897992</v>
      </c>
      <c r="K29" s="79">
        <f t="shared" si="0"/>
        <v>39.278276104650395</v>
      </c>
      <c r="L29" s="79">
        <f>J29/'סכום נכסי הקרן'!$C$42*100</f>
        <v>1.7217061770577593</v>
      </c>
    </row>
    <row r="30" spans="2:12">
      <c r="B30" s="78" t="s">
        <v>235</v>
      </c>
      <c r="D30" s="16"/>
      <c r="I30" s="79">
        <v>0</v>
      </c>
      <c r="J30" s="79">
        <f>SUM(J31:J37)</f>
        <v>831.39160013897992</v>
      </c>
      <c r="K30" s="79">
        <f t="shared" si="0"/>
        <v>39.278276104650395</v>
      </c>
      <c r="L30" s="79">
        <f>J30/'סכום נכסי הקרן'!$C$42*100</f>
        <v>1.7217061770577593</v>
      </c>
    </row>
    <row r="31" spans="2:12">
      <c r="B31" t="s">
        <v>210</v>
      </c>
      <c r="C31" t="s">
        <v>211</v>
      </c>
      <c r="D31" t="s">
        <v>212</v>
      </c>
      <c r="E31" t="s">
        <v>213</v>
      </c>
      <c r="F31" t="s">
        <v>214</v>
      </c>
      <c r="G31" t="s">
        <v>123</v>
      </c>
      <c r="H31" s="77">
        <v>0</v>
      </c>
      <c r="I31" s="77">
        <v>0</v>
      </c>
      <c r="J31" s="77">
        <v>3.09000597</v>
      </c>
      <c r="K31" s="77">
        <f t="shared" si="0"/>
        <v>0.14598428422224757</v>
      </c>
      <c r="L31" s="77">
        <f>J31/'סכום נכסי הקרן'!$C$42*100</f>
        <v>6.3990090407516995E-3</v>
      </c>
    </row>
    <row r="32" spans="2:12">
      <c r="B32" t="s">
        <v>215</v>
      </c>
      <c r="C32" t="s">
        <v>216</v>
      </c>
      <c r="D32" t="s">
        <v>212</v>
      </c>
      <c r="E32" t="s">
        <v>213</v>
      </c>
      <c r="F32" t="s">
        <v>214</v>
      </c>
      <c r="G32" t="s">
        <v>109</v>
      </c>
      <c r="H32" s="77">
        <v>0</v>
      </c>
      <c r="I32" s="77">
        <v>0</v>
      </c>
      <c r="J32" s="77">
        <v>672.12340237000001</v>
      </c>
      <c r="K32" s="77">
        <f t="shared" si="0"/>
        <v>31.753807195397147</v>
      </c>
      <c r="L32" s="77">
        <f>J32/'סכום נכסי הקרן'!$C$42*100</f>
        <v>1.3918820125342417</v>
      </c>
    </row>
    <row r="33" spans="2:12">
      <c r="B33" t="s">
        <v>218</v>
      </c>
      <c r="C33" t="s">
        <v>219</v>
      </c>
      <c r="D33" t="s">
        <v>212</v>
      </c>
      <c r="E33" t="s">
        <v>213</v>
      </c>
      <c r="F33" t="s">
        <v>214</v>
      </c>
      <c r="G33" t="s">
        <v>119</v>
      </c>
      <c r="H33" s="77">
        <v>0</v>
      </c>
      <c r="I33" s="77">
        <v>0</v>
      </c>
      <c r="J33" s="77">
        <v>0.88523366400000003</v>
      </c>
      <c r="K33" s="77">
        <f t="shared" si="0"/>
        <v>4.1821991304592084E-2</v>
      </c>
      <c r="L33" s="77">
        <f>J33/'סכום נכסי הקרן'!$C$42*100</f>
        <v>1.8332062378228194E-3</v>
      </c>
    </row>
    <row r="34" spans="2:12">
      <c r="B34" t="s">
        <v>220</v>
      </c>
      <c r="C34" t="s">
        <v>221</v>
      </c>
      <c r="D34" t="s">
        <v>212</v>
      </c>
      <c r="E34" t="s">
        <v>213</v>
      </c>
      <c r="F34" t="s">
        <v>214</v>
      </c>
      <c r="G34" t="s">
        <v>113</v>
      </c>
      <c r="H34" s="77">
        <v>0</v>
      </c>
      <c r="I34" s="77">
        <v>0</v>
      </c>
      <c r="J34" s="77">
        <v>153.28301360399999</v>
      </c>
      <c r="K34" s="77">
        <f t="shared" si="0"/>
        <v>7.2417047868710034</v>
      </c>
      <c r="L34" s="77">
        <f>J34/'סכום נכסי הקרן'!$C$42*100</f>
        <v>0.31742960996468939</v>
      </c>
    </row>
    <row r="35" spans="2:12">
      <c r="B35" t="s">
        <v>222</v>
      </c>
      <c r="C35" t="s">
        <v>223</v>
      </c>
      <c r="D35" t="s">
        <v>212</v>
      </c>
      <c r="E35" t="s">
        <v>213</v>
      </c>
      <c r="F35" t="s">
        <v>214</v>
      </c>
      <c r="G35" t="s">
        <v>202</v>
      </c>
      <c r="H35" s="77">
        <v>0</v>
      </c>
      <c r="I35" s="77">
        <v>0</v>
      </c>
      <c r="J35" s="77">
        <v>-5.7488871019999999E-2</v>
      </c>
      <c r="K35" s="77">
        <f t="shared" si="0"/>
        <v>-2.7160050071358961E-3</v>
      </c>
      <c r="L35" s="77">
        <f>J35/'סכום נכסי הקרן'!$C$42*100</f>
        <v>-1.1905213419363987E-4</v>
      </c>
    </row>
    <row r="36" spans="2:12">
      <c r="B36" t="s">
        <v>225</v>
      </c>
      <c r="C36" t="s">
        <v>226</v>
      </c>
      <c r="D36" t="s">
        <v>212</v>
      </c>
      <c r="E36" t="s">
        <v>213</v>
      </c>
      <c r="F36" t="s">
        <v>214</v>
      </c>
      <c r="G36" t="s">
        <v>116</v>
      </c>
      <c r="H36" s="77">
        <v>0</v>
      </c>
      <c r="I36" s="77">
        <v>0</v>
      </c>
      <c r="J36" s="77">
        <v>2.0674334019999998</v>
      </c>
      <c r="K36" s="77">
        <f t="shared" si="0"/>
        <v>9.7673851862537422E-2</v>
      </c>
      <c r="L36" s="77">
        <f>J36/'סכום נכסי הקרן'!$C$42*100</f>
        <v>4.2813914144476687E-3</v>
      </c>
    </row>
    <row r="37" spans="2:12">
      <c r="B37" t="s">
        <v>229</v>
      </c>
      <c r="C37" t="s">
        <v>229</v>
      </c>
      <c r="D37" s="16"/>
      <c r="E37" t="s">
        <v>229</v>
      </c>
      <c r="G37" t="s">
        <v>229</v>
      </c>
      <c r="H37" s="77">
        <v>0</v>
      </c>
      <c r="I37" s="77">
        <v>0</v>
      </c>
      <c r="J37" s="77">
        <v>0</v>
      </c>
      <c r="K37" s="77">
        <f t="shared" si="0"/>
        <v>0</v>
      </c>
      <c r="L37" s="77">
        <f>J37/'סכום נכסי הקרן'!$C$42*100</f>
        <v>0</v>
      </c>
    </row>
    <row r="38" spans="2:12">
      <c r="B38" s="78" t="s">
        <v>233</v>
      </c>
      <c r="D38" s="16"/>
      <c r="I38" s="79">
        <v>0</v>
      </c>
      <c r="J38" s="79">
        <v>0</v>
      </c>
      <c r="K38" s="79">
        <f t="shared" si="0"/>
        <v>0</v>
      </c>
      <c r="L38" s="79">
        <f>J38/'סכום נכסי הקרן'!$C$42*100</f>
        <v>0</v>
      </c>
    </row>
    <row r="39" spans="2:12">
      <c r="B39" t="s">
        <v>229</v>
      </c>
      <c r="C39" t="s">
        <v>229</v>
      </c>
      <c r="D39" s="16"/>
      <c r="E39" t="s">
        <v>229</v>
      </c>
      <c r="G39" t="s">
        <v>229</v>
      </c>
      <c r="H39" s="77">
        <v>0</v>
      </c>
      <c r="I39" s="77">
        <v>0</v>
      </c>
      <c r="J39" s="77">
        <v>0</v>
      </c>
      <c r="K39" s="77">
        <f t="shared" si="0"/>
        <v>0</v>
      </c>
      <c r="L39" s="77">
        <f>J39/'סכום נכסי הקרן'!$C$42*100</f>
        <v>0</v>
      </c>
    </row>
    <row r="40" spans="2:12">
      <c r="B40" t="s">
        <v>236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818</v>
      </c>
    </row>
    <row r="3" spans="2:49" s="1" customFormat="1">
      <c r="B3" s="2" t="s">
        <v>2</v>
      </c>
      <c r="C3" s="26" t="s">
        <v>819</v>
      </c>
    </row>
    <row r="4" spans="2:49" s="1" customFormat="1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-4829000</v>
      </c>
      <c r="H11" s="7"/>
      <c r="I11" s="76">
        <v>158.87379036039354</v>
      </c>
      <c r="J11" s="76">
        <v>100</v>
      </c>
      <c r="K11" s="76">
        <v>0.33</v>
      </c>
      <c r="AW11" s="16"/>
    </row>
    <row r="12" spans="2:49">
      <c r="B12" s="78" t="s">
        <v>203</v>
      </c>
      <c r="C12" s="16"/>
      <c r="D12" s="16"/>
      <c r="G12" s="79">
        <v>-4829000</v>
      </c>
      <c r="I12" s="79">
        <v>158.87379036039354</v>
      </c>
      <c r="J12" s="79">
        <v>100</v>
      </c>
      <c r="K12" s="79">
        <v>0.33</v>
      </c>
    </row>
    <row r="13" spans="2:49">
      <c r="B13" s="78" t="s">
        <v>734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735</v>
      </c>
      <c r="C15" s="16"/>
      <c r="D15" s="16"/>
      <c r="G15" s="79">
        <v>-4797000</v>
      </c>
      <c r="I15" s="79">
        <v>159.47656193662093</v>
      </c>
      <c r="J15" s="79">
        <v>100.38</v>
      </c>
      <c r="K15" s="79">
        <v>0.33</v>
      </c>
    </row>
    <row r="16" spans="2:49">
      <c r="B16" t="s">
        <v>770</v>
      </c>
      <c r="C16" t="s">
        <v>771</v>
      </c>
      <c r="D16" t="s">
        <v>126</v>
      </c>
      <c r="E16" t="s">
        <v>109</v>
      </c>
      <c r="F16" t="s">
        <v>772</v>
      </c>
      <c r="G16" s="77">
        <v>-308000</v>
      </c>
      <c r="H16" s="77">
        <v>-7.4511165644171751</v>
      </c>
      <c r="I16" s="77">
        <v>22.949439018404899</v>
      </c>
      <c r="J16" s="77">
        <v>14.45</v>
      </c>
      <c r="K16" s="77">
        <v>0.05</v>
      </c>
    </row>
    <row r="17" spans="2:11">
      <c r="B17" t="s">
        <v>773</v>
      </c>
      <c r="C17" t="s">
        <v>774</v>
      </c>
      <c r="D17" t="s">
        <v>126</v>
      </c>
      <c r="E17" t="s">
        <v>109</v>
      </c>
      <c r="F17" t="s">
        <v>775</v>
      </c>
      <c r="G17" s="77">
        <v>-190000</v>
      </c>
      <c r="H17" s="77">
        <v>-3.8088702127659579</v>
      </c>
      <c r="I17" s="77">
        <v>7.2368534042553199</v>
      </c>
      <c r="J17" s="77">
        <v>4.5599999999999996</v>
      </c>
      <c r="K17" s="77">
        <v>0.01</v>
      </c>
    </row>
    <row r="18" spans="2:11">
      <c r="B18" t="s">
        <v>776</v>
      </c>
      <c r="C18" t="s">
        <v>777</v>
      </c>
      <c r="D18" t="s">
        <v>126</v>
      </c>
      <c r="E18" t="s">
        <v>109</v>
      </c>
      <c r="F18" t="s">
        <v>778</v>
      </c>
      <c r="G18" s="77">
        <v>-1895000</v>
      </c>
      <c r="H18" s="77">
        <v>-2.5407713302056782</v>
      </c>
      <c r="I18" s="77">
        <v>48.147616707397603</v>
      </c>
      <c r="J18" s="77">
        <v>30.31</v>
      </c>
      <c r="K18" s="77">
        <v>0.1</v>
      </c>
    </row>
    <row r="19" spans="2:11">
      <c r="B19" t="s">
        <v>779</v>
      </c>
      <c r="C19" t="s">
        <v>780</v>
      </c>
      <c r="D19" t="s">
        <v>126</v>
      </c>
      <c r="E19" t="s">
        <v>109</v>
      </c>
      <c r="F19" t="s">
        <v>781</v>
      </c>
      <c r="G19" s="77">
        <v>-1110000</v>
      </c>
      <c r="H19" s="77">
        <v>-1.8312888888888919</v>
      </c>
      <c r="I19" s="77">
        <v>20.327306666666701</v>
      </c>
      <c r="J19" s="77">
        <v>12.79</v>
      </c>
      <c r="K19" s="77">
        <v>0.04</v>
      </c>
    </row>
    <row r="20" spans="2:11">
      <c r="B20" t="s">
        <v>782</v>
      </c>
      <c r="C20" t="s">
        <v>783</v>
      </c>
      <c r="D20" t="s">
        <v>126</v>
      </c>
      <c r="E20" t="s">
        <v>109</v>
      </c>
      <c r="F20" t="s">
        <v>784</v>
      </c>
      <c r="G20" s="77">
        <v>-1044000</v>
      </c>
      <c r="H20" s="77">
        <v>-5.5798411053540615</v>
      </c>
      <c r="I20" s="77">
        <v>58.253541139896399</v>
      </c>
      <c r="J20" s="77">
        <v>36.67</v>
      </c>
      <c r="K20" s="77">
        <v>0.12</v>
      </c>
    </row>
    <row r="21" spans="2:11">
      <c r="B21" t="s">
        <v>785</v>
      </c>
      <c r="C21" t="s">
        <v>786</v>
      </c>
      <c r="D21" t="s">
        <v>126</v>
      </c>
      <c r="E21" t="s">
        <v>109</v>
      </c>
      <c r="F21" t="s">
        <v>787</v>
      </c>
      <c r="G21" s="77">
        <v>-140000</v>
      </c>
      <c r="H21" s="77">
        <v>-1.6221964285714285</v>
      </c>
      <c r="I21" s="77">
        <v>2.2710750000000002</v>
      </c>
      <c r="J21" s="77">
        <v>1.43</v>
      </c>
      <c r="K21" s="77">
        <v>0</v>
      </c>
    </row>
    <row r="22" spans="2:11">
      <c r="B22" t="s">
        <v>788</v>
      </c>
      <c r="C22" t="s">
        <v>789</v>
      </c>
      <c r="D22" t="s">
        <v>126</v>
      </c>
      <c r="E22" t="s">
        <v>109</v>
      </c>
      <c r="F22" t="s">
        <v>790</v>
      </c>
      <c r="G22" s="77">
        <v>-110000</v>
      </c>
      <c r="H22" s="77">
        <v>-0.26429999999999998</v>
      </c>
      <c r="I22" s="77">
        <v>0.29072999999999999</v>
      </c>
      <c r="J22" s="77">
        <v>0.18</v>
      </c>
      <c r="K22" s="77">
        <v>0</v>
      </c>
    </row>
    <row r="23" spans="2:11">
      <c r="B23" s="78" t="s">
        <v>769</v>
      </c>
      <c r="C23" s="16"/>
      <c r="D23" s="16"/>
      <c r="G23" s="79">
        <v>-32000</v>
      </c>
      <c r="I23" s="79">
        <v>-0.60277157622739197</v>
      </c>
      <c r="J23" s="79">
        <v>-0.38</v>
      </c>
      <c r="K23" s="79">
        <v>0</v>
      </c>
    </row>
    <row r="24" spans="2:11">
      <c r="B24" t="s">
        <v>791</v>
      </c>
      <c r="C24" t="s">
        <v>792</v>
      </c>
      <c r="D24" t="s">
        <v>126</v>
      </c>
      <c r="E24" t="s">
        <v>113</v>
      </c>
      <c r="F24" t="s">
        <v>793</v>
      </c>
      <c r="G24" s="77">
        <v>8000</v>
      </c>
      <c r="H24" s="77">
        <v>5.3300775193798504</v>
      </c>
      <c r="I24" s="77">
        <v>0.426406201550388</v>
      </c>
      <c r="J24" s="77">
        <v>0.27</v>
      </c>
      <c r="K24" s="77">
        <v>0</v>
      </c>
    </row>
    <row r="25" spans="2:11">
      <c r="B25" t="s">
        <v>794</v>
      </c>
      <c r="C25" t="s">
        <v>795</v>
      </c>
      <c r="D25" t="s">
        <v>126</v>
      </c>
      <c r="E25" t="s">
        <v>113</v>
      </c>
      <c r="F25" t="s">
        <v>793</v>
      </c>
      <c r="G25" s="77">
        <v>-40000</v>
      </c>
      <c r="H25" s="77">
        <v>2.5729444444444498</v>
      </c>
      <c r="I25" s="77">
        <v>-1.02917777777778</v>
      </c>
      <c r="J25" s="77">
        <v>-0.65</v>
      </c>
      <c r="K25" s="77">
        <v>0</v>
      </c>
    </row>
    <row r="26" spans="2:11">
      <c r="B26" s="78" t="s">
        <v>736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229</v>
      </c>
      <c r="C27" t="s">
        <v>229</v>
      </c>
      <c r="D27" t="s">
        <v>229</v>
      </c>
      <c r="E27" t="s">
        <v>229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249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229</v>
      </c>
      <c r="C29" t="s">
        <v>229</v>
      </c>
      <c r="D29" t="s">
        <v>229</v>
      </c>
      <c r="E29" t="s">
        <v>229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234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s="78" t="s">
        <v>734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229</v>
      </c>
      <c r="C32" t="s">
        <v>229</v>
      </c>
      <c r="D32" t="s">
        <v>229</v>
      </c>
      <c r="E32" t="s">
        <v>229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737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229</v>
      </c>
      <c r="C34" t="s">
        <v>229</v>
      </c>
      <c r="D34" t="s">
        <v>229</v>
      </c>
      <c r="E34" t="s">
        <v>229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736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229</v>
      </c>
      <c r="C36" t="s">
        <v>229</v>
      </c>
      <c r="D36" t="s">
        <v>229</v>
      </c>
      <c r="E36" t="s">
        <v>229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249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229</v>
      </c>
      <c r="C38" t="s">
        <v>229</v>
      </c>
      <c r="D38" t="s">
        <v>229</v>
      </c>
      <c r="E38" t="s">
        <v>229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t="s">
        <v>236</v>
      </c>
      <c r="C39" s="16"/>
      <c r="D39" s="16"/>
    </row>
    <row r="40" spans="2:11">
      <c r="B40" t="s">
        <v>242</v>
      </c>
      <c r="C40" s="16"/>
      <c r="D40" s="16"/>
    </row>
    <row r="41" spans="2:11">
      <c r="B41" t="s">
        <v>243</v>
      </c>
      <c r="C41" s="16"/>
      <c r="D41" s="16"/>
    </row>
    <row r="42" spans="2:11">
      <c r="B42" t="s">
        <v>244</v>
      </c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818</v>
      </c>
    </row>
    <row r="3" spans="2:78" s="1" customFormat="1">
      <c r="B3" s="2" t="s">
        <v>2</v>
      </c>
      <c r="C3" s="26" t="s">
        <v>819</v>
      </c>
    </row>
    <row r="4" spans="2:78" s="1" customFormat="1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739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229</v>
      </c>
      <c r="C14" t="s">
        <v>229</v>
      </c>
      <c r="D14" s="16"/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740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229</v>
      </c>
      <c r="C16" t="s">
        <v>229</v>
      </c>
      <c r="D16" s="16"/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741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229</v>
      </c>
      <c r="C18" t="s">
        <v>229</v>
      </c>
      <c r="D18" s="16"/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229</v>
      </c>
      <c r="C19" t="s">
        <v>229</v>
      </c>
      <c r="D19" s="16"/>
      <c r="E19" t="s">
        <v>229</v>
      </c>
      <c r="H19" s="77">
        <v>0</v>
      </c>
      <c r="I19" t="s">
        <v>229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229</v>
      </c>
      <c r="C20" t="s">
        <v>229</v>
      </c>
      <c r="D20" s="16"/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229</v>
      </c>
      <c r="C21" t="s">
        <v>229</v>
      </c>
      <c r="D21" s="16"/>
      <c r="E21" t="s">
        <v>229</v>
      </c>
      <c r="H21" s="77">
        <v>0</v>
      </c>
      <c r="I21" t="s">
        <v>229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234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739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229</v>
      </c>
      <c r="C24" t="s">
        <v>229</v>
      </c>
      <c r="D24" s="16"/>
      <c r="E24" t="s">
        <v>229</v>
      </c>
      <c r="H24" s="77">
        <v>0</v>
      </c>
      <c r="I24" t="s">
        <v>229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740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229</v>
      </c>
      <c r="C26" t="s">
        <v>229</v>
      </c>
      <c r="D26" s="16"/>
      <c r="E26" t="s">
        <v>229</v>
      </c>
      <c r="H26" s="77">
        <v>0</v>
      </c>
      <c r="I26" t="s">
        <v>229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741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229</v>
      </c>
      <c r="C28" t="s">
        <v>229</v>
      </c>
      <c r="D28" s="16"/>
      <c r="E28" t="s">
        <v>229</v>
      </c>
      <c r="H28" s="77">
        <v>0</v>
      </c>
      <c r="I28" t="s">
        <v>229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229</v>
      </c>
      <c r="C29" t="s">
        <v>229</v>
      </c>
      <c r="D29" s="16"/>
      <c r="E29" t="s">
        <v>229</v>
      </c>
      <c r="H29" s="77">
        <v>0</v>
      </c>
      <c r="I29" t="s">
        <v>229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229</v>
      </c>
      <c r="C30" t="s">
        <v>229</v>
      </c>
      <c r="D30" s="16"/>
      <c r="E30" t="s">
        <v>229</v>
      </c>
      <c r="H30" s="77">
        <v>0</v>
      </c>
      <c r="I30" t="s">
        <v>229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229</v>
      </c>
      <c r="C31" t="s">
        <v>229</v>
      </c>
      <c r="D31" s="16"/>
      <c r="E31" t="s">
        <v>229</v>
      </c>
      <c r="H31" s="77">
        <v>0</v>
      </c>
      <c r="I31" t="s">
        <v>229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236</v>
      </c>
      <c r="D32" s="16"/>
    </row>
    <row r="33" spans="2:4">
      <c r="B33" t="s">
        <v>242</v>
      </c>
      <c r="D33" s="16"/>
    </row>
    <row r="34" spans="2:4">
      <c r="B34" t="s">
        <v>243</v>
      </c>
      <c r="D34" s="16"/>
    </row>
    <row r="35" spans="2:4">
      <c r="B35" t="s">
        <v>244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818</v>
      </c>
    </row>
    <row r="3" spans="2:59" s="1" customFormat="1">
      <c r="B3" s="2" t="s">
        <v>2</v>
      </c>
      <c r="C3" s="26" t="s">
        <v>819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796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229</v>
      </c>
      <c r="D14" t="s">
        <v>229</v>
      </c>
      <c r="F14" t="s">
        <v>229</v>
      </c>
      <c r="I14" s="77">
        <v>0</v>
      </c>
      <c r="J14" t="s">
        <v>229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797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229</v>
      </c>
      <c r="D16" t="s">
        <v>229</v>
      </c>
      <c r="F16" t="s">
        <v>229</v>
      </c>
      <c r="I16" s="77">
        <v>0</v>
      </c>
      <c r="J16" t="s">
        <v>229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798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229</v>
      </c>
      <c r="D18" t="s">
        <v>229</v>
      </c>
      <c r="F18" t="s">
        <v>229</v>
      </c>
      <c r="I18" s="77">
        <v>0</v>
      </c>
      <c r="J18" t="s">
        <v>229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799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229</v>
      </c>
      <c r="D20" t="s">
        <v>229</v>
      </c>
      <c r="F20" t="s">
        <v>229</v>
      </c>
      <c r="I20" s="77">
        <v>0</v>
      </c>
      <c r="J20" t="s">
        <v>229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800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229</v>
      </c>
      <c r="D22" t="s">
        <v>229</v>
      </c>
      <c r="F22" t="s">
        <v>229</v>
      </c>
      <c r="I22" s="77">
        <v>0</v>
      </c>
      <c r="J22" t="s">
        <v>229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801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802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229</v>
      </c>
      <c r="D25" t="s">
        <v>229</v>
      </c>
      <c r="F25" t="s">
        <v>229</v>
      </c>
      <c r="I25" s="77">
        <v>0</v>
      </c>
      <c r="J25" t="s">
        <v>229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803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229</v>
      </c>
      <c r="D27" t="s">
        <v>229</v>
      </c>
      <c r="F27" t="s">
        <v>229</v>
      </c>
      <c r="I27" s="77">
        <v>0</v>
      </c>
      <c r="J27" t="s">
        <v>229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804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229</v>
      </c>
      <c r="D29" t="s">
        <v>229</v>
      </c>
      <c r="F29" t="s">
        <v>229</v>
      </c>
      <c r="I29" s="77">
        <v>0</v>
      </c>
      <c r="J29" t="s">
        <v>229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805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229</v>
      </c>
      <c r="D31" t="s">
        <v>229</v>
      </c>
      <c r="F31" t="s">
        <v>229</v>
      </c>
      <c r="I31" s="77">
        <v>0</v>
      </c>
      <c r="J31" t="s">
        <v>229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806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229</v>
      </c>
      <c r="D34" t="s">
        <v>229</v>
      </c>
      <c r="F34" t="s">
        <v>229</v>
      </c>
      <c r="I34" s="77">
        <v>0</v>
      </c>
      <c r="J34" t="s">
        <v>229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798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229</v>
      </c>
      <c r="D36" t="s">
        <v>229</v>
      </c>
      <c r="F36" t="s">
        <v>229</v>
      </c>
      <c r="I36" s="77">
        <v>0</v>
      </c>
      <c r="J36" t="s">
        <v>229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799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229</v>
      </c>
      <c r="D38" t="s">
        <v>229</v>
      </c>
      <c r="F38" t="s">
        <v>229</v>
      </c>
      <c r="I38" s="77">
        <v>0</v>
      </c>
      <c r="J38" t="s">
        <v>229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805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229</v>
      </c>
      <c r="D40" t="s">
        <v>229</v>
      </c>
      <c r="F40" t="s">
        <v>229</v>
      </c>
      <c r="I40" s="77">
        <v>0</v>
      </c>
      <c r="J40" t="s">
        <v>229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236</v>
      </c>
    </row>
    <row r="42" spans="2:17">
      <c r="B42" t="s">
        <v>242</v>
      </c>
    </row>
    <row r="43" spans="2:17">
      <c r="B43" t="s">
        <v>243</v>
      </c>
    </row>
    <row r="44" spans="2:17">
      <c r="B44" t="s">
        <v>244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818</v>
      </c>
    </row>
    <row r="3" spans="2:64" s="1" customFormat="1">
      <c r="B3" s="2" t="s">
        <v>2</v>
      </c>
      <c r="C3" s="26" t="s">
        <v>819</v>
      </c>
    </row>
    <row r="4" spans="2:64" s="1" customFormat="1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747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229</v>
      </c>
      <c r="C14" t="s">
        <v>229</v>
      </c>
      <c r="E14" t="s">
        <v>229</v>
      </c>
      <c r="G14" s="77">
        <v>0</v>
      </c>
      <c r="H14" t="s">
        <v>229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748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229</v>
      </c>
      <c r="C16" t="s">
        <v>229</v>
      </c>
      <c r="E16" t="s">
        <v>229</v>
      </c>
      <c r="G16" s="77">
        <v>0</v>
      </c>
      <c r="H16" t="s">
        <v>229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807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229</v>
      </c>
      <c r="C18" t="s">
        <v>229</v>
      </c>
      <c r="E18" t="s">
        <v>229</v>
      </c>
      <c r="G18" s="77">
        <v>0</v>
      </c>
      <c r="H18" t="s">
        <v>229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808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229</v>
      </c>
      <c r="C20" t="s">
        <v>229</v>
      </c>
      <c r="E20" t="s">
        <v>229</v>
      </c>
      <c r="G20" s="77">
        <v>0</v>
      </c>
      <c r="H20" t="s">
        <v>229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229</v>
      </c>
      <c r="C22" t="s">
        <v>229</v>
      </c>
      <c r="E22" t="s">
        <v>229</v>
      </c>
      <c r="G22" s="77">
        <v>0</v>
      </c>
      <c r="H22" t="s">
        <v>229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229</v>
      </c>
      <c r="C24" t="s">
        <v>229</v>
      </c>
      <c r="E24" t="s">
        <v>229</v>
      </c>
      <c r="G24" s="77">
        <v>0</v>
      </c>
      <c r="H24" t="s">
        <v>229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236</v>
      </c>
    </row>
    <row r="26" spans="2:15">
      <c r="B26" t="s">
        <v>242</v>
      </c>
    </row>
    <row r="27" spans="2:15">
      <c r="B27" t="s">
        <v>243</v>
      </c>
    </row>
    <row r="28" spans="2:15">
      <c r="B28" t="s">
        <v>244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818</v>
      </c>
    </row>
    <row r="3" spans="2:55" s="1" customFormat="1">
      <c r="B3" s="2" t="s">
        <v>2</v>
      </c>
      <c r="C3" s="26" t="s">
        <v>819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809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229</v>
      </c>
      <c r="E14" s="77">
        <v>0</v>
      </c>
      <c r="F14" t="s">
        <v>229</v>
      </c>
      <c r="G14" s="77">
        <v>0</v>
      </c>
      <c r="H14" s="77">
        <v>0</v>
      </c>
      <c r="I14" s="77">
        <v>0</v>
      </c>
    </row>
    <row r="15" spans="2:55">
      <c r="B15" s="78" t="s">
        <v>810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229</v>
      </c>
      <c r="E16" s="77">
        <v>0</v>
      </c>
      <c r="F16" t="s">
        <v>229</v>
      </c>
      <c r="G16" s="77">
        <v>0</v>
      </c>
      <c r="H16" s="77">
        <v>0</v>
      </c>
      <c r="I16" s="77">
        <v>0</v>
      </c>
    </row>
    <row r="17" spans="2:9">
      <c r="B17" s="78" t="s">
        <v>234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809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229</v>
      </c>
      <c r="E19" s="77">
        <v>0</v>
      </c>
      <c r="F19" t="s">
        <v>229</v>
      </c>
      <c r="G19" s="77">
        <v>0</v>
      </c>
      <c r="H19" s="77">
        <v>0</v>
      </c>
      <c r="I19" s="77">
        <v>0</v>
      </c>
    </row>
    <row r="20" spans="2:9">
      <c r="B20" s="78" t="s">
        <v>810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229</v>
      </c>
      <c r="E21" s="77">
        <v>0</v>
      </c>
      <c r="F21" t="s">
        <v>229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818</v>
      </c>
    </row>
    <row r="3" spans="2:60" s="1" customFormat="1">
      <c r="B3" s="2" t="s">
        <v>2</v>
      </c>
      <c r="C3" s="26" t="s">
        <v>819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229</v>
      </c>
      <c r="D13" t="s">
        <v>229</v>
      </c>
      <c r="E13" s="19"/>
      <c r="F13" s="77">
        <v>0</v>
      </c>
      <c r="G13" t="s">
        <v>229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229</v>
      </c>
      <c r="D15" t="s">
        <v>229</v>
      </c>
      <c r="E15" s="19"/>
      <c r="F15" s="77">
        <v>0</v>
      </c>
      <c r="G15" t="s">
        <v>229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818</v>
      </c>
    </row>
    <row r="3" spans="2:60" s="1" customFormat="1">
      <c r="B3" s="2" t="s">
        <v>2</v>
      </c>
      <c r="C3" s="26" t="s">
        <v>819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-16.25056</v>
      </c>
      <c r="J11" s="76">
        <v>100</v>
      </c>
      <c r="K11" s="76">
        <v>-0.03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-16.25056</v>
      </c>
      <c r="J12" s="79">
        <v>100</v>
      </c>
      <c r="K12" s="79">
        <v>-0.03</v>
      </c>
    </row>
    <row r="13" spans="2:60">
      <c r="B13" t="s">
        <v>811</v>
      </c>
      <c r="C13" t="s">
        <v>812</v>
      </c>
      <c r="D13" t="s">
        <v>229</v>
      </c>
      <c r="E13" t="s">
        <v>813</v>
      </c>
      <c r="F13" s="77">
        <v>0</v>
      </c>
      <c r="G13" t="s">
        <v>105</v>
      </c>
      <c r="H13" s="77">
        <v>0</v>
      </c>
      <c r="I13" s="77">
        <v>-22.503689999999999</v>
      </c>
      <c r="J13" s="77">
        <v>138.47999999999999</v>
      </c>
      <c r="K13" s="77">
        <v>-0.05</v>
      </c>
    </row>
    <row r="14" spans="2:60">
      <c r="B14" t="s">
        <v>814</v>
      </c>
      <c r="C14" t="s">
        <v>815</v>
      </c>
      <c r="D14" t="s">
        <v>229</v>
      </c>
      <c r="E14" t="s">
        <v>813</v>
      </c>
      <c r="F14" s="77">
        <v>0</v>
      </c>
      <c r="G14" t="s">
        <v>105</v>
      </c>
      <c r="H14" s="77">
        <v>0</v>
      </c>
      <c r="I14" s="77">
        <v>-1.73444</v>
      </c>
      <c r="J14" s="77">
        <v>10.67</v>
      </c>
      <c r="K14" s="77">
        <v>0</v>
      </c>
    </row>
    <row r="15" spans="2:60">
      <c r="B15" t="s">
        <v>816</v>
      </c>
      <c r="C15" t="s">
        <v>817</v>
      </c>
      <c r="D15" t="s">
        <v>229</v>
      </c>
      <c r="E15" t="s">
        <v>813</v>
      </c>
      <c r="F15" s="77">
        <v>0</v>
      </c>
      <c r="G15" t="s">
        <v>105</v>
      </c>
      <c r="H15" s="77">
        <v>0</v>
      </c>
      <c r="I15" s="77">
        <v>7.9875699999999998</v>
      </c>
      <c r="J15" s="77">
        <v>-49.15</v>
      </c>
      <c r="K15" s="77">
        <v>0.02</v>
      </c>
    </row>
    <row r="16" spans="2:60">
      <c r="B16" s="78" t="s">
        <v>234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229</v>
      </c>
      <c r="C17" t="s">
        <v>229</v>
      </c>
      <c r="D17" t="s">
        <v>229</v>
      </c>
      <c r="E17" s="19"/>
      <c r="F17" s="77">
        <v>0</v>
      </c>
      <c r="G17" t="s">
        <v>229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818</v>
      </c>
    </row>
    <row r="3" spans="2:17" s="1" customFormat="1">
      <c r="B3" s="2" t="s">
        <v>2</v>
      </c>
      <c r="C3" s="26" t="s">
        <v>819</v>
      </c>
    </row>
    <row r="4" spans="2:17" s="1" customFormat="1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229</v>
      </c>
      <c r="C13" s="77">
        <v>0</v>
      </c>
    </row>
    <row r="14" spans="2:17">
      <c r="B14" s="78" t="s">
        <v>234</v>
      </c>
      <c r="C14" s="79">
        <v>0</v>
      </c>
    </row>
    <row r="15" spans="2:17">
      <c r="B15" t="s">
        <v>229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818</v>
      </c>
    </row>
    <row r="3" spans="2:18" s="1" customFormat="1">
      <c r="B3" s="2" t="s">
        <v>2</v>
      </c>
      <c r="C3" s="26" t="s">
        <v>819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236</v>
      </c>
      <c r="D26" s="16"/>
    </row>
    <row r="27" spans="2:16">
      <c r="B27" t="s">
        <v>242</v>
      </c>
      <c r="D27" s="16"/>
    </row>
    <row r="28" spans="2:16">
      <c r="B28" t="s">
        <v>244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818</v>
      </c>
    </row>
    <row r="3" spans="2:18" s="1" customFormat="1">
      <c r="B3" s="2" t="s">
        <v>2</v>
      </c>
      <c r="C3" s="26" t="s">
        <v>819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747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748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236</v>
      </c>
      <c r="D26" s="16"/>
    </row>
    <row r="27" spans="2:16">
      <c r="B27" t="s">
        <v>242</v>
      </c>
      <c r="D27" s="16"/>
    </row>
    <row r="28" spans="2:16">
      <c r="B28" t="s">
        <v>244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818</v>
      </c>
    </row>
    <row r="3" spans="2:53" s="1" customFormat="1">
      <c r="B3" s="2" t="s">
        <v>2</v>
      </c>
      <c r="C3" s="26" t="s">
        <v>819</v>
      </c>
    </row>
    <row r="4" spans="2:53" s="1" customFormat="1">
      <c r="B4" s="2" t="s">
        <v>3</v>
      </c>
      <c r="C4" s="80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237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229</v>
      </c>
      <c r="C14" t="s">
        <v>229</v>
      </c>
      <c r="D14" s="16"/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238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229</v>
      </c>
      <c r="C16" t="s">
        <v>229</v>
      </c>
      <c r="D16" s="16"/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229</v>
      </c>
      <c r="C17" t="s">
        <v>229</v>
      </c>
      <c r="D17" s="16"/>
      <c r="E17" t="s">
        <v>229</v>
      </c>
      <c r="H17" s="77">
        <v>0</v>
      </c>
      <c r="I17" t="s">
        <v>229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229</v>
      </c>
      <c r="C18" t="s">
        <v>229</v>
      </c>
      <c r="D18" s="16"/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239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229</v>
      </c>
      <c r="C20" t="s">
        <v>229</v>
      </c>
      <c r="D20" s="16"/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234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240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229</v>
      </c>
      <c r="C23" t="s">
        <v>229</v>
      </c>
      <c r="D23" s="16"/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241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229</v>
      </c>
      <c r="C25" t="s">
        <v>229</v>
      </c>
      <c r="D25" s="16"/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242</v>
      </c>
      <c r="C26" s="16"/>
      <c r="D26" s="16"/>
    </row>
    <row r="27" spans="2:18">
      <c r="B27" t="s">
        <v>243</v>
      </c>
      <c r="C27" s="16"/>
      <c r="D27" s="16"/>
    </row>
    <row r="28" spans="2:18">
      <c r="B28" t="s">
        <v>244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818</v>
      </c>
    </row>
    <row r="3" spans="2:23" s="1" customFormat="1">
      <c r="B3" s="2" t="s">
        <v>2</v>
      </c>
      <c r="C3" s="26" t="s">
        <v>819</v>
      </c>
    </row>
    <row r="4" spans="2:23" s="1" customFormat="1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747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229</v>
      </c>
      <c r="C14" t="s">
        <v>229</v>
      </c>
      <c r="D14" t="s">
        <v>229</v>
      </c>
      <c r="E14" t="s">
        <v>229</v>
      </c>
      <c r="F14" s="15"/>
      <c r="G14" s="15"/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748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229</v>
      </c>
      <c r="C16" t="s">
        <v>229</v>
      </c>
      <c r="D16" t="s">
        <v>229</v>
      </c>
      <c r="E16" t="s">
        <v>229</v>
      </c>
      <c r="F16" s="15"/>
      <c r="G16" s="15"/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229</v>
      </c>
      <c r="C18" t="s">
        <v>229</v>
      </c>
      <c r="D18" t="s">
        <v>229</v>
      </c>
      <c r="E18" t="s">
        <v>229</v>
      </c>
      <c r="F18" s="15"/>
      <c r="G18" s="15"/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229</v>
      </c>
      <c r="C20" t="s">
        <v>229</v>
      </c>
      <c r="D20" t="s">
        <v>229</v>
      </c>
      <c r="E20" t="s">
        <v>229</v>
      </c>
      <c r="F20" s="15"/>
      <c r="G20" s="15"/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236</v>
      </c>
      <c r="D26" s="16"/>
    </row>
    <row r="27" spans="2:23">
      <c r="B27" t="s">
        <v>242</v>
      </c>
      <c r="D27" s="16"/>
    </row>
    <row r="28" spans="2:23">
      <c r="B28" t="s">
        <v>243</v>
      </c>
      <c r="D28" s="16"/>
    </row>
    <row r="29" spans="2:23">
      <c r="B29" t="s">
        <v>244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topLeftCell="A7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818</v>
      </c>
    </row>
    <row r="3" spans="2:68" s="1" customFormat="1">
      <c r="B3" s="2" t="s">
        <v>2</v>
      </c>
      <c r="C3" s="26" t="s">
        <v>819</v>
      </c>
    </row>
    <row r="4" spans="2:68" s="1" customFormat="1">
      <c r="B4" s="2" t="s">
        <v>3</v>
      </c>
      <c r="C4" s="80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77">
        <v>0</v>
      </c>
      <c r="L14" t="s">
        <v>229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77">
        <v>0</v>
      </c>
      <c r="L16" t="s">
        <v>229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77">
        <v>0</v>
      </c>
      <c r="L18" t="s">
        <v>229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229</v>
      </c>
      <c r="C21" t="s">
        <v>229</v>
      </c>
      <c r="D21" s="16"/>
      <c r="E21" s="16"/>
      <c r="F21" s="16"/>
      <c r="G21" t="s">
        <v>229</v>
      </c>
      <c r="H21" t="s">
        <v>229</v>
      </c>
      <c r="K21" s="77">
        <v>0</v>
      </c>
      <c r="L21" t="s">
        <v>229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77">
        <v>0</v>
      </c>
      <c r="L23" t="s">
        <v>229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236</v>
      </c>
      <c r="C24" s="16"/>
      <c r="D24" s="16"/>
      <c r="E24" s="16"/>
      <c r="F24" s="16"/>
      <c r="G24" s="16"/>
    </row>
    <row r="25" spans="2:21">
      <c r="B25" t="s">
        <v>242</v>
      </c>
      <c r="C25" s="16"/>
      <c r="D25" s="16"/>
      <c r="E25" s="16"/>
      <c r="F25" s="16"/>
      <c r="G25" s="16"/>
    </row>
    <row r="26" spans="2:21">
      <c r="B26" t="s">
        <v>243</v>
      </c>
      <c r="C26" s="16"/>
      <c r="D26" s="16"/>
      <c r="E26" s="16"/>
      <c r="F26" s="16"/>
      <c r="G26" s="16"/>
    </row>
    <row r="27" spans="2:21">
      <c r="B27" t="s">
        <v>244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818</v>
      </c>
    </row>
    <row r="3" spans="2:66" s="1" customFormat="1">
      <c r="B3" s="2" t="s">
        <v>2</v>
      </c>
      <c r="C3" s="26" t="s">
        <v>819</v>
      </c>
    </row>
    <row r="4" spans="2:66" s="1" customFormat="1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245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77">
        <v>0</v>
      </c>
      <c r="L14" t="s">
        <v>229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238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77">
        <v>0</v>
      </c>
      <c r="L16" t="s">
        <v>229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246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77">
        <v>0</v>
      </c>
      <c r="L18" t="s">
        <v>229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249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229</v>
      </c>
      <c r="C20" t="s">
        <v>229</v>
      </c>
      <c r="D20" s="16"/>
      <c r="E20" s="16"/>
      <c r="F20" s="16"/>
      <c r="G20" t="s">
        <v>229</v>
      </c>
      <c r="H20" t="s">
        <v>229</v>
      </c>
      <c r="K20" s="77">
        <v>0</v>
      </c>
      <c r="L20" t="s">
        <v>229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234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247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77">
        <v>0</v>
      </c>
      <c r="L23" t="s">
        <v>229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248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229</v>
      </c>
      <c r="C25" t="s">
        <v>229</v>
      </c>
      <c r="D25" s="16"/>
      <c r="E25" s="16"/>
      <c r="F25" s="16"/>
      <c r="G25" t="s">
        <v>229</v>
      </c>
      <c r="H25" t="s">
        <v>229</v>
      </c>
      <c r="K25" s="77">
        <v>0</v>
      </c>
      <c r="L25" t="s">
        <v>229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236</v>
      </c>
      <c r="C26" s="16"/>
      <c r="D26" s="16"/>
      <c r="E26" s="16"/>
      <c r="F26" s="16"/>
    </row>
    <row r="27" spans="2:21">
      <c r="B27" t="s">
        <v>242</v>
      </c>
      <c r="C27" s="16"/>
      <c r="D27" s="16"/>
      <c r="E27" s="16"/>
      <c r="F27" s="16"/>
    </row>
    <row r="28" spans="2:21">
      <c r="B28" t="s">
        <v>243</v>
      </c>
      <c r="C28" s="16"/>
      <c r="D28" s="16"/>
      <c r="E28" s="16"/>
      <c r="F28" s="16"/>
    </row>
    <row r="29" spans="2:21">
      <c r="B29" t="s">
        <v>244</v>
      </c>
      <c r="C29" s="16"/>
      <c r="D29" s="16"/>
      <c r="E29" s="16"/>
      <c r="F29" s="16"/>
    </row>
    <row r="30" spans="2:21">
      <c r="B30" t="s">
        <v>250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39"/>
  <sheetViews>
    <sheetView rightToLeft="1" topLeftCell="A127" workbookViewId="0">
      <selection activeCell="F138" sqref="F13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8.425781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818</v>
      </c>
    </row>
    <row r="3" spans="2:62" s="1" customFormat="1">
      <c r="B3" s="2" t="s">
        <v>2</v>
      </c>
      <c r="C3" s="26" t="s">
        <v>819</v>
      </c>
    </row>
    <row r="4" spans="2:62" s="1" customFormat="1">
      <c r="B4" s="2" t="s">
        <v>3</v>
      </c>
      <c r="C4" s="80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2319252.91</v>
      </c>
      <c r="J11" s="7"/>
      <c r="K11" s="76">
        <v>0</v>
      </c>
      <c r="L11" s="76">
        <v>17234.749105539999</v>
      </c>
      <c r="M11" s="7"/>
      <c r="N11" s="76">
        <v>100</v>
      </c>
      <c r="O11" s="76">
        <v>35.69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2311694.91</v>
      </c>
      <c r="K12" s="79">
        <v>0</v>
      </c>
      <c r="L12" s="79">
        <v>16415.128130599998</v>
      </c>
      <c r="N12" s="79">
        <v>95.24</v>
      </c>
      <c r="O12" s="79">
        <v>33.99</v>
      </c>
    </row>
    <row r="13" spans="2:62">
      <c r="B13" s="78" t="s">
        <v>251</v>
      </c>
      <c r="E13" s="16"/>
      <c r="F13" s="16"/>
      <c r="G13" s="16"/>
      <c r="I13" s="79">
        <v>2107275.33</v>
      </c>
      <c r="K13" s="79">
        <v>0</v>
      </c>
      <c r="L13" s="79">
        <v>12630.174961999999</v>
      </c>
      <c r="N13" s="79">
        <v>73.28</v>
      </c>
      <c r="O13" s="79">
        <v>26.16</v>
      </c>
    </row>
    <row r="14" spans="2:62">
      <c r="B14" t="s">
        <v>252</v>
      </c>
      <c r="C14" t="s">
        <v>253</v>
      </c>
      <c r="D14" t="s">
        <v>103</v>
      </c>
      <c r="E14" t="s">
        <v>126</v>
      </c>
      <c r="F14" t="s">
        <v>254</v>
      </c>
      <c r="G14" t="s">
        <v>255</v>
      </c>
      <c r="H14" t="s">
        <v>105</v>
      </c>
      <c r="I14" s="77">
        <v>5394</v>
      </c>
      <c r="J14" s="77">
        <v>6507</v>
      </c>
      <c r="K14" s="77">
        <v>0</v>
      </c>
      <c r="L14" s="77">
        <v>350.98757999999998</v>
      </c>
      <c r="M14" s="77">
        <v>0</v>
      </c>
      <c r="N14" s="77">
        <v>2.04</v>
      </c>
      <c r="O14" s="77">
        <v>0.73</v>
      </c>
    </row>
    <row r="15" spans="2:62">
      <c r="B15" t="s">
        <v>256</v>
      </c>
      <c r="C15" t="s">
        <v>257</v>
      </c>
      <c r="D15" t="s">
        <v>103</v>
      </c>
      <c r="E15" t="s">
        <v>126</v>
      </c>
      <c r="F15" t="s">
        <v>258</v>
      </c>
      <c r="G15" t="s">
        <v>255</v>
      </c>
      <c r="H15" t="s">
        <v>105</v>
      </c>
      <c r="I15" s="77">
        <v>3418</v>
      </c>
      <c r="J15" s="77">
        <v>14630</v>
      </c>
      <c r="K15" s="77">
        <v>0</v>
      </c>
      <c r="L15" s="77">
        <v>500.05340000000001</v>
      </c>
      <c r="M15" s="77">
        <v>0</v>
      </c>
      <c r="N15" s="77">
        <v>2.9</v>
      </c>
      <c r="O15" s="77">
        <v>1.04</v>
      </c>
    </row>
    <row r="16" spans="2:62">
      <c r="B16" t="s">
        <v>259</v>
      </c>
      <c r="C16" t="s">
        <v>260</v>
      </c>
      <c r="D16" t="s">
        <v>103</v>
      </c>
      <c r="E16" t="s">
        <v>126</v>
      </c>
      <c r="F16" t="s">
        <v>261</v>
      </c>
      <c r="G16" t="s">
        <v>255</v>
      </c>
      <c r="H16" t="s">
        <v>105</v>
      </c>
      <c r="I16" s="77">
        <v>1815</v>
      </c>
      <c r="J16" s="77">
        <v>30200</v>
      </c>
      <c r="K16" s="77">
        <v>0</v>
      </c>
      <c r="L16" s="77">
        <v>548.13</v>
      </c>
      <c r="M16" s="77">
        <v>0</v>
      </c>
      <c r="N16" s="77">
        <v>3.18</v>
      </c>
      <c r="O16" s="77">
        <v>1.1399999999999999</v>
      </c>
    </row>
    <row r="17" spans="2:15">
      <c r="B17" t="s">
        <v>262</v>
      </c>
      <c r="C17" t="s">
        <v>263</v>
      </c>
      <c r="D17" t="s">
        <v>103</v>
      </c>
      <c r="E17" t="s">
        <v>126</v>
      </c>
      <c r="F17" t="s">
        <v>264</v>
      </c>
      <c r="G17" t="s">
        <v>265</v>
      </c>
      <c r="H17" t="s">
        <v>105</v>
      </c>
      <c r="I17" s="77">
        <v>6411</v>
      </c>
      <c r="J17" s="77">
        <v>1917</v>
      </c>
      <c r="K17" s="77">
        <v>0</v>
      </c>
      <c r="L17" s="77">
        <v>122.89887</v>
      </c>
      <c r="M17" s="77">
        <v>0</v>
      </c>
      <c r="N17" s="77">
        <v>0.71</v>
      </c>
      <c r="O17" s="77">
        <v>0.25</v>
      </c>
    </row>
    <row r="18" spans="2:15">
      <c r="B18" t="s">
        <v>266</v>
      </c>
      <c r="C18" t="s">
        <v>267</v>
      </c>
      <c r="D18" t="s">
        <v>103</v>
      </c>
      <c r="E18" t="s">
        <v>126</v>
      </c>
      <c r="F18" t="s">
        <v>268</v>
      </c>
      <c r="G18" t="s">
        <v>265</v>
      </c>
      <c r="H18" t="s">
        <v>105</v>
      </c>
      <c r="I18" s="77">
        <v>5993</v>
      </c>
      <c r="J18" s="77">
        <v>2569</v>
      </c>
      <c r="K18" s="77">
        <v>0</v>
      </c>
      <c r="L18" s="77">
        <v>153.96017000000001</v>
      </c>
      <c r="M18" s="77">
        <v>0</v>
      </c>
      <c r="N18" s="77">
        <v>0.89</v>
      </c>
      <c r="O18" s="77">
        <v>0.32</v>
      </c>
    </row>
    <row r="19" spans="2:15">
      <c r="B19" t="s">
        <v>269</v>
      </c>
      <c r="C19" t="s">
        <v>270</v>
      </c>
      <c r="D19" t="s">
        <v>103</v>
      </c>
      <c r="E19" t="s">
        <v>126</v>
      </c>
      <c r="F19" t="s">
        <v>271</v>
      </c>
      <c r="G19" t="s">
        <v>272</v>
      </c>
      <c r="H19" t="s">
        <v>105</v>
      </c>
      <c r="I19" s="77">
        <v>939</v>
      </c>
      <c r="J19" s="77">
        <v>46320</v>
      </c>
      <c r="K19" s="77">
        <v>0</v>
      </c>
      <c r="L19" s="77">
        <v>434.94479999999999</v>
      </c>
      <c r="M19" s="77">
        <v>0</v>
      </c>
      <c r="N19" s="77">
        <v>2.52</v>
      </c>
      <c r="O19" s="77">
        <v>0.9</v>
      </c>
    </row>
    <row r="20" spans="2:15">
      <c r="B20" t="s">
        <v>273</v>
      </c>
      <c r="C20" t="s">
        <v>274</v>
      </c>
      <c r="D20" t="s">
        <v>103</v>
      </c>
      <c r="E20" t="s">
        <v>126</v>
      </c>
      <c r="F20" t="s">
        <v>275</v>
      </c>
      <c r="G20" t="s">
        <v>276</v>
      </c>
      <c r="H20" t="s">
        <v>105</v>
      </c>
      <c r="I20" s="77">
        <v>39916</v>
      </c>
      <c r="J20" s="77">
        <v>1010</v>
      </c>
      <c r="K20" s="77">
        <v>0</v>
      </c>
      <c r="L20" s="77">
        <v>403.15159999999997</v>
      </c>
      <c r="M20" s="77">
        <v>0</v>
      </c>
      <c r="N20" s="77">
        <v>2.34</v>
      </c>
      <c r="O20" s="77">
        <v>0.83</v>
      </c>
    </row>
    <row r="21" spans="2:15">
      <c r="B21" t="s">
        <v>277</v>
      </c>
      <c r="C21" t="s">
        <v>278</v>
      </c>
      <c r="D21" t="s">
        <v>103</v>
      </c>
      <c r="E21" t="s">
        <v>126</v>
      </c>
      <c r="F21" t="s">
        <v>279</v>
      </c>
      <c r="G21" t="s">
        <v>276</v>
      </c>
      <c r="H21" t="s">
        <v>105</v>
      </c>
      <c r="I21" s="77">
        <v>46485</v>
      </c>
      <c r="J21" s="77">
        <v>2560</v>
      </c>
      <c r="K21" s="77">
        <v>0</v>
      </c>
      <c r="L21" s="77">
        <v>1190.0160000000001</v>
      </c>
      <c r="M21" s="77">
        <v>0</v>
      </c>
      <c r="N21" s="77">
        <v>6.9</v>
      </c>
      <c r="O21" s="77">
        <v>2.46</v>
      </c>
    </row>
    <row r="22" spans="2:15">
      <c r="B22" t="s">
        <v>280</v>
      </c>
      <c r="C22" t="s">
        <v>281</v>
      </c>
      <c r="D22" t="s">
        <v>103</v>
      </c>
      <c r="E22" t="s">
        <v>126</v>
      </c>
      <c r="F22" t="s">
        <v>282</v>
      </c>
      <c r="G22" t="s">
        <v>276</v>
      </c>
      <c r="H22" t="s">
        <v>105</v>
      </c>
      <c r="I22" s="77">
        <v>52973</v>
      </c>
      <c r="J22" s="77">
        <v>2100</v>
      </c>
      <c r="K22" s="77">
        <v>0</v>
      </c>
      <c r="L22" s="77">
        <v>1112.433</v>
      </c>
      <c r="M22" s="77">
        <v>0</v>
      </c>
      <c r="N22" s="77">
        <v>6.45</v>
      </c>
      <c r="O22" s="77">
        <v>2.2999999999999998</v>
      </c>
    </row>
    <row r="23" spans="2:15">
      <c r="B23" t="s">
        <v>283</v>
      </c>
      <c r="C23" t="s">
        <v>284</v>
      </c>
      <c r="D23" t="s">
        <v>103</v>
      </c>
      <c r="E23" t="s">
        <v>126</v>
      </c>
      <c r="F23" t="s">
        <v>285</v>
      </c>
      <c r="G23" t="s">
        <v>276</v>
      </c>
      <c r="H23" t="s">
        <v>105</v>
      </c>
      <c r="I23" s="77">
        <v>8308</v>
      </c>
      <c r="J23" s="77">
        <v>6419</v>
      </c>
      <c r="K23" s="77">
        <v>0</v>
      </c>
      <c r="L23" s="77">
        <v>533.29052000000001</v>
      </c>
      <c r="M23" s="77">
        <v>0</v>
      </c>
      <c r="N23" s="77">
        <v>3.09</v>
      </c>
      <c r="O23" s="77">
        <v>1.1000000000000001</v>
      </c>
    </row>
    <row r="24" spans="2:15">
      <c r="B24" t="s">
        <v>286</v>
      </c>
      <c r="C24" t="s">
        <v>287</v>
      </c>
      <c r="D24" t="s">
        <v>103</v>
      </c>
      <c r="E24" t="s">
        <v>126</v>
      </c>
      <c r="F24" t="s">
        <v>288</v>
      </c>
      <c r="G24" t="s">
        <v>276</v>
      </c>
      <c r="H24" t="s">
        <v>105</v>
      </c>
      <c r="I24" s="77">
        <v>3360</v>
      </c>
      <c r="J24" s="77">
        <v>7202</v>
      </c>
      <c r="K24" s="77">
        <v>0</v>
      </c>
      <c r="L24" s="77">
        <v>241.9872</v>
      </c>
      <c r="M24" s="77">
        <v>0</v>
      </c>
      <c r="N24" s="77">
        <v>1.4</v>
      </c>
      <c r="O24" s="77">
        <v>0.5</v>
      </c>
    </row>
    <row r="25" spans="2:15">
      <c r="B25" t="s">
        <v>289</v>
      </c>
      <c r="C25" t="s">
        <v>290</v>
      </c>
      <c r="D25" t="s">
        <v>103</v>
      </c>
      <c r="E25" t="s">
        <v>126</v>
      </c>
      <c r="F25" t="s">
        <v>291</v>
      </c>
      <c r="G25" t="s">
        <v>292</v>
      </c>
      <c r="H25" t="s">
        <v>105</v>
      </c>
      <c r="I25" s="77">
        <v>88621</v>
      </c>
      <c r="J25" s="77">
        <v>165.5</v>
      </c>
      <c r="K25" s="77">
        <v>0</v>
      </c>
      <c r="L25" s="77">
        <v>146.667755</v>
      </c>
      <c r="M25" s="77">
        <v>0</v>
      </c>
      <c r="N25" s="77">
        <v>0.85</v>
      </c>
      <c r="O25" s="77">
        <v>0.3</v>
      </c>
    </row>
    <row r="26" spans="2:15">
      <c r="B26" t="s">
        <v>293</v>
      </c>
      <c r="C26" t="s">
        <v>294</v>
      </c>
      <c r="D26" t="s">
        <v>103</v>
      </c>
      <c r="E26" t="s">
        <v>126</v>
      </c>
      <c r="F26" t="s">
        <v>295</v>
      </c>
      <c r="G26" t="s">
        <v>292</v>
      </c>
      <c r="H26" t="s">
        <v>105</v>
      </c>
      <c r="I26" s="77">
        <v>36049</v>
      </c>
      <c r="J26" s="77">
        <v>954</v>
      </c>
      <c r="K26" s="77">
        <v>0</v>
      </c>
      <c r="L26" s="77">
        <v>343.90746000000001</v>
      </c>
      <c r="M26" s="77">
        <v>0</v>
      </c>
      <c r="N26" s="77">
        <v>2</v>
      </c>
      <c r="O26" s="77">
        <v>0.71</v>
      </c>
    </row>
    <row r="27" spans="2:15">
      <c r="B27" t="s">
        <v>296</v>
      </c>
      <c r="C27" t="s">
        <v>297</v>
      </c>
      <c r="D27" t="s">
        <v>103</v>
      </c>
      <c r="E27" t="s">
        <v>126</v>
      </c>
      <c r="F27" t="s">
        <v>298</v>
      </c>
      <c r="G27" t="s">
        <v>292</v>
      </c>
      <c r="H27" t="s">
        <v>105</v>
      </c>
      <c r="I27" s="77">
        <v>1636178</v>
      </c>
      <c r="J27" s="77">
        <v>42.6</v>
      </c>
      <c r="K27" s="77">
        <v>0</v>
      </c>
      <c r="L27" s="77">
        <v>697.01182800000004</v>
      </c>
      <c r="M27" s="77">
        <v>0.01</v>
      </c>
      <c r="N27" s="77">
        <v>4.04</v>
      </c>
      <c r="O27" s="77">
        <v>1.44</v>
      </c>
    </row>
    <row r="28" spans="2:15">
      <c r="B28" t="s">
        <v>299</v>
      </c>
      <c r="C28" t="s">
        <v>300</v>
      </c>
      <c r="D28" t="s">
        <v>103</v>
      </c>
      <c r="E28" t="s">
        <v>126</v>
      </c>
      <c r="F28" t="s">
        <v>301</v>
      </c>
      <c r="G28" t="s">
        <v>292</v>
      </c>
      <c r="H28" t="s">
        <v>105</v>
      </c>
      <c r="I28" s="77">
        <v>633</v>
      </c>
      <c r="J28" s="77">
        <v>60150</v>
      </c>
      <c r="K28" s="77">
        <v>0</v>
      </c>
      <c r="L28" s="77">
        <v>380.74950000000001</v>
      </c>
      <c r="M28" s="77">
        <v>0.01</v>
      </c>
      <c r="N28" s="77">
        <v>2.21</v>
      </c>
      <c r="O28" s="77">
        <v>0.79</v>
      </c>
    </row>
    <row r="29" spans="2:15">
      <c r="B29" t="s">
        <v>302</v>
      </c>
      <c r="C29" t="s">
        <v>303</v>
      </c>
      <c r="D29" t="s">
        <v>103</v>
      </c>
      <c r="E29" t="s">
        <v>126</v>
      </c>
      <c r="F29" t="s">
        <v>304</v>
      </c>
      <c r="G29" t="s">
        <v>305</v>
      </c>
      <c r="H29" t="s">
        <v>105</v>
      </c>
      <c r="I29" s="77">
        <v>33013</v>
      </c>
      <c r="J29" s="77">
        <v>1395</v>
      </c>
      <c r="K29" s="77">
        <v>0</v>
      </c>
      <c r="L29" s="77">
        <v>460.53134999999997</v>
      </c>
      <c r="M29" s="77">
        <v>0</v>
      </c>
      <c r="N29" s="77">
        <v>2.67</v>
      </c>
      <c r="O29" s="77">
        <v>0.95</v>
      </c>
    </row>
    <row r="30" spans="2:15">
      <c r="B30" t="s">
        <v>306</v>
      </c>
      <c r="C30" t="s">
        <v>307</v>
      </c>
      <c r="D30" t="s">
        <v>103</v>
      </c>
      <c r="E30" t="s">
        <v>126</v>
      </c>
      <c r="F30" t="s">
        <v>308</v>
      </c>
      <c r="G30" t="s">
        <v>309</v>
      </c>
      <c r="H30" t="s">
        <v>105</v>
      </c>
      <c r="I30" s="77">
        <v>2679.33</v>
      </c>
      <c r="J30" s="77">
        <v>11830</v>
      </c>
      <c r="K30" s="77">
        <v>0</v>
      </c>
      <c r="L30" s="77">
        <v>316.96473900000001</v>
      </c>
      <c r="M30" s="77">
        <v>0</v>
      </c>
      <c r="N30" s="77">
        <v>1.84</v>
      </c>
      <c r="O30" s="77">
        <v>0.66</v>
      </c>
    </row>
    <row r="31" spans="2:15">
      <c r="B31" t="s">
        <v>310</v>
      </c>
      <c r="C31" t="s">
        <v>311</v>
      </c>
      <c r="D31" t="s">
        <v>103</v>
      </c>
      <c r="E31" t="s">
        <v>126</v>
      </c>
      <c r="F31" t="s">
        <v>312</v>
      </c>
      <c r="G31" t="s">
        <v>313</v>
      </c>
      <c r="H31" t="s">
        <v>105</v>
      </c>
      <c r="I31" s="77">
        <v>1777</v>
      </c>
      <c r="J31" s="77">
        <v>32490</v>
      </c>
      <c r="K31" s="77">
        <v>0</v>
      </c>
      <c r="L31" s="77">
        <v>577.34730000000002</v>
      </c>
      <c r="M31" s="77">
        <v>0</v>
      </c>
      <c r="N31" s="77">
        <v>3.35</v>
      </c>
      <c r="O31" s="77">
        <v>1.2</v>
      </c>
    </row>
    <row r="32" spans="2:15">
      <c r="B32" t="s">
        <v>314</v>
      </c>
      <c r="C32" t="s">
        <v>315</v>
      </c>
      <c r="D32" t="s">
        <v>103</v>
      </c>
      <c r="E32" t="s">
        <v>126</v>
      </c>
      <c r="F32" t="s">
        <v>316</v>
      </c>
      <c r="G32" t="s">
        <v>313</v>
      </c>
      <c r="H32" t="s">
        <v>105</v>
      </c>
      <c r="I32" s="77">
        <v>5605</v>
      </c>
      <c r="J32" s="77">
        <v>7539</v>
      </c>
      <c r="K32" s="77">
        <v>0</v>
      </c>
      <c r="L32" s="77">
        <v>422.56094999999999</v>
      </c>
      <c r="M32" s="77">
        <v>0</v>
      </c>
      <c r="N32" s="77">
        <v>2.4500000000000002</v>
      </c>
      <c r="O32" s="77">
        <v>0.88</v>
      </c>
    </row>
    <row r="33" spans="2:15">
      <c r="B33" t="s">
        <v>317</v>
      </c>
      <c r="C33" t="s">
        <v>318</v>
      </c>
      <c r="D33" t="s">
        <v>103</v>
      </c>
      <c r="E33" t="s">
        <v>126</v>
      </c>
      <c r="F33" t="s">
        <v>319</v>
      </c>
      <c r="G33" t="s">
        <v>320</v>
      </c>
      <c r="H33" t="s">
        <v>105</v>
      </c>
      <c r="I33" s="77">
        <v>1716</v>
      </c>
      <c r="J33" s="77">
        <v>8945</v>
      </c>
      <c r="K33" s="77">
        <v>0</v>
      </c>
      <c r="L33" s="77">
        <v>153.49619999999999</v>
      </c>
      <c r="M33" s="77">
        <v>0</v>
      </c>
      <c r="N33" s="77">
        <v>0.89</v>
      </c>
      <c r="O33" s="77">
        <v>0.32</v>
      </c>
    </row>
    <row r="34" spans="2:15">
      <c r="B34" t="s">
        <v>321</v>
      </c>
      <c r="C34" t="s">
        <v>322</v>
      </c>
      <c r="D34" t="s">
        <v>103</v>
      </c>
      <c r="E34" t="s">
        <v>126</v>
      </c>
      <c r="F34" t="s">
        <v>323</v>
      </c>
      <c r="G34" t="s">
        <v>324</v>
      </c>
      <c r="H34" t="s">
        <v>105</v>
      </c>
      <c r="I34" s="77">
        <v>5463</v>
      </c>
      <c r="J34" s="77">
        <v>2301</v>
      </c>
      <c r="K34" s="77">
        <v>0</v>
      </c>
      <c r="L34" s="77">
        <v>125.70363</v>
      </c>
      <c r="M34" s="77">
        <v>0</v>
      </c>
      <c r="N34" s="77">
        <v>0.73</v>
      </c>
      <c r="O34" s="77">
        <v>0.26</v>
      </c>
    </row>
    <row r="35" spans="2:15">
      <c r="B35" t="s">
        <v>325</v>
      </c>
      <c r="C35" t="s">
        <v>326</v>
      </c>
      <c r="D35" t="s">
        <v>103</v>
      </c>
      <c r="E35" t="s">
        <v>126</v>
      </c>
      <c r="F35" t="s">
        <v>327</v>
      </c>
      <c r="G35" t="s">
        <v>328</v>
      </c>
      <c r="H35" t="s">
        <v>105</v>
      </c>
      <c r="I35" s="77">
        <v>1434</v>
      </c>
      <c r="J35" s="77">
        <v>4328</v>
      </c>
      <c r="K35" s="77">
        <v>0</v>
      </c>
      <c r="L35" s="77">
        <v>62.063519999999997</v>
      </c>
      <c r="M35" s="77">
        <v>0</v>
      </c>
      <c r="N35" s="77">
        <v>0.36</v>
      </c>
      <c r="O35" s="77">
        <v>0.13</v>
      </c>
    </row>
    <row r="36" spans="2:15">
      <c r="B36" t="s">
        <v>329</v>
      </c>
      <c r="C36" t="s">
        <v>330</v>
      </c>
      <c r="D36" t="s">
        <v>103</v>
      </c>
      <c r="E36" t="s">
        <v>126</v>
      </c>
      <c r="F36" t="s">
        <v>331</v>
      </c>
      <c r="G36" t="s">
        <v>328</v>
      </c>
      <c r="H36" t="s">
        <v>105</v>
      </c>
      <c r="I36" s="77">
        <v>5395</v>
      </c>
      <c r="J36" s="77">
        <v>3755</v>
      </c>
      <c r="K36" s="77">
        <v>0</v>
      </c>
      <c r="L36" s="77">
        <v>202.58224999999999</v>
      </c>
      <c r="M36" s="77">
        <v>0</v>
      </c>
      <c r="N36" s="77">
        <v>1.18</v>
      </c>
      <c r="O36" s="77">
        <v>0.42</v>
      </c>
    </row>
    <row r="37" spans="2:15">
      <c r="B37" t="s">
        <v>332</v>
      </c>
      <c r="C37" t="s">
        <v>333</v>
      </c>
      <c r="D37" t="s">
        <v>103</v>
      </c>
      <c r="E37" t="s">
        <v>126</v>
      </c>
      <c r="F37" t="s">
        <v>334</v>
      </c>
      <c r="G37" t="s">
        <v>328</v>
      </c>
      <c r="H37" t="s">
        <v>105</v>
      </c>
      <c r="I37" s="77">
        <v>2518</v>
      </c>
      <c r="J37" s="77">
        <v>2089</v>
      </c>
      <c r="K37" s="77">
        <v>0</v>
      </c>
      <c r="L37" s="77">
        <v>52.601019999999998</v>
      </c>
      <c r="M37" s="77">
        <v>0</v>
      </c>
      <c r="N37" s="77">
        <v>0.31</v>
      </c>
      <c r="O37" s="77">
        <v>0.11</v>
      </c>
    </row>
    <row r="38" spans="2:15">
      <c r="B38" t="s">
        <v>335</v>
      </c>
      <c r="C38" t="s">
        <v>336</v>
      </c>
      <c r="D38" t="s">
        <v>103</v>
      </c>
      <c r="E38" t="s">
        <v>126</v>
      </c>
      <c r="F38" t="s">
        <v>337</v>
      </c>
      <c r="G38" t="s">
        <v>328</v>
      </c>
      <c r="H38" t="s">
        <v>105</v>
      </c>
      <c r="I38" s="77">
        <v>2200</v>
      </c>
      <c r="J38" s="77">
        <v>16350</v>
      </c>
      <c r="K38" s="77">
        <v>0</v>
      </c>
      <c r="L38" s="77">
        <v>359.7</v>
      </c>
      <c r="M38" s="77">
        <v>0</v>
      </c>
      <c r="N38" s="77">
        <v>2.09</v>
      </c>
      <c r="O38" s="77">
        <v>0.74</v>
      </c>
    </row>
    <row r="39" spans="2:15">
      <c r="B39" t="s">
        <v>338</v>
      </c>
      <c r="C39" t="s">
        <v>339</v>
      </c>
      <c r="D39" t="s">
        <v>103</v>
      </c>
      <c r="E39" t="s">
        <v>126</v>
      </c>
      <c r="F39" t="s">
        <v>340</v>
      </c>
      <c r="G39" t="s">
        <v>328</v>
      </c>
      <c r="H39" t="s">
        <v>105</v>
      </c>
      <c r="I39" s="77">
        <v>4440</v>
      </c>
      <c r="J39" s="77">
        <v>19440</v>
      </c>
      <c r="K39" s="77">
        <v>0</v>
      </c>
      <c r="L39" s="77">
        <v>863.13599999999997</v>
      </c>
      <c r="M39" s="77">
        <v>0</v>
      </c>
      <c r="N39" s="77">
        <v>5.01</v>
      </c>
      <c r="O39" s="77">
        <v>1.79</v>
      </c>
    </row>
    <row r="40" spans="2:15">
      <c r="B40" t="s">
        <v>341</v>
      </c>
      <c r="C40" t="s">
        <v>342</v>
      </c>
      <c r="D40" t="s">
        <v>103</v>
      </c>
      <c r="E40" t="s">
        <v>126</v>
      </c>
      <c r="F40" t="s">
        <v>343</v>
      </c>
      <c r="G40" t="s">
        <v>128</v>
      </c>
      <c r="H40" t="s">
        <v>105</v>
      </c>
      <c r="I40" s="77">
        <v>2535</v>
      </c>
      <c r="J40" s="77">
        <v>22180</v>
      </c>
      <c r="K40" s="77">
        <v>0</v>
      </c>
      <c r="L40" s="77">
        <v>562.26300000000003</v>
      </c>
      <c r="M40" s="77">
        <v>0.01</v>
      </c>
      <c r="N40" s="77">
        <v>3.26</v>
      </c>
      <c r="O40" s="77">
        <v>1.1599999999999999</v>
      </c>
    </row>
    <row r="41" spans="2:15">
      <c r="B41" t="s">
        <v>344</v>
      </c>
      <c r="C41" t="s">
        <v>345</v>
      </c>
      <c r="D41" t="s">
        <v>103</v>
      </c>
      <c r="E41" t="s">
        <v>126</v>
      </c>
      <c r="F41" t="s">
        <v>346</v>
      </c>
      <c r="G41" t="s">
        <v>132</v>
      </c>
      <c r="H41" t="s">
        <v>105</v>
      </c>
      <c r="I41" s="77">
        <v>1915</v>
      </c>
      <c r="J41" s="77">
        <v>32020</v>
      </c>
      <c r="K41" s="77">
        <v>0</v>
      </c>
      <c r="L41" s="77">
        <v>613.18299999999999</v>
      </c>
      <c r="M41" s="77">
        <v>0</v>
      </c>
      <c r="N41" s="77">
        <v>3.56</v>
      </c>
      <c r="O41" s="77">
        <v>1.27</v>
      </c>
    </row>
    <row r="42" spans="2:15">
      <c r="B42" t="s">
        <v>347</v>
      </c>
      <c r="C42" t="s">
        <v>348</v>
      </c>
      <c r="D42" t="s">
        <v>103</v>
      </c>
      <c r="E42" t="s">
        <v>126</v>
      </c>
      <c r="F42" t="s">
        <v>349</v>
      </c>
      <c r="G42" t="s">
        <v>135</v>
      </c>
      <c r="H42" t="s">
        <v>105</v>
      </c>
      <c r="I42" s="77">
        <v>92007</v>
      </c>
      <c r="J42" s="77">
        <v>523</v>
      </c>
      <c r="K42" s="77">
        <v>0</v>
      </c>
      <c r="L42" s="77">
        <v>481.19661000000002</v>
      </c>
      <c r="M42" s="77">
        <v>0</v>
      </c>
      <c r="N42" s="77">
        <v>2.79</v>
      </c>
      <c r="O42" s="77">
        <v>1</v>
      </c>
    </row>
    <row r="43" spans="2:15">
      <c r="B43" t="s">
        <v>350</v>
      </c>
      <c r="C43" t="s">
        <v>351</v>
      </c>
      <c r="D43" t="s">
        <v>103</v>
      </c>
      <c r="E43" t="s">
        <v>126</v>
      </c>
      <c r="F43" t="s">
        <v>352</v>
      </c>
      <c r="G43" t="s">
        <v>135</v>
      </c>
      <c r="H43" t="s">
        <v>105</v>
      </c>
      <c r="I43" s="77">
        <v>5263</v>
      </c>
      <c r="J43" s="77">
        <v>2197</v>
      </c>
      <c r="K43" s="77">
        <v>0</v>
      </c>
      <c r="L43" s="77">
        <v>115.62811000000001</v>
      </c>
      <c r="M43" s="77">
        <v>0</v>
      </c>
      <c r="N43" s="77">
        <v>0.67</v>
      </c>
      <c r="O43" s="77">
        <v>0.24</v>
      </c>
    </row>
    <row r="44" spans="2:15">
      <c r="B44" t="s">
        <v>353</v>
      </c>
      <c r="C44" t="s">
        <v>354</v>
      </c>
      <c r="D44" t="s">
        <v>103</v>
      </c>
      <c r="E44" t="s">
        <v>126</v>
      </c>
      <c r="F44" t="s">
        <v>355</v>
      </c>
      <c r="G44" t="s">
        <v>135</v>
      </c>
      <c r="H44" t="s">
        <v>105</v>
      </c>
      <c r="I44" s="77">
        <v>2822</v>
      </c>
      <c r="J44" s="77">
        <v>3580</v>
      </c>
      <c r="K44" s="77">
        <v>0</v>
      </c>
      <c r="L44" s="77">
        <v>101.02760000000001</v>
      </c>
      <c r="M44" s="77">
        <v>0</v>
      </c>
      <c r="N44" s="77">
        <v>0.59</v>
      </c>
      <c r="O44" s="77">
        <v>0.21</v>
      </c>
    </row>
    <row r="45" spans="2:15">
      <c r="B45" s="78" t="s">
        <v>356</v>
      </c>
      <c r="E45" s="16"/>
      <c r="F45" s="16"/>
      <c r="G45" s="16"/>
      <c r="I45" s="79">
        <v>127924.5</v>
      </c>
      <c r="K45" s="79">
        <v>0</v>
      </c>
      <c r="L45" s="79">
        <v>3045.3173310000002</v>
      </c>
      <c r="N45" s="79">
        <v>17.670000000000002</v>
      </c>
      <c r="O45" s="79">
        <v>6.31</v>
      </c>
    </row>
    <row r="46" spans="2:15">
      <c r="B46" t="s">
        <v>357</v>
      </c>
      <c r="C46" t="s">
        <v>358</v>
      </c>
      <c r="D46" t="s">
        <v>103</v>
      </c>
      <c r="E46" t="s">
        <v>126</v>
      </c>
      <c r="F46" t="s">
        <v>359</v>
      </c>
      <c r="G46" t="s">
        <v>104</v>
      </c>
      <c r="H46" t="s">
        <v>105</v>
      </c>
      <c r="I46" s="77">
        <v>575</v>
      </c>
      <c r="J46" s="77">
        <v>11930</v>
      </c>
      <c r="K46" s="77">
        <v>0</v>
      </c>
      <c r="L46" s="77">
        <v>68.597499999999997</v>
      </c>
      <c r="M46" s="77">
        <v>0</v>
      </c>
      <c r="N46" s="77">
        <v>0.4</v>
      </c>
      <c r="O46" s="77">
        <v>0.14000000000000001</v>
      </c>
    </row>
    <row r="47" spans="2:15">
      <c r="B47" t="s">
        <v>360</v>
      </c>
      <c r="C47" t="s">
        <v>361</v>
      </c>
      <c r="D47" t="s">
        <v>103</v>
      </c>
      <c r="E47" t="s">
        <v>126</v>
      </c>
      <c r="F47" t="s">
        <v>362</v>
      </c>
      <c r="G47" t="s">
        <v>104</v>
      </c>
      <c r="H47" t="s">
        <v>105</v>
      </c>
      <c r="I47" s="77">
        <v>481</v>
      </c>
      <c r="J47" s="77">
        <v>7304</v>
      </c>
      <c r="K47" s="77">
        <v>0</v>
      </c>
      <c r="L47" s="77">
        <v>35.132240000000003</v>
      </c>
      <c r="M47" s="77">
        <v>0</v>
      </c>
      <c r="N47" s="77">
        <v>0.2</v>
      </c>
      <c r="O47" s="77">
        <v>7.0000000000000007E-2</v>
      </c>
    </row>
    <row r="48" spans="2:15">
      <c r="B48" t="s">
        <v>363</v>
      </c>
      <c r="C48" t="s">
        <v>364</v>
      </c>
      <c r="D48" t="s">
        <v>103</v>
      </c>
      <c r="E48" t="s">
        <v>126</v>
      </c>
      <c r="F48" t="s">
        <v>365</v>
      </c>
      <c r="G48" t="s">
        <v>366</v>
      </c>
      <c r="H48" t="s">
        <v>105</v>
      </c>
      <c r="I48" s="77">
        <v>1448</v>
      </c>
      <c r="J48" s="77">
        <v>3641</v>
      </c>
      <c r="K48" s="77">
        <v>0</v>
      </c>
      <c r="L48" s="77">
        <v>52.721679999999999</v>
      </c>
      <c r="M48" s="77">
        <v>0.01</v>
      </c>
      <c r="N48" s="77">
        <v>0.31</v>
      </c>
      <c r="O48" s="77">
        <v>0.11</v>
      </c>
    </row>
    <row r="49" spans="2:15">
      <c r="B49" t="s">
        <v>367</v>
      </c>
      <c r="C49" t="s">
        <v>368</v>
      </c>
      <c r="D49" t="s">
        <v>103</v>
      </c>
      <c r="E49" t="s">
        <v>126</v>
      </c>
      <c r="F49" t="s">
        <v>369</v>
      </c>
      <c r="G49" t="s">
        <v>366</v>
      </c>
      <c r="H49" t="s">
        <v>105</v>
      </c>
      <c r="I49" s="77">
        <v>7399</v>
      </c>
      <c r="J49" s="77">
        <v>1713</v>
      </c>
      <c r="K49" s="77">
        <v>0</v>
      </c>
      <c r="L49" s="77">
        <v>126.74487000000001</v>
      </c>
      <c r="M49" s="77">
        <v>0.01</v>
      </c>
      <c r="N49" s="77">
        <v>0.74</v>
      </c>
      <c r="O49" s="77">
        <v>0.26</v>
      </c>
    </row>
    <row r="50" spans="2:15">
      <c r="B50" t="s">
        <v>370</v>
      </c>
      <c r="C50" t="s">
        <v>371</v>
      </c>
      <c r="D50" t="s">
        <v>103</v>
      </c>
      <c r="E50" t="s">
        <v>126</v>
      </c>
      <c r="F50" t="s">
        <v>372</v>
      </c>
      <c r="G50" t="s">
        <v>255</v>
      </c>
      <c r="H50" t="s">
        <v>105</v>
      </c>
      <c r="I50" s="77">
        <v>919</v>
      </c>
      <c r="J50" s="77">
        <v>1653</v>
      </c>
      <c r="K50" s="77">
        <v>0</v>
      </c>
      <c r="L50" s="77">
        <v>15.19107</v>
      </c>
      <c r="M50" s="77">
        <v>0</v>
      </c>
      <c r="N50" s="77">
        <v>0.09</v>
      </c>
      <c r="O50" s="77">
        <v>0.03</v>
      </c>
    </row>
    <row r="51" spans="2:15">
      <c r="B51" t="s">
        <v>373</v>
      </c>
      <c r="C51" t="s">
        <v>374</v>
      </c>
      <c r="D51" t="s">
        <v>103</v>
      </c>
      <c r="E51" t="s">
        <v>126</v>
      </c>
      <c r="F51" t="s">
        <v>375</v>
      </c>
      <c r="G51" t="s">
        <v>265</v>
      </c>
      <c r="H51" t="s">
        <v>105</v>
      </c>
      <c r="I51" s="77">
        <v>502</v>
      </c>
      <c r="J51" s="77">
        <v>23900</v>
      </c>
      <c r="K51" s="77">
        <v>0</v>
      </c>
      <c r="L51" s="77">
        <v>119.97799999999999</v>
      </c>
      <c r="M51" s="77">
        <v>0</v>
      </c>
      <c r="N51" s="77">
        <v>0.7</v>
      </c>
      <c r="O51" s="77">
        <v>0.25</v>
      </c>
    </row>
    <row r="52" spans="2:15">
      <c r="B52" t="s">
        <v>376</v>
      </c>
      <c r="C52" t="s">
        <v>377</v>
      </c>
      <c r="D52" t="s">
        <v>103</v>
      </c>
      <c r="E52" t="s">
        <v>126</v>
      </c>
      <c r="F52" t="s">
        <v>378</v>
      </c>
      <c r="G52" t="s">
        <v>265</v>
      </c>
      <c r="H52" t="s">
        <v>105</v>
      </c>
      <c r="I52" s="77">
        <v>1909</v>
      </c>
      <c r="J52" s="77">
        <v>6154</v>
      </c>
      <c r="K52" s="77">
        <v>0</v>
      </c>
      <c r="L52" s="77">
        <v>117.47986</v>
      </c>
      <c r="M52" s="77">
        <v>0</v>
      </c>
      <c r="N52" s="77">
        <v>0.68</v>
      </c>
      <c r="O52" s="77">
        <v>0.24</v>
      </c>
    </row>
    <row r="53" spans="2:15">
      <c r="B53" t="s">
        <v>379</v>
      </c>
      <c r="C53" t="s">
        <v>380</v>
      </c>
      <c r="D53" t="s">
        <v>103</v>
      </c>
      <c r="E53" t="s">
        <v>126</v>
      </c>
      <c r="F53" t="s">
        <v>381</v>
      </c>
      <c r="G53" t="s">
        <v>265</v>
      </c>
      <c r="H53" t="s">
        <v>105</v>
      </c>
      <c r="I53" s="77">
        <v>1762</v>
      </c>
      <c r="J53" s="77">
        <v>4388</v>
      </c>
      <c r="K53" s="77">
        <v>0</v>
      </c>
      <c r="L53" s="77">
        <v>77.316559999999996</v>
      </c>
      <c r="M53" s="77">
        <v>0</v>
      </c>
      <c r="N53" s="77">
        <v>0.45</v>
      </c>
      <c r="O53" s="77">
        <v>0.16</v>
      </c>
    </row>
    <row r="54" spans="2:15">
      <c r="B54" t="s">
        <v>382</v>
      </c>
      <c r="C54" t="s">
        <v>383</v>
      </c>
      <c r="D54" t="s">
        <v>103</v>
      </c>
      <c r="E54" t="s">
        <v>126</v>
      </c>
      <c r="F54" t="s">
        <v>384</v>
      </c>
      <c r="G54" t="s">
        <v>385</v>
      </c>
      <c r="H54" t="s">
        <v>105</v>
      </c>
      <c r="I54" s="77">
        <v>246</v>
      </c>
      <c r="J54" s="77">
        <v>84600</v>
      </c>
      <c r="K54" s="77">
        <v>0</v>
      </c>
      <c r="L54" s="77">
        <v>208.11600000000001</v>
      </c>
      <c r="M54" s="77">
        <v>0.01</v>
      </c>
      <c r="N54" s="77">
        <v>1.21</v>
      </c>
      <c r="O54" s="77">
        <v>0.43</v>
      </c>
    </row>
    <row r="55" spans="2:15">
      <c r="B55" t="s">
        <v>386</v>
      </c>
      <c r="C55" t="s">
        <v>387</v>
      </c>
      <c r="D55" t="s">
        <v>103</v>
      </c>
      <c r="E55" t="s">
        <v>126</v>
      </c>
      <c r="F55" t="s">
        <v>388</v>
      </c>
      <c r="G55" t="s">
        <v>385</v>
      </c>
      <c r="H55" t="s">
        <v>105</v>
      </c>
      <c r="I55" s="77">
        <v>378</v>
      </c>
      <c r="J55" s="77">
        <v>21070</v>
      </c>
      <c r="K55" s="77">
        <v>0</v>
      </c>
      <c r="L55" s="77">
        <v>79.644599999999997</v>
      </c>
      <c r="M55" s="77">
        <v>0</v>
      </c>
      <c r="N55" s="77">
        <v>0.46</v>
      </c>
      <c r="O55" s="77">
        <v>0.16</v>
      </c>
    </row>
    <row r="56" spans="2:15">
      <c r="B56" t="s">
        <v>389</v>
      </c>
      <c r="C56" t="s">
        <v>390</v>
      </c>
      <c r="D56" t="s">
        <v>103</v>
      </c>
      <c r="E56" t="s">
        <v>126</v>
      </c>
      <c r="F56" t="s">
        <v>391</v>
      </c>
      <c r="G56" t="s">
        <v>292</v>
      </c>
      <c r="H56" t="s">
        <v>105</v>
      </c>
      <c r="I56" s="77">
        <v>305</v>
      </c>
      <c r="J56" s="77">
        <v>4988</v>
      </c>
      <c r="K56" s="77">
        <v>0</v>
      </c>
      <c r="L56" s="77">
        <v>15.2134</v>
      </c>
      <c r="M56" s="77">
        <v>0</v>
      </c>
      <c r="N56" s="77">
        <v>0.09</v>
      </c>
      <c r="O56" s="77">
        <v>0.03</v>
      </c>
    </row>
    <row r="57" spans="2:15">
      <c r="B57" t="s">
        <v>392</v>
      </c>
      <c r="C57" t="s">
        <v>393</v>
      </c>
      <c r="D57" t="s">
        <v>103</v>
      </c>
      <c r="E57" t="s">
        <v>126</v>
      </c>
      <c r="F57" t="s">
        <v>394</v>
      </c>
      <c r="G57" t="s">
        <v>292</v>
      </c>
      <c r="H57" t="s">
        <v>105</v>
      </c>
      <c r="I57" s="77">
        <v>4881</v>
      </c>
      <c r="J57" s="77">
        <v>2463</v>
      </c>
      <c r="K57" s="77">
        <v>0</v>
      </c>
      <c r="L57" s="77">
        <v>120.21903</v>
      </c>
      <c r="M57" s="77">
        <v>0</v>
      </c>
      <c r="N57" s="77">
        <v>0.7</v>
      </c>
      <c r="O57" s="77">
        <v>0.25</v>
      </c>
    </row>
    <row r="58" spans="2:15">
      <c r="B58" t="s">
        <v>395</v>
      </c>
      <c r="C58" t="s">
        <v>396</v>
      </c>
      <c r="D58" t="s">
        <v>103</v>
      </c>
      <c r="E58" t="s">
        <v>126</v>
      </c>
      <c r="F58" t="s">
        <v>397</v>
      </c>
      <c r="G58" t="s">
        <v>292</v>
      </c>
      <c r="H58" t="s">
        <v>105</v>
      </c>
      <c r="I58" s="77">
        <v>20283.5</v>
      </c>
      <c r="J58" s="77">
        <v>224.8</v>
      </c>
      <c r="K58" s="77">
        <v>0</v>
      </c>
      <c r="L58" s="77">
        <v>45.597307999999998</v>
      </c>
      <c r="M58" s="77">
        <v>0</v>
      </c>
      <c r="N58" s="77">
        <v>0.26</v>
      </c>
      <c r="O58" s="77">
        <v>0.09</v>
      </c>
    </row>
    <row r="59" spans="2:15">
      <c r="B59" t="s">
        <v>398</v>
      </c>
      <c r="C59" t="s">
        <v>399</v>
      </c>
      <c r="D59" t="s">
        <v>103</v>
      </c>
      <c r="E59" t="s">
        <v>126</v>
      </c>
      <c r="F59" t="s">
        <v>400</v>
      </c>
      <c r="G59" t="s">
        <v>401</v>
      </c>
      <c r="H59" t="s">
        <v>105</v>
      </c>
      <c r="I59" s="77">
        <v>205</v>
      </c>
      <c r="J59" s="77">
        <v>15100</v>
      </c>
      <c r="K59" s="77">
        <v>0</v>
      </c>
      <c r="L59" s="77">
        <v>30.954999999999998</v>
      </c>
      <c r="M59" s="77">
        <v>0</v>
      </c>
      <c r="N59" s="77">
        <v>0.18</v>
      </c>
      <c r="O59" s="77">
        <v>0.06</v>
      </c>
    </row>
    <row r="60" spans="2:15">
      <c r="B60" t="s">
        <v>402</v>
      </c>
      <c r="C60" t="s">
        <v>403</v>
      </c>
      <c r="D60" t="s">
        <v>103</v>
      </c>
      <c r="E60" t="s">
        <v>126</v>
      </c>
      <c r="F60" t="s">
        <v>404</v>
      </c>
      <c r="G60" t="s">
        <v>305</v>
      </c>
      <c r="H60" t="s">
        <v>105</v>
      </c>
      <c r="I60" s="77">
        <v>326</v>
      </c>
      <c r="J60" s="77">
        <v>17500</v>
      </c>
      <c r="K60" s="77">
        <v>0</v>
      </c>
      <c r="L60" s="77">
        <v>57.05</v>
      </c>
      <c r="M60" s="77">
        <v>0</v>
      </c>
      <c r="N60" s="77">
        <v>0.33</v>
      </c>
      <c r="O60" s="77">
        <v>0.12</v>
      </c>
    </row>
    <row r="61" spans="2:15">
      <c r="B61" t="s">
        <v>405</v>
      </c>
      <c r="C61" t="s">
        <v>406</v>
      </c>
      <c r="D61" t="s">
        <v>103</v>
      </c>
      <c r="E61" t="s">
        <v>126</v>
      </c>
      <c r="F61" t="s">
        <v>407</v>
      </c>
      <c r="G61" t="s">
        <v>309</v>
      </c>
      <c r="H61" t="s">
        <v>105</v>
      </c>
      <c r="I61" s="77">
        <v>813</v>
      </c>
      <c r="J61" s="77">
        <v>9023</v>
      </c>
      <c r="K61" s="77">
        <v>0</v>
      </c>
      <c r="L61" s="77">
        <v>73.356989999999996</v>
      </c>
      <c r="M61" s="77">
        <v>0</v>
      </c>
      <c r="N61" s="77">
        <v>0.43</v>
      </c>
      <c r="O61" s="77">
        <v>0.15</v>
      </c>
    </row>
    <row r="62" spans="2:15">
      <c r="B62" t="s">
        <v>408</v>
      </c>
      <c r="C62" t="s">
        <v>409</v>
      </c>
      <c r="D62" t="s">
        <v>103</v>
      </c>
      <c r="E62" t="s">
        <v>126</v>
      </c>
      <c r="F62" t="s">
        <v>410</v>
      </c>
      <c r="G62" t="s">
        <v>313</v>
      </c>
      <c r="H62" t="s">
        <v>105</v>
      </c>
      <c r="I62" s="77">
        <v>592</v>
      </c>
      <c r="J62" s="77">
        <v>10690</v>
      </c>
      <c r="K62" s="77">
        <v>0</v>
      </c>
      <c r="L62" s="77">
        <v>63.284799999999997</v>
      </c>
      <c r="M62" s="77">
        <v>0</v>
      </c>
      <c r="N62" s="77">
        <v>0.37</v>
      </c>
      <c r="O62" s="77">
        <v>0.13</v>
      </c>
    </row>
    <row r="63" spans="2:15">
      <c r="B63" t="s">
        <v>411</v>
      </c>
      <c r="C63" t="s">
        <v>412</v>
      </c>
      <c r="D63" t="s">
        <v>103</v>
      </c>
      <c r="E63" t="s">
        <v>126</v>
      </c>
      <c r="F63" t="s">
        <v>413</v>
      </c>
      <c r="G63" t="s">
        <v>324</v>
      </c>
      <c r="H63" t="s">
        <v>105</v>
      </c>
      <c r="I63" s="77">
        <v>512</v>
      </c>
      <c r="J63" s="77">
        <v>6258</v>
      </c>
      <c r="K63" s="77">
        <v>0</v>
      </c>
      <c r="L63" s="77">
        <v>32.040959999999998</v>
      </c>
      <c r="M63" s="77">
        <v>0</v>
      </c>
      <c r="N63" s="77">
        <v>0.19</v>
      </c>
      <c r="O63" s="77">
        <v>7.0000000000000007E-2</v>
      </c>
    </row>
    <row r="64" spans="2:15">
      <c r="B64" t="s">
        <v>414</v>
      </c>
      <c r="C64" t="s">
        <v>415</v>
      </c>
      <c r="D64" t="s">
        <v>103</v>
      </c>
      <c r="E64" t="s">
        <v>126</v>
      </c>
      <c r="F64" t="s">
        <v>416</v>
      </c>
      <c r="G64" t="s">
        <v>324</v>
      </c>
      <c r="H64" t="s">
        <v>105</v>
      </c>
      <c r="I64" s="77">
        <v>595</v>
      </c>
      <c r="J64" s="77">
        <v>10160</v>
      </c>
      <c r="K64" s="77">
        <v>0</v>
      </c>
      <c r="L64" s="77">
        <v>60.451999999999998</v>
      </c>
      <c r="M64" s="77">
        <v>0.01</v>
      </c>
      <c r="N64" s="77">
        <v>0.35</v>
      </c>
      <c r="O64" s="77">
        <v>0.13</v>
      </c>
    </row>
    <row r="65" spans="2:15">
      <c r="B65" t="s">
        <v>417</v>
      </c>
      <c r="C65" t="s">
        <v>418</v>
      </c>
      <c r="D65" t="s">
        <v>103</v>
      </c>
      <c r="E65" t="s">
        <v>126</v>
      </c>
      <c r="F65" t="s">
        <v>419</v>
      </c>
      <c r="G65" t="s">
        <v>324</v>
      </c>
      <c r="H65" t="s">
        <v>105</v>
      </c>
      <c r="I65" s="77">
        <v>230</v>
      </c>
      <c r="J65" s="77">
        <v>18500</v>
      </c>
      <c r="K65" s="77">
        <v>0</v>
      </c>
      <c r="L65" s="77">
        <v>42.55</v>
      </c>
      <c r="M65" s="77">
        <v>0</v>
      </c>
      <c r="N65" s="77">
        <v>0.25</v>
      </c>
      <c r="O65" s="77">
        <v>0.09</v>
      </c>
    </row>
    <row r="66" spans="2:15">
      <c r="B66" t="s">
        <v>420</v>
      </c>
      <c r="C66" t="s">
        <v>421</v>
      </c>
      <c r="D66" t="s">
        <v>103</v>
      </c>
      <c r="E66" t="s">
        <v>126</v>
      </c>
      <c r="F66" t="s">
        <v>422</v>
      </c>
      <c r="G66" t="s">
        <v>423</v>
      </c>
      <c r="H66" t="s">
        <v>105</v>
      </c>
      <c r="I66" s="77">
        <v>5624</v>
      </c>
      <c r="J66" s="77">
        <v>1666</v>
      </c>
      <c r="K66" s="77">
        <v>0</v>
      </c>
      <c r="L66" s="77">
        <v>93.695840000000004</v>
      </c>
      <c r="M66" s="77">
        <v>0.01</v>
      </c>
      <c r="N66" s="77">
        <v>0.54</v>
      </c>
      <c r="O66" s="77">
        <v>0.19</v>
      </c>
    </row>
    <row r="67" spans="2:15">
      <c r="B67" t="s">
        <v>424</v>
      </c>
      <c r="C67" t="s">
        <v>425</v>
      </c>
      <c r="D67" t="s">
        <v>103</v>
      </c>
      <c r="E67" t="s">
        <v>126</v>
      </c>
      <c r="F67" t="s">
        <v>426</v>
      </c>
      <c r="G67" t="s">
        <v>423</v>
      </c>
      <c r="H67" t="s">
        <v>105</v>
      </c>
      <c r="I67" s="77">
        <v>596</v>
      </c>
      <c r="J67" s="77">
        <v>7710</v>
      </c>
      <c r="K67" s="77">
        <v>0</v>
      </c>
      <c r="L67" s="77">
        <v>45.951599999999999</v>
      </c>
      <c r="M67" s="77">
        <v>0</v>
      </c>
      <c r="N67" s="77">
        <v>0.27</v>
      </c>
      <c r="O67" s="77">
        <v>0.1</v>
      </c>
    </row>
    <row r="68" spans="2:15">
      <c r="B68" t="s">
        <v>427</v>
      </c>
      <c r="C68" t="s">
        <v>428</v>
      </c>
      <c r="D68" t="s">
        <v>103</v>
      </c>
      <c r="E68" t="s">
        <v>126</v>
      </c>
      <c r="F68" t="s">
        <v>429</v>
      </c>
      <c r="G68" t="s">
        <v>423</v>
      </c>
      <c r="H68" t="s">
        <v>105</v>
      </c>
      <c r="I68" s="77">
        <v>103</v>
      </c>
      <c r="J68" s="77">
        <v>31170</v>
      </c>
      <c r="K68" s="77">
        <v>0</v>
      </c>
      <c r="L68" s="77">
        <v>32.1051</v>
      </c>
      <c r="M68" s="77">
        <v>0</v>
      </c>
      <c r="N68" s="77">
        <v>0.19</v>
      </c>
      <c r="O68" s="77">
        <v>7.0000000000000007E-2</v>
      </c>
    </row>
    <row r="69" spans="2:15">
      <c r="B69" t="s">
        <v>430</v>
      </c>
      <c r="C69" t="s">
        <v>431</v>
      </c>
      <c r="D69" t="s">
        <v>103</v>
      </c>
      <c r="E69" t="s">
        <v>126</v>
      </c>
      <c r="F69" t="s">
        <v>432</v>
      </c>
      <c r="G69" t="s">
        <v>423</v>
      </c>
      <c r="H69" t="s">
        <v>105</v>
      </c>
      <c r="I69" s="77">
        <v>9026</v>
      </c>
      <c r="J69" s="77">
        <v>1415</v>
      </c>
      <c r="K69" s="77">
        <v>0</v>
      </c>
      <c r="L69" s="77">
        <v>127.7179</v>
      </c>
      <c r="M69" s="77">
        <v>0</v>
      </c>
      <c r="N69" s="77">
        <v>0.74</v>
      </c>
      <c r="O69" s="77">
        <v>0.26</v>
      </c>
    </row>
    <row r="70" spans="2:15">
      <c r="B70" t="s">
        <v>433</v>
      </c>
      <c r="C70" t="s">
        <v>434</v>
      </c>
      <c r="D70" t="s">
        <v>103</v>
      </c>
      <c r="E70" t="s">
        <v>126</v>
      </c>
      <c r="F70" t="s">
        <v>435</v>
      </c>
      <c r="G70" t="s">
        <v>328</v>
      </c>
      <c r="H70" t="s">
        <v>105</v>
      </c>
      <c r="I70" s="77">
        <v>154</v>
      </c>
      <c r="J70" s="77">
        <v>175800</v>
      </c>
      <c r="K70" s="77">
        <v>0</v>
      </c>
      <c r="L70" s="77">
        <v>270.73200000000003</v>
      </c>
      <c r="M70" s="77">
        <v>0.01</v>
      </c>
      <c r="N70" s="77">
        <v>1.57</v>
      </c>
      <c r="O70" s="77">
        <v>0.56000000000000005</v>
      </c>
    </row>
    <row r="71" spans="2:15">
      <c r="B71" t="s">
        <v>436</v>
      </c>
      <c r="C71" t="s">
        <v>437</v>
      </c>
      <c r="D71" t="s">
        <v>103</v>
      </c>
      <c r="E71" t="s">
        <v>126</v>
      </c>
      <c r="F71" t="s">
        <v>438</v>
      </c>
      <c r="G71" t="s">
        <v>328</v>
      </c>
      <c r="H71" t="s">
        <v>105</v>
      </c>
      <c r="I71" s="77">
        <v>532</v>
      </c>
      <c r="J71" s="77">
        <v>5775</v>
      </c>
      <c r="K71" s="77">
        <v>0</v>
      </c>
      <c r="L71" s="77">
        <v>30.722999999999999</v>
      </c>
      <c r="M71" s="77">
        <v>0</v>
      </c>
      <c r="N71" s="77">
        <v>0.18</v>
      </c>
      <c r="O71" s="77">
        <v>0.06</v>
      </c>
    </row>
    <row r="72" spans="2:15">
      <c r="B72" t="s">
        <v>439</v>
      </c>
      <c r="C72" t="s">
        <v>440</v>
      </c>
      <c r="D72" t="s">
        <v>103</v>
      </c>
      <c r="E72" t="s">
        <v>126</v>
      </c>
      <c r="F72" t="s">
        <v>441</v>
      </c>
      <c r="G72" t="s">
        <v>328</v>
      </c>
      <c r="H72" t="s">
        <v>105</v>
      </c>
      <c r="I72" s="77">
        <v>127</v>
      </c>
      <c r="J72" s="77">
        <v>42670</v>
      </c>
      <c r="K72" s="77">
        <v>0</v>
      </c>
      <c r="L72" s="77">
        <v>54.190899999999999</v>
      </c>
      <c r="M72" s="77">
        <v>0</v>
      </c>
      <c r="N72" s="77">
        <v>0.31</v>
      </c>
      <c r="O72" s="77">
        <v>0.11</v>
      </c>
    </row>
    <row r="73" spans="2:15">
      <c r="B73" t="s">
        <v>442</v>
      </c>
      <c r="C73" t="s">
        <v>443</v>
      </c>
      <c r="D73" t="s">
        <v>103</v>
      </c>
      <c r="E73" t="s">
        <v>126</v>
      </c>
      <c r="F73" t="s">
        <v>444</v>
      </c>
      <c r="G73" t="s">
        <v>328</v>
      </c>
      <c r="H73" t="s">
        <v>105</v>
      </c>
      <c r="I73" s="77">
        <v>7326</v>
      </c>
      <c r="J73" s="77">
        <v>1510</v>
      </c>
      <c r="K73" s="77">
        <v>0</v>
      </c>
      <c r="L73" s="77">
        <v>110.62260000000001</v>
      </c>
      <c r="M73" s="77">
        <v>0</v>
      </c>
      <c r="N73" s="77">
        <v>0.64</v>
      </c>
      <c r="O73" s="77">
        <v>0.23</v>
      </c>
    </row>
    <row r="74" spans="2:15">
      <c r="B74" t="s">
        <v>445</v>
      </c>
      <c r="C74" t="s">
        <v>446</v>
      </c>
      <c r="D74" t="s">
        <v>103</v>
      </c>
      <c r="E74" t="s">
        <v>126</v>
      </c>
      <c r="F74" t="s">
        <v>447</v>
      </c>
      <c r="G74" t="s">
        <v>328</v>
      </c>
      <c r="H74" t="s">
        <v>105</v>
      </c>
      <c r="I74" s="77">
        <v>22258</v>
      </c>
      <c r="J74" s="77">
        <v>782</v>
      </c>
      <c r="K74" s="77">
        <v>0</v>
      </c>
      <c r="L74" s="77">
        <v>174.05756</v>
      </c>
      <c r="M74" s="77">
        <v>0.01</v>
      </c>
      <c r="N74" s="77">
        <v>1.01</v>
      </c>
      <c r="O74" s="77">
        <v>0.36</v>
      </c>
    </row>
    <row r="75" spans="2:15">
      <c r="B75" t="s">
        <v>448</v>
      </c>
      <c r="C75" t="s">
        <v>449</v>
      </c>
      <c r="D75" t="s">
        <v>103</v>
      </c>
      <c r="E75" t="s">
        <v>126</v>
      </c>
      <c r="F75" t="s">
        <v>450</v>
      </c>
      <c r="G75" t="s">
        <v>451</v>
      </c>
      <c r="H75" t="s">
        <v>105</v>
      </c>
      <c r="I75" s="77">
        <v>18514</v>
      </c>
      <c r="J75" s="77">
        <v>429.7</v>
      </c>
      <c r="K75" s="77">
        <v>0</v>
      </c>
      <c r="L75" s="77">
        <v>79.554658000000003</v>
      </c>
      <c r="M75" s="77">
        <v>0.01</v>
      </c>
      <c r="N75" s="77">
        <v>0.46</v>
      </c>
      <c r="O75" s="77">
        <v>0.16</v>
      </c>
    </row>
    <row r="76" spans="2:15">
      <c r="B76" t="s">
        <v>452</v>
      </c>
      <c r="C76" t="s">
        <v>453</v>
      </c>
      <c r="D76" t="s">
        <v>103</v>
      </c>
      <c r="E76" t="s">
        <v>126</v>
      </c>
      <c r="F76" t="s">
        <v>454</v>
      </c>
      <c r="G76" t="s">
        <v>451</v>
      </c>
      <c r="H76" t="s">
        <v>105</v>
      </c>
      <c r="I76" s="77">
        <v>2195</v>
      </c>
      <c r="J76" s="77">
        <v>1246</v>
      </c>
      <c r="K76" s="77">
        <v>0</v>
      </c>
      <c r="L76" s="77">
        <v>27.349699999999999</v>
      </c>
      <c r="M76" s="77">
        <v>0</v>
      </c>
      <c r="N76" s="77">
        <v>0.16</v>
      </c>
      <c r="O76" s="77">
        <v>0.06</v>
      </c>
    </row>
    <row r="77" spans="2:15">
      <c r="B77" t="s">
        <v>455</v>
      </c>
      <c r="C77" t="s">
        <v>456</v>
      </c>
      <c r="D77" t="s">
        <v>103</v>
      </c>
      <c r="E77" t="s">
        <v>126</v>
      </c>
      <c r="F77" t="s">
        <v>457</v>
      </c>
      <c r="G77" t="s">
        <v>128</v>
      </c>
      <c r="H77" t="s">
        <v>105</v>
      </c>
      <c r="I77" s="77">
        <v>9135</v>
      </c>
      <c r="J77" s="77">
        <v>339.5</v>
      </c>
      <c r="K77" s="77">
        <v>0</v>
      </c>
      <c r="L77" s="77">
        <v>31.013324999999998</v>
      </c>
      <c r="M77" s="77">
        <v>0</v>
      </c>
      <c r="N77" s="77">
        <v>0.18</v>
      </c>
      <c r="O77" s="77">
        <v>0.06</v>
      </c>
    </row>
    <row r="78" spans="2:15">
      <c r="B78" t="s">
        <v>458</v>
      </c>
      <c r="C78" t="s">
        <v>459</v>
      </c>
      <c r="D78" t="s">
        <v>103</v>
      </c>
      <c r="E78" t="s">
        <v>126</v>
      </c>
      <c r="F78" t="s">
        <v>460</v>
      </c>
      <c r="G78" t="s">
        <v>461</v>
      </c>
      <c r="H78" t="s">
        <v>105</v>
      </c>
      <c r="I78" s="77">
        <v>197</v>
      </c>
      <c r="J78" s="77">
        <v>13960</v>
      </c>
      <c r="K78" s="77">
        <v>0</v>
      </c>
      <c r="L78" s="77">
        <v>27.501200000000001</v>
      </c>
      <c r="M78" s="77">
        <v>0</v>
      </c>
      <c r="N78" s="77">
        <v>0.16</v>
      </c>
      <c r="O78" s="77">
        <v>0.06</v>
      </c>
    </row>
    <row r="79" spans="2:15">
      <c r="B79" t="s">
        <v>462</v>
      </c>
      <c r="C79" t="s">
        <v>463</v>
      </c>
      <c r="D79" t="s">
        <v>103</v>
      </c>
      <c r="E79" t="s">
        <v>126</v>
      </c>
      <c r="F79" t="s">
        <v>464</v>
      </c>
      <c r="G79" t="s">
        <v>461</v>
      </c>
      <c r="H79" t="s">
        <v>105</v>
      </c>
      <c r="I79" s="77">
        <v>1639</v>
      </c>
      <c r="J79" s="77">
        <v>7786</v>
      </c>
      <c r="K79" s="77">
        <v>0</v>
      </c>
      <c r="L79" s="77">
        <v>127.61254</v>
      </c>
      <c r="M79" s="77">
        <v>0.01</v>
      </c>
      <c r="N79" s="77">
        <v>0.74</v>
      </c>
      <c r="O79" s="77">
        <v>0.26</v>
      </c>
    </row>
    <row r="80" spans="2:15">
      <c r="B80" t="s">
        <v>465</v>
      </c>
      <c r="C80" t="s">
        <v>466</v>
      </c>
      <c r="D80" t="s">
        <v>103</v>
      </c>
      <c r="E80" t="s">
        <v>126</v>
      </c>
      <c r="F80" t="s">
        <v>467</v>
      </c>
      <c r="G80" t="s">
        <v>461</v>
      </c>
      <c r="H80" t="s">
        <v>105</v>
      </c>
      <c r="I80" s="77">
        <v>3984</v>
      </c>
      <c r="J80" s="77">
        <v>4386</v>
      </c>
      <c r="K80" s="77">
        <v>0</v>
      </c>
      <c r="L80" s="77">
        <v>174.73823999999999</v>
      </c>
      <c r="M80" s="77">
        <v>0.01</v>
      </c>
      <c r="N80" s="77">
        <v>1.01</v>
      </c>
      <c r="O80" s="77">
        <v>0.36</v>
      </c>
    </row>
    <row r="81" spans="2:15">
      <c r="B81" t="s">
        <v>468</v>
      </c>
      <c r="C81" t="s">
        <v>469</v>
      </c>
      <c r="D81" t="s">
        <v>103</v>
      </c>
      <c r="E81" t="s">
        <v>126</v>
      </c>
      <c r="F81" t="s">
        <v>470</v>
      </c>
      <c r="G81" t="s">
        <v>461</v>
      </c>
      <c r="H81" t="s">
        <v>105</v>
      </c>
      <c r="I81" s="77">
        <v>448</v>
      </c>
      <c r="J81" s="77">
        <v>14630</v>
      </c>
      <c r="K81" s="77">
        <v>0</v>
      </c>
      <c r="L81" s="77">
        <v>65.542400000000001</v>
      </c>
      <c r="M81" s="77">
        <v>0</v>
      </c>
      <c r="N81" s="77">
        <v>0.38</v>
      </c>
      <c r="O81" s="77">
        <v>0.14000000000000001</v>
      </c>
    </row>
    <row r="82" spans="2:15">
      <c r="B82" t="s">
        <v>471</v>
      </c>
      <c r="C82" t="s">
        <v>472</v>
      </c>
      <c r="D82" t="s">
        <v>103</v>
      </c>
      <c r="E82" t="s">
        <v>126</v>
      </c>
      <c r="F82" t="s">
        <v>473</v>
      </c>
      <c r="G82" t="s">
        <v>130</v>
      </c>
      <c r="H82" t="s">
        <v>105</v>
      </c>
      <c r="I82" s="77">
        <v>349</v>
      </c>
      <c r="J82" s="77">
        <v>19590</v>
      </c>
      <c r="K82" s="77">
        <v>0</v>
      </c>
      <c r="L82" s="77">
        <v>68.369100000000003</v>
      </c>
      <c r="M82" s="77">
        <v>0.01</v>
      </c>
      <c r="N82" s="77">
        <v>0.4</v>
      </c>
      <c r="O82" s="77">
        <v>0.14000000000000001</v>
      </c>
    </row>
    <row r="83" spans="2:15">
      <c r="B83" t="s">
        <v>474</v>
      </c>
      <c r="C83" t="s">
        <v>475</v>
      </c>
      <c r="D83" t="s">
        <v>103</v>
      </c>
      <c r="E83" t="s">
        <v>126</v>
      </c>
      <c r="F83" t="s">
        <v>476</v>
      </c>
      <c r="G83" t="s">
        <v>132</v>
      </c>
      <c r="H83" t="s">
        <v>105</v>
      </c>
      <c r="I83" s="77">
        <v>1028</v>
      </c>
      <c r="J83" s="77">
        <v>4031</v>
      </c>
      <c r="K83" s="77">
        <v>0</v>
      </c>
      <c r="L83" s="77">
        <v>41.438679999999998</v>
      </c>
      <c r="M83" s="77">
        <v>0</v>
      </c>
      <c r="N83" s="77">
        <v>0.24</v>
      </c>
      <c r="O83" s="77">
        <v>0.09</v>
      </c>
    </row>
    <row r="84" spans="2:15">
      <c r="B84" t="s">
        <v>477</v>
      </c>
      <c r="C84" t="s">
        <v>478</v>
      </c>
      <c r="D84" t="s">
        <v>103</v>
      </c>
      <c r="E84" t="s">
        <v>126</v>
      </c>
      <c r="F84" t="s">
        <v>479</v>
      </c>
      <c r="G84" t="s">
        <v>135</v>
      </c>
      <c r="H84" t="s">
        <v>105</v>
      </c>
      <c r="I84" s="77">
        <v>328</v>
      </c>
      <c r="J84" s="77">
        <v>6329</v>
      </c>
      <c r="K84" s="77">
        <v>0</v>
      </c>
      <c r="L84" s="77">
        <v>20.759119999999999</v>
      </c>
      <c r="M84" s="77">
        <v>0</v>
      </c>
      <c r="N84" s="77">
        <v>0.12</v>
      </c>
      <c r="O84" s="77">
        <v>0.04</v>
      </c>
    </row>
    <row r="85" spans="2:15">
      <c r="B85" s="78" t="s">
        <v>480</v>
      </c>
      <c r="E85" s="16"/>
      <c r="F85" s="16"/>
      <c r="G85" s="16"/>
      <c r="I85" s="79">
        <v>76495.08</v>
      </c>
      <c r="K85" s="79">
        <v>0</v>
      </c>
      <c r="L85" s="79">
        <v>739.63583759999995</v>
      </c>
      <c r="N85" s="79">
        <v>4.29</v>
      </c>
      <c r="O85" s="79">
        <v>1.53</v>
      </c>
    </row>
    <row r="86" spans="2:15">
      <c r="B86" t="s">
        <v>481</v>
      </c>
      <c r="C86" t="s">
        <v>482</v>
      </c>
      <c r="D86" t="s">
        <v>103</v>
      </c>
      <c r="E86" t="s">
        <v>126</v>
      </c>
      <c r="F86" t="s">
        <v>483</v>
      </c>
      <c r="G86" t="s">
        <v>104</v>
      </c>
      <c r="H86" t="s">
        <v>105</v>
      </c>
      <c r="I86" s="77">
        <v>476</v>
      </c>
      <c r="J86" s="77">
        <v>1014</v>
      </c>
      <c r="K86" s="77">
        <v>0</v>
      </c>
      <c r="L86" s="77">
        <v>4.8266400000000003</v>
      </c>
      <c r="M86" s="77">
        <v>0.01</v>
      </c>
      <c r="N86" s="77">
        <v>0.03</v>
      </c>
      <c r="O86" s="77">
        <v>0.01</v>
      </c>
    </row>
    <row r="87" spans="2:15">
      <c r="B87" t="s">
        <v>484</v>
      </c>
      <c r="C87" t="s">
        <v>485</v>
      </c>
      <c r="D87" t="s">
        <v>103</v>
      </c>
      <c r="E87" t="s">
        <v>126</v>
      </c>
      <c r="F87" t="s">
        <v>486</v>
      </c>
      <c r="G87" t="s">
        <v>104</v>
      </c>
      <c r="H87" t="s">
        <v>105</v>
      </c>
      <c r="I87" s="77">
        <v>226</v>
      </c>
      <c r="J87" s="77">
        <v>11430</v>
      </c>
      <c r="K87" s="77">
        <v>0</v>
      </c>
      <c r="L87" s="77">
        <v>25.831800000000001</v>
      </c>
      <c r="M87" s="77">
        <v>0</v>
      </c>
      <c r="N87" s="77">
        <v>0.15</v>
      </c>
      <c r="O87" s="77">
        <v>0.05</v>
      </c>
    </row>
    <row r="88" spans="2:15">
      <c r="B88" t="s">
        <v>487</v>
      </c>
      <c r="C88" t="s">
        <v>488</v>
      </c>
      <c r="D88" t="s">
        <v>103</v>
      </c>
      <c r="E88" t="s">
        <v>126</v>
      </c>
      <c r="F88" t="s">
        <v>489</v>
      </c>
      <c r="G88" t="s">
        <v>255</v>
      </c>
      <c r="H88" t="s">
        <v>105</v>
      </c>
      <c r="I88" s="77">
        <v>699.5</v>
      </c>
      <c r="J88" s="77">
        <v>1130</v>
      </c>
      <c r="K88" s="77">
        <v>0</v>
      </c>
      <c r="L88" s="77">
        <v>7.90435</v>
      </c>
      <c r="M88" s="77">
        <v>0</v>
      </c>
      <c r="N88" s="77">
        <v>0.05</v>
      </c>
      <c r="O88" s="77">
        <v>0.02</v>
      </c>
    </row>
    <row r="89" spans="2:15">
      <c r="B89" t="s">
        <v>490</v>
      </c>
      <c r="C89" t="s">
        <v>491</v>
      </c>
      <c r="D89" t="s">
        <v>103</v>
      </c>
      <c r="E89" t="s">
        <v>126</v>
      </c>
      <c r="F89" t="s">
        <v>492</v>
      </c>
      <c r="G89" t="s">
        <v>255</v>
      </c>
      <c r="H89" t="s">
        <v>105</v>
      </c>
      <c r="I89" s="77">
        <v>31</v>
      </c>
      <c r="J89" s="77">
        <v>1790</v>
      </c>
      <c r="K89" s="77">
        <v>0</v>
      </c>
      <c r="L89" s="77">
        <v>0.55489999999999995</v>
      </c>
      <c r="M89" s="77">
        <v>0</v>
      </c>
      <c r="N89" s="77">
        <v>0</v>
      </c>
      <c r="O89" s="77">
        <v>0</v>
      </c>
    </row>
    <row r="90" spans="2:15">
      <c r="B90" t="s">
        <v>493</v>
      </c>
      <c r="C90" t="s">
        <v>494</v>
      </c>
      <c r="D90" t="s">
        <v>103</v>
      </c>
      <c r="E90" t="s">
        <v>126</v>
      </c>
      <c r="F90" t="s">
        <v>495</v>
      </c>
      <c r="G90" t="s">
        <v>255</v>
      </c>
      <c r="H90" t="s">
        <v>105</v>
      </c>
      <c r="I90" s="77">
        <v>2917</v>
      </c>
      <c r="J90" s="77">
        <v>175.3</v>
      </c>
      <c r="K90" s="77">
        <v>0</v>
      </c>
      <c r="L90" s="77">
        <v>5.1135010000000003</v>
      </c>
      <c r="M90" s="77">
        <v>0</v>
      </c>
      <c r="N90" s="77">
        <v>0.03</v>
      </c>
      <c r="O90" s="77">
        <v>0.01</v>
      </c>
    </row>
    <row r="91" spans="2:15">
      <c r="B91" t="s">
        <v>496</v>
      </c>
      <c r="C91" t="s">
        <v>497</v>
      </c>
      <c r="D91" t="s">
        <v>103</v>
      </c>
      <c r="E91" t="s">
        <v>126</v>
      </c>
      <c r="F91" t="s">
        <v>498</v>
      </c>
      <c r="G91" t="s">
        <v>272</v>
      </c>
      <c r="H91" t="s">
        <v>105</v>
      </c>
      <c r="I91" s="77">
        <v>245</v>
      </c>
      <c r="J91" s="77">
        <v>877.5</v>
      </c>
      <c r="K91" s="77">
        <v>0</v>
      </c>
      <c r="L91" s="77">
        <v>2.1498750000000002</v>
      </c>
      <c r="M91" s="77">
        <v>0</v>
      </c>
      <c r="N91" s="77">
        <v>0.01</v>
      </c>
      <c r="O91" s="77">
        <v>0</v>
      </c>
    </row>
    <row r="92" spans="2:15">
      <c r="B92" t="s">
        <v>499</v>
      </c>
      <c r="C92" t="s">
        <v>500</v>
      </c>
      <c r="D92" t="s">
        <v>103</v>
      </c>
      <c r="E92" t="s">
        <v>126</v>
      </c>
      <c r="F92" t="s">
        <v>501</v>
      </c>
      <c r="G92" t="s">
        <v>272</v>
      </c>
      <c r="H92" t="s">
        <v>105</v>
      </c>
      <c r="I92" s="77">
        <v>1556</v>
      </c>
      <c r="J92" s="77">
        <v>1078</v>
      </c>
      <c r="K92" s="77">
        <v>0</v>
      </c>
      <c r="L92" s="77">
        <v>16.773679999999999</v>
      </c>
      <c r="M92" s="77">
        <v>0</v>
      </c>
      <c r="N92" s="77">
        <v>0.1</v>
      </c>
      <c r="O92" s="77">
        <v>0.03</v>
      </c>
    </row>
    <row r="93" spans="2:15">
      <c r="B93" t="s">
        <v>502</v>
      </c>
      <c r="C93" t="s">
        <v>503</v>
      </c>
      <c r="D93" t="s">
        <v>103</v>
      </c>
      <c r="E93" t="s">
        <v>126</v>
      </c>
      <c r="F93" t="s">
        <v>504</v>
      </c>
      <c r="G93" t="s">
        <v>385</v>
      </c>
      <c r="H93" t="s">
        <v>105</v>
      </c>
      <c r="I93" s="77">
        <v>1010</v>
      </c>
      <c r="J93" s="77">
        <v>2994</v>
      </c>
      <c r="K93" s="77">
        <v>0</v>
      </c>
      <c r="L93" s="77">
        <v>30.2394</v>
      </c>
      <c r="M93" s="77">
        <v>0</v>
      </c>
      <c r="N93" s="77">
        <v>0.18</v>
      </c>
      <c r="O93" s="77">
        <v>0.06</v>
      </c>
    </row>
    <row r="94" spans="2:15">
      <c r="B94" t="s">
        <v>505</v>
      </c>
      <c r="C94" t="s">
        <v>506</v>
      </c>
      <c r="D94" t="s">
        <v>103</v>
      </c>
      <c r="E94" t="s">
        <v>126</v>
      </c>
      <c r="F94" t="s">
        <v>507</v>
      </c>
      <c r="G94" t="s">
        <v>508</v>
      </c>
      <c r="H94" t="s">
        <v>105</v>
      </c>
      <c r="I94" s="77">
        <v>1142</v>
      </c>
      <c r="J94" s="77">
        <v>1776</v>
      </c>
      <c r="K94" s="77">
        <v>0</v>
      </c>
      <c r="L94" s="77">
        <v>20.28192</v>
      </c>
      <c r="M94" s="77">
        <v>0</v>
      </c>
      <c r="N94" s="77">
        <v>0.12</v>
      </c>
      <c r="O94" s="77">
        <v>0.04</v>
      </c>
    </row>
    <row r="95" spans="2:15">
      <c r="B95" t="s">
        <v>509</v>
      </c>
      <c r="C95" t="s">
        <v>510</v>
      </c>
      <c r="D95" t="s">
        <v>103</v>
      </c>
      <c r="E95" t="s">
        <v>126</v>
      </c>
      <c r="F95" t="s">
        <v>511</v>
      </c>
      <c r="G95" t="s">
        <v>292</v>
      </c>
      <c r="H95" t="s">
        <v>105</v>
      </c>
      <c r="I95" s="77">
        <v>7330</v>
      </c>
      <c r="J95" s="77">
        <v>1775</v>
      </c>
      <c r="K95" s="77">
        <v>0</v>
      </c>
      <c r="L95" s="77">
        <v>130.10749999999999</v>
      </c>
      <c r="M95" s="77">
        <v>0.01</v>
      </c>
      <c r="N95" s="77">
        <v>0.75</v>
      </c>
      <c r="O95" s="77">
        <v>0.27</v>
      </c>
    </row>
    <row r="96" spans="2:15">
      <c r="B96" t="s">
        <v>512</v>
      </c>
      <c r="C96" t="s">
        <v>513</v>
      </c>
      <c r="D96" t="s">
        <v>103</v>
      </c>
      <c r="E96" t="s">
        <v>126</v>
      </c>
      <c r="F96" t="s">
        <v>514</v>
      </c>
      <c r="G96" t="s">
        <v>292</v>
      </c>
      <c r="H96" t="s">
        <v>105</v>
      </c>
      <c r="I96" s="77">
        <v>900</v>
      </c>
      <c r="J96" s="77">
        <v>1699</v>
      </c>
      <c r="K96" s="77">
        <v>0</v>
      </c>
      <c r="L96" s="77">
        <v>15.291</v>
      </c>
      <c r="M96" s="77">
        <v>0.01</v>
      </c>
      <c r="N96" s="77">
        <v>0.09</v>
      </c>
      <c r="O96" s="77">
        <v>0.03</v>
      </c>
    </row>
    <row r="97" spans="2:15">
      <c r="B97" t="s">
        <v>515</v>
      </c>
      <c r="C97" t="s">
        <v>516</v>
      </c>
      <c r="D97" t="s">
        <v>103</v>
      </c>
      <c r="E97" t="s">
        <v>126</v>
      </c>
      <c r="F97" t="s">
        <v>517</v>
      </c>
      <c r="G97" t="s">
        <v>305</v>
      </c>
      <c r="H97" t="s">
        <v>105</v>
      </c>
      <c r="I97" s="77">
        <v>1422</v>
      </c>
      <c r="J97" s="77">
        <v>983.8</v>
      </c>
      <c r="K97" s="77">
        <v>0</v>
      </c>
      <c r="L97" s="77">
        <v>13.989636000000001</v>
      </c>
      <c r="M97" s="77">
        <v>0.01</v>
      </c>
      <c r="N97" s="77">
        <v>0.08</v>
      </c>
      <c r="O97" s="77">
        <v>0.03</v>
      </c>
    </row>
    <row r="98" spans="2:15">
      <c r="B98" t="s">
        <v>518</v>
      </c>
      <c r="C98" t="s">
        <v>519</v>
      </c>
      <c r="D98" t="s">
        <v>103</v>
      </c>
      <c r="E98" t="s">
        <v>126</v>
      </c>
      <c r="F98" t="s">
        <v>520</v>
      </c>
      <c r="G98" t="s">
        <v>305</v>
      </c>
      <c r="H98" t="s">
        <v>105</v>
      </c>
      <c r="I98" s="77">
        <v>561</v>
      </c>
      <c r="J98" s="77">
        <v>2950</v>
      </c>
      <c r="K98" s="77">
        <v>0</v>
      </c>
      <c r="L98" s="77">
        <v>16.549499999999998</v>
      </c>
      <c r="M98" s="77">
        <v>0</v>
      </c>
      <c r="N98" s="77">
        <v>0.1</v>
      </c>
      <c r="O98" s="77">
        <v>0.03</v>
      </c>
    </row>
    <row r="99" spans="2:15">
      <c r="B99" t="s">
        <v>521</v>
      </c>
      <c r="C99" t="s">
        <v>522</v>
      </c>
      <c r="D99" t="s">
        <v>103</v>
      </c>
      <c r="E99" t="s">
        <v>126</v>
      </c>
      <c r="F99" t="s">
        <v>523</v>
      </c>
      <c r="G99" t="s">
        <v>305</v>
      </c>
      <c r="H99" t="s">
        <v>105</v>
      </c>
      <c r="I99" s="77">
        <v>521</v>
      </c>
      <c r="J99" s="77">
        <v>504.3</v>
      </c>
      <c r="K99" s="77">
        <v>0</v>
      </c>
      <c r="L99" s="77">
        <v>2.6274030000000002</v>
      </c>
      <c r="M99" s="77">
        <v>0</v>
      </c>
      <c r="N99" s="77">
        <v>0.02</v>
      </c>
      <c r="O99" s="77">
        <v>0.01</v>
      </c>
    </row>
    <row r="100" spans="2:15">
      <c r="B100" t="s">
        <v>524</v>
      </c>
      <c r="C100" t="s">
        <v>525</v>
      </c>
      <c r="D100" t="s">
        <v>103</v>
      </c>
      <c r="E100" t="s">
        <v>126</v>
      </c>
      <c r="F100" t="s">
        <v>526</v>
      </c>
      <c r="G100" t="s">
        <v>305</v>
      </c>
      <c r="H100" t="s">
        <v>105</v>
      </c>
      <c r="I100" s="77">
        <v>1251</v>
      </c>
      <c r="J100" s="77">
        <v>2109</v>
      </c>
      <c r="K100" s="77">
        <v>0</v>
      </c>
      <c r="L100" s="77">
        <v>26.383590000000002</v>
      </c>
      <c r="M100" s="77">
        <v>0</v>
      </c>
      <c r="N100" s="77">
        <v>0.15</v>
      </c>
      <c r="O100" s="77">
        <v>0.05</v>
      </c>
    </row>
    <row r="101" spans="2:15">
      <c r="B101" t="s">
        <v>527</v>
      </c>
      <c r="C101" t="s">
        <v>528</v>
      </c>
      <c r="D101" t="s">
        <v>103</v>
      </c>
      <c r="E101" t="s">
        <v>126</v>
      </c>
      <c r="F101" t="s">
        <v>529</v>
      </c>
      <c r="G101" t="s">
        <v>305</v>
      </c>
      <c r="H101" t="s">
        <v>105</v>
      </c>
      <c r="I101" s="77">
        <v>5875</v>
      </c>
      <c r="J101" s="77">
        <v>754.7</v>
      </c>
      <c r="K101" s="77">
        <v>0</v>
      </c>
      <c r="L101" s="77">
        <v>44.338625</v>
      </c>
      <c r="M101" s="77">
        <v>0.01</v>
      </c>
      <c r="N101" s="77">
        <v>0.26</v>
      </c>
      <c r="O101" s="77">
        <v>0.09</v>
      </c>
    </row>
    <row r="102" spans="2:15">
      <c r="B102" t="s">
        <v>530</v>
      </c>
      <c r="C102" t="s">
        <v>531</v>
      </c>
      <c r="D102" t="s">
        <v>103</v>
      </c>
      <c r="E102" t="s">
        <v>126</v>
      </c>
      <c r="F102" t="s">
        <v>532</v>
      </c>
      <c r="G102" t="s">
        <v>305</v>
      </c>
      <c r="H102" t="s">
        <v>105</v>
      </c>
      <c r="I102" s="77">
        <v>971</v>
      </c>
      <c r="J102" s="77">
        <v>1568</v>
      </c>
      <c r="K102" s="77">
        <v>0</v>
      </c>
      <c r="L102" s="77">
        <v>15.22528</v>
      </c>
      <c r="M102" s="77">
        <v>0.01</v>
      </c>
      <c r="N102" s="77">
        <v>0.09</v>
      </c>
      <c r="O102" s="77">
        <v>0.03</v>
      </c>
    </row>
    <row r="103" spans="2:15">
      <c r="B103" t="s">
        <v>533</v>
      </c>
      <c r="C103" t="s">
        <v>534</v>
      </c>
      <c r="D103" t="s">
        <v>103</v>
      </c>
      <c r="E103" t="s">
        <v>126</v>
      </c>
      <c r="F103" t="s">
        <v>535</v>
      </c>
      <c r="G103" t="s">
        <v>320</v>
      </c>
      <c r="H103" t="s">
        <v>105</v>
      </c>
      <c r="I103" s="77">
        <v>1291.5999999999999</v>
      </c>
      <c r="J103" s="77">
        <v>62.9</v>
      </c>
      <c r="K103" s="77">
        <v>0</v>
      </c>
      <c r="L103" s="77">
        <v>0.81241640000000004</v>
      </c>
      <c r="M103" s="77">
        <v>0</v>
      </c>
      <c r="N103" s="77">
        <v>0</v>
      </c>
      <c r="O103" s="77">
        <v>0</v>
      </c>
    </row>
    <row r="104" spans="2:15">
      <c r="B104" t="s">
        <v>536</v>
      </c>
      <c r="C104" t="s">
        <v>537</v>
      </c>
      <c r="D104" t="s">
        <v>103</v>
      </c>
      <c r="E104" t="s">
        <v>126</v>
      </c>
      <c r="F104" t="s">
        <v>538</v>
      </c>
      <c r="G104" t="s">
        <v>320</v>
      </c>
      <c r="H104" t="s">
        <v>105</v>
      </c>
      <c r="I104" s="77">
        <v>14153</v>
      </c>
      <c r="J104" s="77">
        <v>134</v>
      </c>
      <c r="K104" s="77">
        <v>0</v>
      </c>
      <c r="L104" s="77">
        <v>18.965019999999999</v>
      </c>
      <c r="M104" s="77">
        <v>0.01</v>
      </c>
      <c r="N104" s="77">
        <v>0.11</v>
      </c>
      <c r="O104" s="77">
        <v>0.04</v>
      </c>
    </row>
    <row r="105" spans="2:15">
      <c r="B105" t="s">
        <v>539</v>
      </c>
      <c r="C105" t="s">
        <v>540</v>
      </c>
      <c r="D105" t="s">
        <v>103</v>
      </c>
      <c r="E105" t="s">
        <v>126</v>
      </c>
      <c r="F105" t="s">
        <v>541</v>
      </c>
      <c r="G105" t="s">
        <v>320</v>
      </c>
      <c r="H105" t="s">
        <v>105</v>
      </c>
      <c r="I105" s="77">
        <v>931.96</v>
      </c>
      <c r="J105" s="77">
        <v>1363</v>
      </c>
      <c r="K105" s="77">
        <v>0</v>
      </c>
      <c r="L105" s="77">
        <v>12.702614799999999</v>
      </c>
      <c r="M105" s="77">
        <v>0</v>
      </c>
      <c r="N105" s="77">
        <v>7.0000000000000007E-2</v>
      </c>
      <c r="O105" s="77">
        <v>0.03</v>
      </c>
    </row>
    <row r="106" spans="2:15">
      <c r="B106" t="s">
        <v>542</v>
      </c>
      <c r="C106" t="s">
        <v>543</v>
      </c>
      <c r="D106" t="s">
        <v>103</v>
      </c>
      <c r="E106" t="s">
        <v>126</v>
      </c>
      <c r="F106" t="s">
        <v>544</v>
      </c>
      <c r="G106" t="s">
        <v>320</v>
      </c>
      <c r="H106" t="s">
        <v>105</v>
      </c>
      <c r="I106" s="77">
        <v>2987.4</v>
      </c>
      <c r="J106" s="77">
        <v>9.4</v>
      </c>
      <c r="K106" s="77">
        <v>0</v>
      </c>
      <c r="L106" s="77">
        <v>0.2808156</v>
      </c>
      <c r="M106" s="77">
        <v>0</v>
      </c>
      <c r="N106" s="77">
        <v>0</v>
      </c>
      <c r="O106" s="77">
        <v>0</v>
      </c>
    </row>
    <row r="107" spans="2:15">
      <c r="B107" t="s">
        <v>545</v>
      </c>
      <c r="C107" t="s">
        <v>546</v>
      </c>
      <c r="D107" t="s">
        <v>103</v>
      </c>
      <c r="E107" t="s">
        <v>126</v>
      </c>
      <c r="F107" t="s">
        <v>547</v>
      </c>
      <c r="G107" t="s">
        <v>320</v>
      </c>
      <c r="H107" t="s">
        <v>105</v>
      </c>
      <c r="I107" s="77">
        <v>87.62</v>
      </c>
      <c r="J107" s="77">
        <v>474</v>
      </c>
      <c r="K107" s="77">
        <v>0</v>
      </c>
      <c r="L107" s="77">
        <v>0.41531879999999999</v>
      </c>
      <c r="M107" s="77">
        <v>0</v>
      </c>
      <c r="N107" s="77">
        <v>0</v>
      </c>
      <c r="O107" s="77">
        <v>0</v>
      </c>
    </row>
    <row r="108" spans="2:15">
      <c r="B108" t="s">
        <v>548</v>
      </c>
      <c r="C108" t="s">
        <v>549</v>
      </c>
      <c r="D108" t="s">
        <v>103</v>
      </c>
      <c r="E108" t="s">
        <v>126</v>
      </c>
      <c r="F108" t="s">
        <v>550</v>
      </c>
      <c r="G108" t="s">
        <v>324</v>
      </c>
      <c r="H108" t="s">
        <v>105</v>
      </c>
      <c r="I108" s="77">
        <v>2000</v>
      </c>
      <c r="J108" s="77">
        <v>5366</v>
      </c>
      <c r="K108" s="77">
        <v>0</v>
      </c>
      <c r="L108" s="77">
        <v>107.32</v>
      </c>
      <c r="M108" s="77">
        <v>0.02</v>
      </c>
      <c r="N108" s="77">
        <v>0.62</v>
      </c>
      <c r="O108" s="77">
        <v>0.22</v>
      </c>
    </row>
    <row r="109" spans="2:15">
      <c r="B109" t="s">
        <v>551</v>
      </c>
      <c r="C109" t="s">
        <v>552</v>
      </c>
      <c r="D109" t="s">
        <v>103</v>
      </c>
      <c r="E109" t="s">
        <v>126</v>
      </c>
      <c r="F109" t="s">
        <v>553</v>
      </c>
      <c r="G109" t="s">
        <v>324</v>
      </c>
      <c r="H109" t="s">
        <v>105</v>
      </c>
      <c r="I109" s="77">
        <v>4500</v>
      </c>
      <c r="J109" s="77">
        <v>1754</v>
      </c>
      <c r="K109" s="77">
        <v>0</v>
      </c>
      <c r="L109" s="77">
        <v>78.930000000000007</v>
      </c>
      <c r="M109" s="77">
        <v>0.03</v>
      </c>
      <c r="N109" s="77">
        <v>0.46</v>
      </c>
      <c r="O109" s="77">
        <v>0.16</v>
      </c>
    </row>
    <row r="110" spans="2:15">
      <c r="B110" t="s">
        <v>554</v>
      </c>
      <c r="C110" t="s">
        <v>555</v>
      </c>
      <c r="D110" t="s">
        <v>103</v>
      </c>
      <c r="E110" t="s">
        <v>126</v>
      </c>
      <c r="F110" t="s">
        <v>556</v>
      </c>
      <c r="G110" t="s">
        <v>324</v>
      </c>
      <c r="H110" t="s">
        <v>105</v>
      </c>
      <c r="I110" s="77">
        <v>2310</v>
      </c>
      <c r="J110" s="77">
        <v>1155</v>
      </c>
      <c r="K110" s="77">
        <v>0</v>
      </c>
      <c r="L110" s="77">
        <v>26.680499999999999</v>
      </c>
      <c r="M110" s="77">
        <v>0.01</v>
      </c>
      <c r="N110" s="77">
        <v>0.15</v>
      </c>
      <c r="O110" s="77">
        <v>0.06</v>
      </c>
    </row>
    <row r="111" spans="2:15">
      <c r="B111" t="s">
        <v>557</v>
      </c>
      <c r="C111" t="s">
        <v>558</v>
      </c>
      <c r="D111" t="s">
        <v>103</v>
      </c>
      <c r="E111" t="s">
        <v>126</v>
      </c>
      <c r="F111" t="s">
        <v>559</v>
      </c>
      <c r="G111" t="s">
        <v>423</v>
      </c>
      <c r="H111" t="s">
        <v>105</v>
      </c>
      <c r="I111" s="77">
        <v>87</v>
      </c>
      <c r="J111" s="77">
        <v>1274</v>
      </c>
      <c r="K111" s="77">
        <v>0</v>
      </c>
      <c r="L111" s="77">
        <v>1.1083799999999999</v>
      </c>
      <c r="M111" s="77">
        <v>0</v>
      </c>
      <c r="N111" s="77">
        <v>0.01</v>
      </c>
      <c r="O111" s="77">
        <v>0</v>
      </c>
    </row>
    <row r="112" spans="2:15">
      <c r="B112" t="s">
        <v>560</v>
      </c>
      <c r="C112" t="s">
        <v>561</v>
      </c>
      <c r="D112" t="s">
        <v>103</v>
      </c>
      <c r="E112" t="s">
        <v>126</v>
      </c>
      <c r="F112" t="s">
        <v>562</v>
      </c>
      <c r="G112" t="s">
        <v>423</v>
      </c>
      <c r="H112" t="s">
        <v>105</v>
      </c>
      <c r="I112" s="77">
        <v>181</v>
      </c>
      <c r="J112" s="77">
        <v>1492</v>
      </c>
      <c r="K112" s="77">
        <v>0</v>
      </c>
      <c r="L112" s="77">
        <v>2.70052</v>
      </c>
      <c r="M112" s="77">
        <v>0</v>
      </c>
      <c r="N112" s="77">
        <v>0.02</v>
      </c>
      <c r="O112" s="77">
        <v>0.01</v>
      </c>
    </row>
    <row r="113" spans="2:15">
      <c r="B113" t="s">
        <v>563</v>
      </c>
      <c r="C113" t="s">
        <v>564</v>
      </c>
      <c r="D113" t="s">
        <v>103</v>
      </c>
      <c r="E113" t="s">
        <v>126</v>
      </c>
      <c r="F113" t="s">
        <v>565</v>
      </c>
      <c r="G113" t="s">
        <v>423</v>
      </c>
      <c r="H113" t="s">
        <v>105</v>
      </c>
      <c r="I113" s="77">
        <v>7010</v>
      </c>
      <c r="J113" s="77">
        <v>45.1</v>
      </c>
      <c r="K113" s="77">
        <v>0</v>
      </c>
      <c r="L113" s="77">
        <v>3.1615099999999998</v>
      </c>
      <c r="M113" s="77">
        <v>0</v>
      </c>
      <c r="N113" s="77">
        <v>0.02</v>
      </c>
      <c r="O113" s="77">
        <v>0.01</v>
      </c>
    </row>
    <row r="114" spans="2:15">
      <c r="B114" t="s">
        <v>566</v>
      </c>
      <c r="C114" t="s">
        <v>567</v>
      </c>
      <c r="D114" t="s">
        <v>103</v>
      </c>
      <c r="E114" t="s">
        <v>126</v>
      </c>
      <c r="F114" t="s">
        <v>568</v>
      </c>
      <c r="G114" t="s">
        <v>451</v>
      </c>
      <c r="H114" t="s">
        <v>105</v>
      </c>
      <c r="I114" s="77">
        <v>335</v>
      </c>
      <c r="J114" s="77">
        <v>5071</v>
      </c>
      <c r="K114" s="77">
        <v>0</v>
      </c>
      <c r="L114" s="77">
        <v>16.987850000000002</v>
      </c>
      <c r="M114" s="77">
        <v>0</v>
      </c>
      <c r="N114" s="77">
        <v>0.1</v>
      </c>
      <c r="O114" s="77">
        <v>0.04</v>
      </c>
    </row>
    <row r="115" spans="2:15">
      <c r="B115" t="s">
        <v>569</v>
      </c>
      <c r="C115" t="s">
        <v>570</v>
      </c>
      <c r="D115" t="s">
        <v>103</v>
      </c>
      <c r="E115" t="s">
        <v>126</v>
      </c>
      <c r="F115" t="s">
        <v>571</v>
      </c>
      <c r="G115" t="s">
        <v>130</v>
      </c>
      <c r="H115" t="s">
        <v>105</v>
      </c>
      <c r="I115" s="77">
        <v>2339</v>
      </c>
      <c r="J115" s="77">
        <v>620</v>
      </c>
      <c r="K115" s="77">
        <v>0</v>
      </c>
      <c r="L115" s="77">
        <v>14.501799999999999</v>
      </c>
      <c r="M115" s="77">
        <v>0</v>
      </c>
      <c r="N115" s="77">
        <v>0.08</v>
      </c>
      <c r="O115" s="77">
        <v>0.03</v>
      </c>
    </row>
    <row r="116" spans="2:15">
      <c r="B116" t="s">
        <v>572</v>
      </c>
      <c r="C116" t="s">
        <v>573</v>
      </c>
      <c r="D116" t="s">
        <v>103</v>
      </c>
      <c r="E116" t="s">
        <v>126</v>
      </c>
      <c r="F116" t="s">
        <v>574</v>
      </c>
      <c r="G116" t="s">
        <v>130</v>
      </c>
      <c r="H116" t="s">
        <v>105</v>
      </c>
      <c r="I116" s="77">
        <v>1012</v>
      </c>
      <c r="J116" s="77">
        <v>2699</v>
      </c>
      <c r="K116" s="77">
        <v>0</v>
      </c>
      <c r="L116" s="77">
        <v>27.313880000000001</v>
      </c>
      <c r="M116" s="77">
        <v>0.01</v>
      </c>
      <c r="N116" s="77">
        <v>0.16</v>
      </c>
      <c r="O116" s="77">
        <v>0.06</v>
      </c>
    </row>
    <row r="117" spans="2:15">
      <c r="B117" t="s">
        <v>575</v>
      </c>
      <c r="C117" t="s">
        <v>576</v>
      </c>
      <c r="D117" t="s">
        <v>103</v>
      </c>
      <c r="E117" t="s">
        <v>126</v>
      </c>
      <c r="F117" t="s">
        <v>577</v>
      </c>
      <c r="G117" t="s">
        <v>130</v>
      </c>
      <c r="H117" t="s">
        <v>105</v>
      </c>
      <c r="I117" s="77">
        <v>544</v>
      </c>
      <c r="J117" s="77">
        <v>2318</v>
      </c>
      <c r="K117" s="77">
        <v>0</v>
      </c>
      <c r="L117" s="77">
        <v>12.609920000000001</v>
      </c>
      <c r="M117" s="77">
        <v>0.01</v>
      </c>
      <c r="N117" s="77">
        <v>7.0000000000000007E-2</v>
      </c>
      <c r="O117" s="77">
        <v>0.03</v>
      </c>
    </row>
    <row r="118" spans="2:15">
      <c r="B118" t="s">
        <v>578</v>
      </c>
      <c r="C118" t="s">
        <v>579</v>
      </c>
      <c r="D118" t="s">
        <v>103</v>
      </c>
      <c r="E118" t="s">
        <v>126</v>
      </c>
      <c r="F118" t="s">
        <v>580</v>
      </c>
      <c r="G118" t="s">
        <v>130</v>
      </c>
      <c r="H118" t="s">
        <v>105</v>
      </c>
      <c r="I118" s="77">
        <v>768</v>
      </c>
      <c r="J118" s="77">
        <v>760.1</v>
      </c>
      <c r="K118" s="77">
        <v>0</v>
      </c>
      <c r="L118" s="77">
        <v>5.8375680000000001</v>
      </c>
      <c r="M118" s="77">
        <v>0.01</v>
      </c>
      <c r="N118" s="77">
        <v>0.03</v>
      </c>
      <c r="O118" s="77">
        <v>0.01</v>
      </c>
    </row>
    <row r="119" spans="2:15">
      <c r="B119" t="s">
        <v>581</v>
      </c>
      <c r="C119" t="s">
        <v>582</v>
      </c>
      <c r="D119" t="s">
        <v>103</v>
      </c>
      <c r="E119" t="s">
        <v>126</v>
      </c>
      <c r="F119" t="s">
        <v>583</v>
      </c>
      <c r="G119" t="s">
        <v>130</v>
      </c>
      <c r="H119" t="s">
        <v>105</v>
      </c>
      <c r="I119" s="77">
        <v>7543</v>
      </c>
      <c r="J119" s="77">
        <v>162.80000000000001</v>
      </c>
      <c r="K119" s="77">
        <v>0</v>
      </c>
      <c r="L119" s="77">
        <v>12.280004</v>
      </c>
      <c r="M119" s="77">
        <v>0</v>
      </c>
      <c r="N119" s="77">
        <v>7.0000000000000007E-2</v>
      </c>
      <c r="O119" s="77">
        <v>0.03</v>
      </c>
    </row>
    <row r="120" spans="2:15">
      <c r="B120" t="s">
        <v>584</v>
      </c>
      <c r="C120" t="s">
        <v>585</v>
      </c>
      <c r="D120" t="s">
        <v>103</v>
      </c>
      <c r="E120" t="s">
        <v>126</v>
      </c>
      <c r="F120" t="s">
        <v>586</v>
      </c>
      <c r="G120" t="s">
        <v>132</v>
      </c>
      <c r="H120" t="s">
        <v>105</v>
      </c>
      <c r="I120" s="77">
        <v>971</v>
      </c>
      <c r="J120" s="77">
        <v>1827</v>
      </c>
      <c r="K120" s="77">
        <v>0</v>
      </c>
      <c r="L120" s="77">
        <v>17.740169999999999</v>
      </c>
      <c r="M120" s="77">
        <v>0</v>
      </c>
      <c r="N120" s="77">
        <v>0.1</v>
      </c>
      <c r="O120" s="77">
        <v>0.04</v>
      </c>
    </row>
    <row r="121" spans="2:15">
      <c r="B121" t="s">
        <v>587</v>
      </c>
      <c r="C121" t="s">
        <v>588</v>
      </c>
      <c r="D121" t="s">
        <v>103</v>
      </c>
      <c r="E121" t="s">
        <v>126</v>
      </c>
      <c r="F121" t="s">
        <v>589</v>
      </c>
      <c r="G121" t="s">
        <v>132</v>
      </c>
      <c r="H121" t="s">
        <v>105</v>
      </c>
      <c r="I121" s="77">
        <v>310</v>
      </c>
      <c r="J121" s="77">
        <v>354.5</v>
      </c>
      <c r="K121" s="77">
        <v>0</v>
      </c>
      <c r="L121" s="77">
        <v>1.0989500000000001</v>
      </c>
      <c r="M121" s="77">
        <v>0</v>
      </c>
      <c r="N121" s="77">
        <v>0.01</v>
      </c>
      <c r="O121" s="77">
        <v>0</v>
      </c>
    </row>
    <row r="122" spans="2:15">
      <c r="B122" s="78" t="s">
        <v>590</v>
      </c>
      <c r="E122" s="16"/>
      <c r="F122" s="16"/>
      <c r="G122" s="16"/>
      <c r="I122" s="79">
        <v>0</v>
      </c>
      <c r="K122" s="79">
        <v>0</v>
      </c>
      <c r="L122" s="79">
        <v>0</v>
      </c>
      <c r="N122" s="79">
        <v>0</v>
      </c>
      <c r="O122" s="79">
        <v>0</v>
      </c>
    </row>
    <row r="123" spans="2:15">
      <c r="B123" t="s">
        <v>229</v>
      </c>
      <c r="C123" t="s">
        <v>229</v>
      </c>
      <c r="E123" s="16"/>
      <c r="F123" s="16"/>
      <c r="G123" t="s">
        <v>229</v>
      </c>
      <c r="H123" t="s">
        <v>229</v>
      </c>
      <c r="I123" s="77">
        <v>0</v>
      </c>
      <c r="J123" s="77">
        <v>0</v>
      </c>
      <c r="L123" s="77">
        <v>0</v>
      </c>
      <c r="M123" s="77">
        <v>0</v>
      </c>
      <c r="N123" s="77">
        <v>0</v>
      </c>
      <c r="O123" s="77">
        <v>0</v>
      </c>
    </row>
    <row r="124" spans="2:15">
      <c r="B124" s="78" t="s">
        <v>234</v>
      </c>
      <c r="E124" s="16"/>
      <c r="F124" s="16"/>
      <c r="G124" s="16"/>
      <c r="I124" s="79">
        <v>7558</v>
      </c>
      <c r="K124" s="79">
        <v>0</v>
      </c>
      <c r="L124" s="79">
        <v>819.62097494</v>
      </c>
      <c r="N124" s="79">
        <v>4.76</v>
      </c>
      <c r="O124" s="79">
        <v>1.7</v>
      </c>
    </row>
    <row r="125" spans="2:15">
      <c r="B125" s="78" t="s">
        <v>247</v>
      </c>
      <c r="E125" s="16"/>
      <c r="F125" s="16"/>
      <c r="G125" s="16"/>
      <c r="I125" s="79">
        <v>6472</v>
      </c>
      <c r="K125" s="79">
        <v>0</v>
      </c>
      <c r="L125" s="79">
        <v>694.08645214000001</v>
      </c>
      <c r="N125" s="79">
        <v>4.03</v>
      </c>
      <c r="O125" s="79">
        <v>1.44</v>
      </c>
    </row>
    <row r="126" spans="2:15">
      <c r="B126" t="s">
        <v>591</v>
      </c>
      <c r="C126" t="s">
        <v>592</v>
      </c>
      <c r="D126" t="s">
        <v>593</v>
      </c>
      <c r="E126" t="s">
        <v>594</v>
      </c>
      <c r="F126" t="s">
        <v>319</v>
      </c>
      <c r="G126" t="s">
        <v>595</v>
      </c>
      <c r="H126" t="s">
        <v>109</v>
      </c>
      <c r="I126" s="77">
        <v>65</v>
      </c>
      <c r="J126" s="77">
        <v>5160</v>
      </c>
      <c r="K126" s="77">
        <v>0</v>
      </c>
      <c r="L126" s="77">
        <v>11.628318</v>
      </c>
      <c r="M126" s="77">
        <v>0</v>
      </c>
      <c r="N126" s="77">
        <v>7.0000000000000007E-2</v>
      </c>
      <c r="O126" s="77">
        <v>0.02</v>
      </c>
    </row>
    <row r="127" spans="2:15">
      <c r="B127" t="s">
        <v>596</v>
      </c>
      <c r="C127" t="s">
        <v>597</v>
      </c>
      <c r="D127" t="s">
        <v>593</v>
      </c>
      <c r="E127" t="s">
        <v>594</v>
      </c>
      <c r="F127" t="s">
        <v>598</v>
      </c>
      <c r="G127" t="s">
        <v>599</v>
      </c>
      <c r="H127" t="s">
        <v>109</v>
      </c>
      <c r="I127" s="77">
        <v>477</v>
      </c>
      <c r="J127" s="77">
        <v>2200</v>
      </c>
      <c r="K127" s="77">
        <v>0</v>
      </c>
      <c r="L127" s="77">
        <v>36.382697999999998</v>
      </c>
      <c r="M127" s="77">
        <v>0</v>
      </c>
      <c r="N127" s="77">
        <v>0.21</v>
      </c>
      <c r="O127" s="77">
        <v>0.08</v>
      </c>
    </row>
    <row r="128" spans="2:15">
      <c r="B128" t="s">
        <v>600</v>
      </c>
      <c r="C128" t="s">
        <v>601</v>
      </c>
      <c r="D128" t="s">
        <v>593</v>
      </c>
      <c r="E128" t="s">
        <v>594</v>
      </c>
      <c r="F128" t="s">
        <v>602</v>
      </c>
      <c r="G128" t="s">
        <v>603</v>
      </c>
      <c r="H128" t="s">
        <v>109</v>
      </c>
      <c r="I128" s="77">
        <v>1428</v>
      </c>
      <c r="J128" s="77">
        <v>445</v>
      </c>
      <c r="K128" s="77">
        <v>0</v>
      </c>
      <c r="L128" s="77">
        <v>22.031398200000002</v>
      </c>
      <c r="M128" s="77">
        <v>0.01</v>
      </c>
      <c r="N128" s="77">
        <v>0.13</v>
      </c>
      <c r="O128" s="77">
        <v>0.05</v>
      </c>
    </row>
    <row r="129" spans="2:15">
      <c r="B129" t="s">
        <v>604</v>
      </c>
      <c r="C129" t="s">
        <v>605</v>
      </c>
      <c r="D129" t="s">
        <v>593</v>
      </c>
      <c r="E129" t="s">
        <v>594</v>
      </c>
      <c r="F129" t="s">
        <v>606</v>
      </c>
      <c r="G129" t="s">
        <v>603</v>
      </c>
      <c r="H129" t="s">
        <v>109</v>
      </c>
      <c r="I129" s="77">
        <v>50</v>
      </c>
      <c r="J129" s="77">
        <v>514</v>
      </c>
      <c r="K129" s="77">
        <v>0</v>
      </c>
      <c r="L129" s="77">
        <v>0.89101900000000001</v>
      </c>
      <c r="M129" s="77">
        <v>0</v>
      </c>
      <c r="N129" s="77">
        <v>0.01</v>
      </c>
      <c r="O129" s="77">
        <v>0</v>
      </c>
    </row>
    <row r="130" spans="2:15">
      <c r="B130" t="s">
        <v>607</v>
      </c>
      <c r="C130" s="81" t="s">
        <v>608</v>
      </c>
      <c r="D130" t="s">
        <v>593</v>
      </c>
      <c r="E130" t="s">
        <v>594</v>
      </c>
      <c r="F130" t="s">
        <v>492</v>
      </c>
      <c r="G130" t="s">
        <v>603</v>
      </c>
      <c r="H130" t="s">
        <v>109</v>
      </c>
      <c r="I130" s="77">
        <v>315</v>
      </c>
      <c r="J130" s="77">
        <v>515</v>
      </c>
      <c r="K130" s="77">
        <v>0</v>
      </c>
      <c r="L130" s="77">
        <v>5.62434075</v>
      </c>
      <c r="M130" s="77">
        <v>0</v>
      </c>
      <c r="N130" s="77">
        <v>0.03</v>
      </c>
      <c r="O130" s="77">
        <v>0.02</v>
      </c>
    </row>
    <row r="131" spans="2:15">
      <c r="B131" t="s">
        <v>609</v>
      </c>
      <c r="C131" t="s">
        <v>610</v>
      </c>
      <c r="D131" t="s">
        <v>593</v>
      </c>
      <c r="E131" t="s">
        <v>594</v>
      </c>
      <c r="F131" t="s">
        <v>611</v>
      </c>
      <c r="G131" t="s">
        <v>612</v>
      </c>
      <c r="H131" t="s">
        <v>116</v>
      </c>
      <c r="I131" s="77">
        <v>276</v>
      </c>
      <c r="J131" s="77">
        <v>87.5</v>
      </c>
      <c r="K131" s="77">
        <v>0</v>
      </c>
      <c r="L131" s="77">
        <v>1.13067885</v>
      </c>
      <c r="M131" s="77">
        <v>0</v>
      </c>
      <c r="N131" s="77">
        <v>0.01</v>
      </c>
      <c r="O131" s="77">
        <v>0</v>
      </c>
    </row>
    <row r="132" spans="2:15">
      <c r="B132" t="s">
        <v>613</v>
      </c>
      <c r="C132" t="s">
        <v>614</v>
      </c>
      <c r="D132" t="s">
        <v>593</v>
      </c>
      <c r="E132" t="s">
        <v>594</v>
      </c>
      <c r="F132" t="s">
        <v>308</v>
      </c>
      <c r="G132" t="s">
        <v>615</v>
      </c>
      <c r="H132" t="s">
        <v>109</v>
      </c>
      <c r="I132" s="77">
        <v>567</v>
      </c>
      <c r="J132" s="77">
        <v>3408</v>
      </c>
      <c r="K132" s="77">
        <v>0</v>
      </c>
      <c r="L132" s="77">
        <v>66.994089119999998</v>
      </c>
      <c r="M132" s="77">
        <v>0</v>
      </c>
      <c r="N132" s="77">
        <v>0.39</v>
      </c>
      <c r="O132" s="77">
        <v>0.14000000000000001</v>
      </c>
    </row>
    <row r="133" spans="2:15">
      <c r="B133" t="s">
        <v>616</v>
      </c>
      <c r="C133" t="s">
        <v>617</v>
      </c>
      <c r="D133" t="s">
        <v>593</v>
      </c>
      <c r="E133" t="s">
        <v>594</v>
      </c>
      <c r="F133" t="s">
        <v>618</v>
      </c>
      <c r="G133" t="s">
        <v>615</v>
      </c>
      <c r="H133" t="s">
        <v>109</v>
      </c>
      <c r="I133" s="77">
        <v>182</v>
      </c>
      <c r="J133" s="77">
        <v>6470</v>
      </c>
      <c r="K133" s="77">
        <v>0</v>
      </c>
      <c r="L133" s="77">
        <v>40.825311800000001</v>
      </c>
      <c r="M133" s="77">
        <v>0</v>
      </c>
      <c r="N133" s="77">
        <v>0.24</v>
      </c>
      <c r="O133" s="77">
        <v>0.08</v>
      </c>
    </row>
    <row r="134" spans="2:15">
      <c r="B134" t="s">
        <v>616</v>
      </c>
      <c r="C134" t="s">
        <v>617</v>
      </c>
      <c r="D134" t="s">
        <v>593</v>
      </c>
      <c r="E134" t="s">
        <v>594</v>
      </c>
      <c r="F134" t="s">
        <v>618</v>
      </c>
      <c r="G134" t="s">
        <v>615</v>
      </c>
      <c r="H134" t="s">
        <v>109</v>
      </c>
      <c r="I134" s="77">
        <v>64</v>
      </c>
      <c r="J134" s="77">
        <v>6470</v>
      </c>
      <c r="K134" s="77">
        <v>0</v>
      </c>
      <c r="L134" s="77">
        <v>14.356153600000001</v>
      </c>
      <c r="M134" s="77">
        <v>0</v>
      </c>
      <c r="N134" s="77">
        <v>0.08</v>
      </c>
      <c r="O134" s="77">
        <v>0.03</v>
      </c>
    </row>
    <row r="135" spans="2:15">
      <c r="B135" t="s">
        <v>619</v>
      </c>
      <c r="C135" t="s">
        <v>620</v>
      </c>
      <c r="D135" t="s">
        <v>593</v>
      </c>
      <c r="E135" t="s">
        <v>594</v>
      </c>
      <c r="F135" t="s">
        <v>407</v>
      </c>
      <c r="G135" t="s">
        <v>615</v>
      </c>
      <c r="H135" t="s">
        <v>109</v>
      </c>
      <c r="I135" s="77">
        <v>197</v>
      </c>
      <c r="J135" s="77">
        <v>2591</v>
      </c>
      <c r="K135" s="77">
        <v>0</v>
      </c>
      <c r="L135" s="77">
        <v>17.696504090000001</v>
      </c>
      <c r="M135" s="77">
        <v>0</v>
      </c>
      <c r="N135" s="77">
        <v>0.1</v>
      </c>
      <c r="O135" s="77">
        <v>0.04</v>
      </c>
    </row>
    <row r="136" spans="2:15">
      <c r="B136" t="s">
        <v>621</v>
      </c>
      <c r="C136" t="s">
        <v>622</v>
      </c>
      <c r="D136" t="s">
        <v>593</v>
      </c>
      <c r="E136" t="s">
        <v>594</v>
      </c>
      <c r="F136" t="s">
        <v>623</v>
      </c>
      <c r="G136" t="s">
        <v>624</v>
      </c>
      <c r="H136" t="s">
        <v>109</v>
      </c>
      <c r="I136" s="77">
        <v>467</v>
      </c>
      <c r="J136" s="77">
        <v>6548</v>
      </c>
      <c r="K136" s="77">
        <v>0</v>
      </c>
      <c r="L136" s="77">
        <v>106.01794772</v>
      </c>
      <c r="M136" s="77">
        <v>0</v>
      </c>
      <c r="N136" s="77">
        <v>0.62</v>
      </c>
      <c r="O136" s="77">
        <v>0.22</v>
      </c>
    </row>
    <row r="137" spans="2:15">
      <c r="B137" t="s">
        <v>625</v>
      </c>
      <c r="C137" t="s">
        <v>626</v>
      </c>
      <c r="D137" t="s">
        <v>593</v>
      </c>
      <c r="E137" t="s">
        <v>594</v>
      </c>
      <c r="F137" t="s">
        <v>627</v>
      </c>
      <c r="G137" t="s">
        <v>624</v>
      </c>
      <c r="H137" t="s">
        <v>109</v>
      </c>
      <c r="I137" s="77">
        <v>330</v>
      </c>
      <c r="J137" s="77">
        <v>4185</v>
      </c>
      <c r="K137" s="77">
        <v>0</v>
      </c>
      <c r="L137" s="77">
        <v>47.881003499999998</v>
      </c>
      <c r="M137" s="77">
        <v>0</v>
      </c>
      <c r="N137" s="77">
        <v>0.28000000000000003</v>
      </c>
      <c r="O137" s="77">
        <v>0.1</v>
      </c>
    </row>
    <row r="138" spans="2:15">
      <c r="B138" t="s">
        <v>628</v>
      </c>
      <c r="C138" t="s">
        <v>629</v>
      </c>
      <c r="D138" t="s">
        <v>593</v>
      </c>
      <c r="E138" t="s">
        <v>594</v>
      </c>
      <c r="F138" t="s">
        <v>630</v>
      </c>
      <c r="G138" t="s">
        <v>624</v>
      </c>
      <c r="H138" t="s">
        <v>109</v>
      </c>
      <c r="I138" s="77">
        <v>267</v>
      </c>
      <c r="J138" s="77">
        <v>5755</v>
      </c>
      <c r="K138" s="77">
        <v>0</v>
      </c>
      <c r="L138" s="77">
        <v>53.27340195</v>
      </c>
      <c r="M138" s="77">
        <v>0</v>
      </c>
      <c r="N138" s="77">
        <v>0.31</v>
      </c>
      <c r="O138" s="77">
        <v>0.11</v>
      </c>
    </row>
    <row r="139" spans="2:15">
      <c r="B139" t="s">
        <v>631</v>
      </c>
      <c r="C139" t="s">
        <v>632</v>
      </c>
      <c r="D139" t="s">
        <v>593</v>
      </c>
      <c r="E139" t="s">
        <v>594</v>
      </c>
      <c r="F139" t="s">
        <v>633</v>
      </c>
      <c r="G139" t="s">
        <v>624</v>
      </c>
      <c r="H139" t="s">
        <v>109</v>
      </c>
      <c r="I139" s="77">
        <v>307</v>
      </c>
      <c r="J139" s="77">
        <v>10362</v>
      </c>
      <c r="K139" s="77">
        <v>0</v>
      </c>
      <c r="L139" s="77">
        <v>110.28991578</v>
      </c>
      <c r="M139" s="77">
        <v>0</v>
      </c>
      <c r="N139" s="77">
        <v>0.64</v>
      </c>
      <c r="O139" s="77">
        <v>0.23</v>
      </c>
    </row>
    <row r="140" spans="2:15">
      <c r="B140" t="s">
        <v>634</v>
      </c>
      <c r="C140" t="s">
        <v>635</v>
      </c>
      <c r="D140" t="s">
        <v>593</v>
      </c>
      <c r="E140" t="s">
        <v>594</v>
      </c>
      <c r="F140" t="s">
        <v>636</v>
      </c>
      <c r="G140" t="s">
        <v>637</v>
      </c>
      <c r="H140" t="s">
        <v>109</v>
      </c>
      <c r="I140" s="77">
        <v>610</v>
      </c>
      <c r="J140" s="77">
        <v>1615</v>
      </c>
      <c r="K140" s="77">
        <v>0</v>
      </c>
      <c r="L140" s="77">
        <v>34.155150499999998</v>
      </c>
      <c r="M140" s="77">
        <v>0</v>
      </c>
      <c r="N140" s="77">
        <v>0.2</v>
      </c>
      <c r="O140" s="77">
        <v>7.0000000000000007E-2</v>
      </c>
    </row>
    <row r="141" spans="2:15">
      <c r="B141" t="s">
        <v>638</v>
      </c>
      <c r="C141" t="s">
        <v>639</v>
      </c>
      <c r="D141" t="s">
        <v>593</v>
      </c>
      <c r="E141" t="s">
        <v>594</v>
      </c>
      <c r="F141" t="s">
        <v>640</v>
      </c>
      <c r="G141" t="s">
        <v>637</v>
      </c>
      <c r="H141" t="s">
        <v>109</v>
      </c>
      <c r="I141" s="77">
        <v>336</v>
      </c>
      <c r="J141" s="77">
        <v>5024</v>
      </c>
      <c r="K141" s="77">
        <v>0</v>
      </c>
      <c r="L141" s="77">
        <v>58.525178879999999</v>
      </c>
      <c r="M141" s="77">
        <v>0</v>
      </c>
      <c r="N141" s="77">
        <v>0.34</v>
      </c>
      <c r="O141" s="77">
        <v>0.12</v>
      </c>
    </row>
    <row r="142" spans="2:15">
      <c r="B142" t="s">
        <v>641</v>
      </c>
      <c r="C142" t="s">
        <v>642</v>
      </c>
      <c r="D142" t="s">
        <v>593</v>
      </c>
      <c r="E142" t="s">
        <v>594</v>
      </c>
      <c r="F142" t="s">
        <v>643</v>
      </c>
      <c r="G142" t="s">
        <v>637</v>
      </c>
      <c r="H142" t="s">
        <v>109</v>
      </c>
      <c r="I142" s="77">
        <v>270</v>
      </c>
      <c r="J142" s="77">
        <v>3420</v>
      </c>
      <c r="K142" s="77">
        <v>0</v>
      </c>
      <c r="L142" s="77">
        <v>32.014277999999997</v>
      </c>
      <c r="M142" s="77">
        <v>0</v>
      </c>
      <c r="N142" s="77">
        <v>0.19</v>
      </c>
      <c r="O142" s="77">
        <v>7.0000000000000007E-2</v>
      </c>
    </row>
    <row r="143" spans="2:15">
      <c r="B143" t="s">
        <v>644</v>
      </c>
      <c r="C143" t="s">
        <v>645</v>
      </c>
      <c r="D143" t="s">
        <v>593</v>
      </c>
      <c r="E143" t="s">
        <v>594</v>
      </c>
      <c r="F143" t="s">
        <v>646</v>
      </c>
      <c r="G143" t="s">
        <v>647</v>
      </c>
      <c r="H143" t="s">
        <v>109</v>
      </c>
      <c r="I143" s="77">
        <v>264</v>
      </c>
      <c r="J143" s="77">
        <v>3755</v>
      </c>
      <c r="K143" s="77">
        <v>0</v>
      </c>
      <c r="L143" s="77">
        <v>34.369064399999999</v>
      </c>
      <c r="M143" s="77">
        <v>0</v>
      </c>
      <c r="N143" s="77">
        <v>0.2</v>
      </c>
      <c r="O143" s="77">
        <v>7.0000000000000007E-2</v>
      </c>
    </row>
    <row r="144" spans="2:15">
      <c r="B144" s="78" t="s">
        <v>248</v>
      </c>
      <c r="E144" s="16"/>
      <c r="F144" s="16"/>
      <c r="G144" s="16"/>
      <c r="I144" s="79">
        <v>1086</v>
      </c>
      <c r="K144" s="79">
        <v>0</v>
      </c>
      <c r="L144" s="79">
        <v>125.5345228</v>
      </c>
      <c r="N144" s="79">
        <v>0.73</v>
      </c>
      <c r="O144" s="79">
        <v>0.26</v>
      </c>
    </row>
    <row r="145" spans="2:15">
      <c r="B145" t="s">
        <v>648</v>
      </c>
      <c r="C145" t="s">
        <v>649</v>
      </c>
      <c r="D145" t="s">
        <v>650</v>
      </c>
      <c r="E145" t="s">
        <v>594</v>
      </c>
      <c r="F145" t="s">
        <v>261</v>
      </c>
      <c r="G145" t="s">
        <v>603</v>
      </c>
      <c r="H145" t="s">
        <v>109</v>
      </c>
      <c r="I145" s="77">
        <v>158</v>
      </c>
      <c r="J145" s="77">
        <v>8716</v>
      </c>
      <c r="K145" s="77">
        <v>0</v>
      </c>
      <c r="L145" s="77">
        <v>47.745027759999999</v>
      </c>
      <c r="M145" s="77">
        <v>0</v>
      </c>
      <c r="N145" s="77">
        <v>0.28000000000000003</v>
      </c>
      <c r="O145" s="77">
        <v>0.1</v>
      </c>
    </row>
    <row r="146" spans="2:15">
      <c r="B146" t="s">
        <v>651</v>
      </c>
      <c r="C146" t="s">
        <v>652</v>
      </c>
      <c r="D146" t="s">
        <v>593</v>
      </c>
      <c r="E146" t="s">
        <v>594</v>
      </c>
      <c r="F146" t="s">
        <v>476</v>
      </c>
      <c r="G146" t="s">
        <v>624</v>
      </c>
      <c r="H146" t="s">
        <v>109</v>
      </c>
      <c r="I146" s="77">
        <v>704</v>
      </c>
      <c r="J146" s="77">
        <v>1152</v>
      </c>
      <c r="K146" s="77">
        <v>0</v>
      </c>
      <c r="L146" s="77">
        <v>28.117647359999999</v>
      </c>
      <c r="M146" s="77">
        <v>0</v>
      </c>
      <c r="N146" s="77">
        <v>0.16</v>
      </c>
      <c r="O146" s="77">
        <v>0.06</v>
      </c>
    </row>
    <row r="147" spans="2:15">
      <c r="B147" t="s">
        <v>653</v>
      </c>
      <c r="C147" t="s">
        <v>654</v>
      </c>
      <c r="D147" t="s">
        <v>650</v>
      </c>
      <c r="E147" t="s">
        <v>594</v>
      </c>
      <c r="F147" t="s">
        <v>343</v>
      </c>
      <c r="G147" t="s">
        <v>647</v>
      </c>
      <c r="H147" t="s">
        <v>109</v>
      </c>
      <c r="I147" s="77">
        <v>224</v>
      </c>
      <c r="J147" s="77">
        <v>6396</v>
      </c>
      <c r="K147" s="77">
        <v>0</v>
      </c>
      <c r="L147" s="77">
        <v>49.671847679999999</v>
      </c>
      <c r="M147" s="77">
        <v>0</v>
      </c>
      <c r="N147" s="77">
        <v>0.28999999999999998</v>
      </c>
      <c r="O147" s="77">
        <v>0.1</v>
      </c>
    </row>
    <row r="148" spans="2:15">
      <c r="B148" t="s">
        <v>236</v>
      </c>
      <c r="E148" s="16"/>
      <c r="F148" s="16"/>
      <c r="G148" s="16"/>
    </row>
    <row r="149" spans="2:15">
      <c r="B149" t="s">
        <v>242</v>
      </c>
      <c r="E149" s="16"/>
      <c r="F149" s="16"/>
      <c r="G149" s="16"/>
    </row>
    <row r="150" spans="2:15">
      <c r="B150" t="s">
        <v>243</v>
      </c>
      <c r="E150" s="16"/>
      <c r="F150" s="16"/>
      <c r="G150" s="16"/>
    </row>
    <row r="151" spans="2:15">
      <c r="B151" t="s">
        <v>244</v>
      </c>
      <c r="E151" s="16"/>
      <c r="F151" s="16"/>
      <c r="G151" s="16"/>
    </row>
    <row r="152" spans="2:15">
      <c r="E152" s="16"/>
      <c r="F152" s="16"/>
      <c r="G152" s="16"/>
    </row>
    <row r="153" spans="2:15">
      <c r="E153" s="16"/>
      <c r="F153" s="16"/>
      <c r="G153" s="16"/>
    </row>
    <row r="154" spans="2:15">
      <c r="E154" s="16"/>
      <c r="F154" s="16"/>
      <c r="G154" s="16"/>
    </row>
    <row r="155" spans="2:15">
      <c r="E155" s="16"/>
      <c r="F155" s="16"/>
      <c r="G155" s="16"/>
    </row>
    <row r="156" spans="2:15">
      <c r="E156" s="16"/>
      <c r="F156" s="16"/>
      <c r="G156" s="16"/>
    </row>
    <row r="157" spans="2:15"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B249" s="16"/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9"/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B270" s="16"/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9"/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B337" s="16"/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9"/>
    </row>
  </sheetData>
  <sheetProtection sheet="1" objects="1" scenarios="1"/>
  <mergeCells count="2">
    <mergeCell ref="B6:O6"/>
    <mergeCell ref="B7:O7"/>
  </mergeCells>
  <dataValidations count="4">
    <dataValidation allowBlank="1" showInputMessage="1" showErrorMessage="1" sqref="K9 C1:C4"/>
    <dataValidation type="list" allowBlank="1" showInputMessage="1" showErrorMessage="1" sqref="G12:G339">
      <formula1>$BH$6:$BH$11</formula1>
    </dataValidation>
    <dataValidation type="list" allowBlank="1" showInputMessage="1" showErrorMessage="1" sqref="H12:H333">
      <formula1>$BJ$6:$BJ$11</formula1>
    </dataValidation>
    <dataValidation type="list" allowBlank="1" showInputMessage="1" showErrorMessage="1" sqref="E12:E333">
      <formula1>$BF$6:$BF$11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22" workbookViewId="0">
      <selection activeCell="E33" sqref="E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28515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818</v>
      </c>
    </row>
    <row r="3" spans="2:63" s="1" customFormat="1">
      <c r="B3" s="2" t="s">
        <v>2</v>
      </c>
      <c r="C3" s="26" t="s">
        <v>819</v>
      </c>
    </row>
    <row r="4" spans="2:63" s="1" customFormat="1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187508</v>
      </c>
      <c r="I11" s="7"/>
      <c r="J11" s="76">
        <v>0</v>
      </c>
      <c r="K11" s="76">
        <v>28784.951567636999</v>
      </c>
      <c r="L11" s="7"/>
      <c r="M11" s="76">
        <v>100</v>
      </c>
      <c r="N11" s="76">
        <v>59.61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45693</v>
      </c>
      <c r="J12" s="79">
        <v>0</v>
      </c>
      <c r="K12" s="79">
        <v>1076.3152600000001</v>
      </c>
      <c r="M12" s="79">
        <v>3.74</v>
      </c>
      <c r="N12" s="79">
        <v>2.23</v>
      </c>
    </row>
    <row r="13" spans="2:63">
      <c r="B13" s="78" t="s">
        <v>655</v>
      </c>
      <c r="D13" s="16"/>
      <c r="E13" s="16"/>
      <c r="F13" s="16"/>
      <c r="G13" s="16"/>
      <c r="H13" s="79">
        <v>45693</v>
      </c>
      <c r="J13" s="79">
        <v>0</v>
      </c>
      <c r="K13" s="79">
        <v>1076.3152600000001</v>
      </c>
      <c r="M13" s="79">
        <v>3.74</v>
      </c>
      <c r="N13" s="79">
        <v>2.23</v>
      </c>
    </row>
    <row r="14" spans="2:63">
      <c r="B14" t="s">
        <v>656</v>
      </c>
      <c r="C14" t="s">
        <v>657</v>
      </c>
      <c r="D14" t="s">
        <v>103</v>
      </c>
      <c r="E14" t="s">
        <v>658</v>
      </c>
      <c r="F14" t="s">
        <v>126</v>
      </c>
      <c r="G14" t="s">
        <v>105</v>
      </c>
      <c r="H14" s="77">
        <v>4169</v>
      </c>
      <c r="I14" s="77">
        <v>1855</v>
      </c>
      <c r="J14" s="77">
        <v>0</v>
      </c>
      <c r="K14" s="77">
        <v>77.334950000000006</v>
      </c>
      <c r="L14" s="77">
        <v>0.01</v>
      </c>
      <c r="M14" s="77">
        <v>0.27</v>
      </c>
      <c r="N14" s="77">
        <v>0.16</v>
      </c>
    </row>
    <row r="15" spans="2:63">
      <c r="B15" t="s">
        <v>659</v>
      </c>
      <c r="C15" t="s">
        <v>660</v>
      </c>
      <c r="D15" t="s">
        <v>103</v>
      </c>
      <c r="E15" t="s">
        <v>661</v>
      </c>
      <c r="F15" t="s">
        <v>131</v>
      </c>
      <c r="G15" t="s">
        <v>105</v>
      </c>
      <c r="H15" s="77">
        <v>35323</v>
      </c>
      <c r="I15" s="77">
        <v>1359</v>
      </c>
      <c r="J15" s="77">
        <v>0</v>
      </c>
      <c r="K15" s="77">
        <v>480.03957000000003</v>
      </c>
      <c r="L15" s="77">
        <v>0.02</v>
      </c>
      <c r="M15" s="77">
        <v>1.67</v>
      </c>
      <c r="N15" s="77">
        <v>0.99</v>
      </c>
    </row>
    <row r="16" spans="2:63">
      <c r="B16" t="s">
        <v>662</v>
      </c>
      <c r="C16" t="s">
        <v>663</v>
      </c>
      <c r="D16" t="s">
        <v>103</v>
      </c>
      <c r="E16" t="s">
        <v>658</v>
      </c>
      <c r="F16" t="s">
        <v>131</v>
      </c>
      <c r="G16" t="s">
        <v>105</v>
      </c>
      <c r="H16" s="77">
        <v>2639</v>
      </c>
      <c r="I16" s="77">
        <v>1356</v>
      </c>
      <c r="J16" s="77">
        <v>0</v>
      </c>
      <c r="K16" s="77">
        <v>35.784840000000003</v>
      </c>
      <c r="L16" s="77">
        <v>0</v>
      </c>
      <c r="M16" s="77">
        <v>0.12</v>
      </c>
      <c r="N16" s="77">
        <v>7.0000000000000007E-2</v>
      </c>
    </row>
    <row r="17" spans="2:14">
      <c r="B17" t="s">
        <v>664</v>
      </c>
      <c r="C17" t="s">
        <v>665</v>
      </c>
      <c r="D17" t="s">
        <v>103</v>
      </c>
      <c r="E17" t="s">
        <v>666</v>
      </c>
      <c r="F17" t="s">
        <v>131</v>
      </c>
      <c r="G17" t="s">
        <v>105</v>
      </c>
      <c r="H17" s="77">
        <v>1683</v>
      </c>
      <c r="I17" s="77">
        <v>13580</v>
      </c>
      <c r="J17" s="77">
        <v>0</v>
      </c>
      <c r="K17" s="77">
        <v>228.5514</v>
      </c>
      <c r="L17" s="77">
        <v>0</v>
      </c>
      <c r="M17" s="77">
        <v>0.79</v>
      </c>
      <c r="N17" s="77">
        <v>0.47</v>
      </c>
    </row>
    <row r="18" spans="2:14">
      <c r="B18" t="s">
        <v>667</v>
      </c>
      <c r="C18" t="s">
        <v>668</v>
      </c>
      <c r="D18" t="s">
        <v>103</v>
      </c>
      <c r="E18" t="s">
        <v>669</v>
      </c>
      <c r="F18" t="s">
        <v>131</v>
      </c>
      <c r="G18" t="s">
        <v>105</v>
      </c>
      <c r="H18" s="77">
        <v>1879</v>
      </c>
      <c r="I18" s="77">
        <v>13550</v>
      </c>
      <c r="J18" s="77">
        <v>0</v>
      </c>
      <c r="K18" s="77">
        <v>254.6045</v>
      </c>
      <c r="L18" s="77">
        <v>0</v>
      </c>
      <c r="M18" s="77">
        <v>0.88</v>
      </c>
      <c r="N18" s="77">
        <v>0.53</v>
      </c>
    </row>
    <row r="19" spans="2:14">
      <c r="B19" s="78" t="s">
        <v>670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671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229</v>
      </c>
      <c r="C22" t="s">
        <v>229</v>
      </c>
      <c r="D22" s="16"/>
      <c r="E22" s="16"/>
      <c r="F22" t="s">
        <v>229</v>
      </c>
      <c r="G22" t="s">
        <v>229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672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229</v>
      </c>
      <c r="C24" t="s">
        <v>229</v>
      </c>
      <c r="D24" s="16"/>
      <c r="E24" s="16"/>
      <c r="F24" t="s">
        <v>229</v>
      </c>
      <c r="G24" t="s">
        <v>229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249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229</v>
      </c>
      <c r="C26" t="s">
        <v>229</v>
      </c>
      <c r="D26" s="16"/>
      <c r="E26" s="16"/>
      <c r="F26" t="s">
        <v>229</v>
      </c>
      <c r="G26" t="s">
        <v>229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673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229</v>
      </c>
      <c r="C28" t="s">
        <v>229</v>
      </c>
      <c r="D28" s="16"/>
      <c r="E28" s="16"/>
      <c r="F28" t="s">
        <v>229</v>
      </c>
      <c r="G28" t="s">
        <v>229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234</v>
      </c>
      <c r="D29" s="16"/>
      <c r="E29" s="16"/>
      <c r="F29" s="16"/>
      <c r="G29" s="16"/>
      <c r="H29" s="79">
        <v>141815</v>
      </c>
      <c r="J29" s="79">
        <v>0</v>
      </c>
      <c r="K29" s="79">
        <v>27708.636307637</v>
      </c>
      <c r="M29" s="79">
        <v>96.26</v>
      </c>
      <c r="N29" s="79">
        <v>57.38</v>
      </c>
    </row>
    <row r="30" spans="2:14">
      <c r="B30" s="78" t="s">
        <v>674</v>
      </c>
      <c r="D30" s="16"/>
      <c r="E30" s="16"/>
      <c r="F30" s="16"/>
      <c r="G30" s="16"/>
      <c r="H30" s="79">
        <v>141815</v>
      </c>
      <c r="J30" s="79">
        <v>0</v>
      </c>
      <c r="K30" s="79">
        <v>27708.636307637</v>
      </c>
      <c r="M30" s="79">
        <v>96.26</v>
      </c>
      <c r="N30" s="79">
        <v>57.38</v>
      </c>
    </row>
    <row r="31" spans="2:14">
      <c r="B31" t="s">
        <v>675</v>
      </c>
      <c r="C31" t="s">
        <v>676</v>
      </c>
      <c r="D31" t="s">
        <v>593</v>
      </c>
      <c r="E31" t="s">
        <v>677</v>
      </c>
      <c r="F31" t="s">
        <v>678</v>
      </c>
      <c r="G31" t="s">
        <v>202</v>
      </c>
      <c r="H31" s="77">
        <v>921</v>
      </c>
      <c r="I31" s="77">
        <v>2338000</v>
      </c>
      <c r="J31" s="77">
        <v>0</v>
      </c>
      <c r="K31" s="77">
        <v>663.28038293999998</v>
      </c>
      <c r="L31" s="77">
        <v>0</v>
      </c>
      <c r="M31" s="77">
        <v>2.2999999999999998</v>
      </c>
      <c r="N31" s="77">
        <v>1.37</v>
      </c>
    </row>
    <row r="32" spans="2:14">
      <c r="B32" t="s">
        <v>679</v>
      </c>
      <c r="C32" t="s">
        <v>680</v>
      </c>
      <c r="D32" t="s">
        <v>593</v>
      </c>
      <c r="E32" t="s">
        <v>681</v>
      </c>
      <c r="F32" t="s">
        <v>678</v>
      </c>
      <c r="G32" t="s">
        <v>113</v>
      </c>
      <c r="H32" s="77">
        <v>287</v>
      </c>
      <c r="I32" s="77">
        <v>7989</v>
      </c>
      <c r="J32" s="77">
        <v>0</v>
      </c>
      <c r="K32" s="77">
        <v>95.212598417999999</v>
      </c>
      <c r="L32" s="77">
        <v>0</v>
      </c>
      <c r="M32" s="77">
        <v>0.33</v>
      </c>
      <c r="N32" s="77">
        <v>0.2</v>
      </c>
    </row>
    <row r="33" spans="2:14">
      <c r="B33" t="s">
        <v>682</v>
      </c>
      <c r="C33" t="s">
        <v>683</v>
      </c>
      <c r="D33" t="s">
        <v>593</v>
      </c>
      <c r="E33" t="s">
        <v>684</v>
      </c>
      <c r="F33" t="s">
        <v>678</v>
      </c>
      <c r="G33" t="s">
        <v>109</v>
      </c>
      <c r="H33" s="77">
        <v>27176</v>
      </c>
      <c r="I33" s="77">
        <v>2842</v>
      </c>
      <c r="J33" s="77">
        <v>0</v>
      </c>
      <c r="K33" s="77">
        <v>2677.7094366400001</v>
      </c>
      <c r="L33" s="77">
        <v>0.03</v>
      </c>
      <c r="M33" s="77">
        <v>9.3000000000000007</v>
      </c>
      <c r="N33" s="77">
        <v>5.55</v>
      </c>
    </row>
    <row r="34" spans="2:14">
      <c r="B34" t="s">
        <v>685</v>
      </c>
      <c r="C34" t="s">
        <v>686</v>
      </c>
      <c r="D34" t="s">
        <v>687</v>
      </c>
      <c r="E34" t="s">
        <v>688</v>
      </c>
      <c r="F34" t="s">
        <v>678</v>
      </c>
      <c r="G34" t="s">
        <v>113</v>
      </c>
      <c r="H34" s="77">
        <v>6701</v>
      </c>
      <c r="I34" s="77">
        <v>7902</v>
      </c>
      <c r="J34" s="77">
        <v>0</v>
      </c>
      <c r="K34" s="77">
        <v>2198.8557668520002</v>
      </c>
      <c r="L34" s="77">
        <v>0.16</v>
      </c>
      <c r="M34" s="77">
        <v>7.64</v>
      </c>
      <c r="N34" s="77">
        <v>4.55</v>
      </c>
    </row>
    <row r="35" spans="2:14">
      <c r="B35" t="s">
        <v>689</v>
      </c>
      <c r="C35" t="s">
        <v>690</v>
      </c>
      <c r="D35" t="s">
        <v>593</v>
      </c>
      <c r="E35" t="s">
        <v>691</v>
      </c>
      <c r="F35" t="s">
        <v>678</v>
      </c>
      <c r="G35" t="s">
        <v>119</v>
      </c>
      <c r="H35" s="77">
        <v>3808</v>
      </c>
      <c r="I35" s="77">
        <v>3348</v>
      </c>
      <c r="J35" s="77">
        <v>0</v>
      </c>
      <c r="K35" s="77">
        <v>352.489439232</v>
      </c>
      <c r="L35" s="77">
        <v>0</v>
      </c>
      <c r="M35" s="77">
        <v>1.22</v>
      </c>
      <c r="N35" s="77">
        <v>0.73</v>
      </c>
    </row>
    <row r="36" spans="2:14">
      <c r="B36" t="s">
        <v>692</v>
      </c>
      <c r="C36" s="81" t="s">
        <v>821</v>
      </c>
      <c r="D36" t="s">
        <v>593</v>
      </c>
      <c r="E36" t="s">
        <v>693</v>
      </c>
      <c r="F36" t="s">
        <v>678</v>
      </c>
      <c r="G36" t="s">
        <v>109</v>
      </c>
      <c r="H36" s="77">
        <v>668</v>
      </c>
      <c r="I36" s="77">
        <v>25950.5</v>
      </c>
      <c r="J36" s="77">
        <v>0</v>
      </c>
      <c r="K36" s="77">
        <v>601.00216178000005</v>
      </c>
      <c r="L36" s="77">
        <v>0</v>
      </c>
      <c r="M36" s="77">
        <v>2.09</v>
      </c>
      <c r="N36" s="77">
        <v>1.24</v>
      </c>
    </row>
    <row r="37" spans="2:14">
      <c r="B37" t="s">
        <v>694</v>
      </c>
      <c r="C37" t="s">
        <v>695</v>
      </c>
      <c r="D37" t="s">
        <v>593</v>
      </c>
      <c r="E37" t="s">
        <v>696</v>
      </c>
      <c r="F37" t="s">
        <v>678</v>
      </c>
      <c r="G37" t="s">
        <v>109</v>
      </c>
      <c r="H37" s="77">
        <v>15183</v>
      </c>
      <c r="I37" s="77">
        <v>2650</v>
      </c>
      <c r="J37" s="77">
        <v>0</v>
      </c>
      <c r="K37" s="77">
        <v>1394.9457164999999</v>
      </c>
      <c r="L37" s="77">
        <v>0.12</v>
      </c>
      <c r="M37" s="77">
        <v>4.8499999999999996</v>
      </c>
      <c r="N37" s="77">
        <v>2.89</v>
      </c>
    </row>
    <row r="38" spans="2:14">
      <c r="B38" t="s">
        <v>697</v>
      </c>
      <c r="C38" t="s">
        <v>698</v>
      </c>
      <c r="D38" t="s">
        <v>593</v>
      </c>
      <c r="E38" t="s">
        <v>699</v>
      </c>
      <c r="F38" t="s">
        <v>678</v>
      </c>
      <c r="G38" t="s">
        <v>109</v>
      </c>
      <c r="H38" s="77">
        <v>20850</v>
      </c>
      <c r="I38" s="77">
        <v>3334</v>
      </c>
      <c r="J38" s="77">
        <v>0</v>
      </c>
      <c r="K38" s="77">
        <v>2410.0469130000001</v>
      </c>
      <c r="L38" s="77">
        <v>0.06</v>
      </c>
      <c r="M38" s="77">
        <v>8.3699999999999992</v>
      </c>
      <c r="N38" s="77">
        <v>4.99</v>
      </c>
    </row>
    <row r="39" spans="2:14">
      <c r="B39" t="s">
        <v>700</v>
      </c>
      <c r="C39" t="s">
        <v>701</v>
      </c>
      <c r="D39" t="s">
        <v>593</v>
      </c>
      <c r="E39" t="s">
        <v>699</v>
      </c>
      <c r="F39" t="s">
        <v>678</v>
      </c>
      <c r="G39" t="s">
        <v>109</v>
      </c>
      <c r="H39" s="77">
        <v>1542</v>
      </c>
      <c r="I39" s="77">
        <v>26885</v>
      </c>
      <c r="J39" s="77">
        <v>0</v>
      </c>
      <c r="K39" s="77">
        <v>1437.3027489000001</v>
      </c>
      <c r="L39" s="77">
        <v>0</v>
      </c>
      <c r="M39" s="77">
        <v>4.99</v>
      </c>
      <c r="N39" s="77">
        <v>2.98</v>
      </c>
    </row>
    <row r="40" spans="2:14">
      <c r="B40" t="s">
        <v>702</v>
      </c>
      <c r="C40" t="s">
        <v>703</v>
      </c>
      <c r="D40" t="s">
        <v>593</v>
      </c>
      <c r="E40" t="s">
        <v>704</v>
      </c>
      <c r="F40" t="s">
        <v>678</v>
      </c>
      <c r="G40" t="s">
        <v>109</v>
      </c>
      <c r="H40" s="77">
        <v>25235</v>
      </c>
      <c r="I40" s="77">
        <v>2746</v>
      </c>
      <c r="J40" s="77">
        <v>0</v>
      </c>
      <c r="K40" s="77">
        <v>2402.4683977</v>
      </c>
      <c r="L40" s="77">
        <v>0.05</v>
      </c>
      <c r="M40" s="77">
        <v>8.35</v>
      </c>
      <c r="N40" s="77">
        <v>4.9800000000000004</v>
      </c>
    </row>
    <row r="41" spans="2:14">
      <c r="B41" t="s">
        <v>705</v>
      </c>
      <c r="C41" t="s">
        <v>706</v>
      </c>
      <c r="D41" t="s">
        <v>593</v>
      </c>
      <c r="E41" t="s">
        <v>707</v>
      </c>
      <c r="F41" t="s">
        <v>678</v>
      </c>
      <c r="G41" t="s">
        <v>109</v>
      </c>
      <c r="H41" s="77">
        <v>2377</v>
      </c>
      <c r="I41" s="77">
        <v>47471.5</v>
      </c>
      <c r="J41" s="77">
        <v>0</v>
      </c>
      <c r="K41" s="77">
        <v>3912.1543231850001</v>
      </c>
      <c r="L41" s="77">
        <v>0.04</v>
      </c>
      <c r="M41" s="77">
        <v>13.59</v>
      </c>
      <c r="N41" s="77">
        <v>8.1</v>
      </c>
    </row>
    <row r="42" spans="2:14">
      <c r="B42" t="s">
        <v>708</v>
      </c>
      <c r="C42" t="s">
        <v>709</v>
      </c>
      <c r="D42" t="s">
        <v>593</v>
      </c>
      <c r="E42" t="s">
        <v>710</v>
      </c>
      <c r="F42" t="s">
        <v>678</v>
      </c>
      <c r="G42" t="s">
        <v>109</v>
      </c>
      <c r="H42" s="77">
        <v>1317</v>
      </c>
      <c r="I42" s="77">
        <v>26686</v>
      </c>
      <c r="J42" s="77">
        <v>0</v>
      </c>
      <c r="K42" s="77">
        <v>1218.4931675400001</v>
      </c>
      <c r="L42" s="77">
        <v>0</v>
      </c>
      <c r="M42" s="77">
        <v>4.2300000000000004</v>
      </c>
      <c r="N42" s="77">
        <v>2.52</v>
      </c>
    </row>
    <row r="43" spans="2:14">
      <c r="B43" t="s">
        <v>711</v>
      </c>
      <c r="C43" t="s">
        <v>712</v>
      </c>
      <c r="D43" t="s">
        <v>593</v>
      </c>
      <c r="E43" t="s">
        <v>713</v>
      </c>
      <c r="F43" t="s">
        <v>678</v>
      </c>
      <c r="G43" t="s">
        <v>109</v>
      </c>
      <c r="H43" s="77">
        <v>13751</v>
      </c>
      <c r="I43" s="77">
        <v>5122</v>
      </c>
      <c r="J43" s="77">
        <v>0</v>
      </c>
      <c r="K43" s="77">
        <v>2441.8990047399998</v>
      </c>
      <c r="L43" s="77">
        <v>0</v>
      </c>
      <c r="M43" s="77">
        <v>8.48</v>
      </c>
      <c r="N43" s="77">
        <v>5.0599999999999996</v>
      </c>
    </row>
    <row r="44" spans="2:14">
      <c r="B44" t="s">
        <v>714</v>
      </c>
      <c r="C44" t="s">
        <v>715</v>
      </c>
      <c r="D44" t="s">
        <v>593</v>
      </c>
      <c r="E44" t="s">
        <v>713</v>
      </c>
      <c r="F44" t="s">
        <v>678</v>
      </c>
      <c r="G44" t="s">
        <v>109</v>
      </c>
      <c r="H44" s="77">
        <v>2972</v>
      </c>
      <c r="I44" s="77">
        <v>24529</v>
      </c>
      <c r="J44" s="77">
        <v>0</v>
      </c>
      <c r="K44" s="77">
        <v>2527.4495179599999</v>
      </c>
      <c r="L44" s="77">
        <v>0</v>
      </c>
      <c r="M44" s="77">
        <v>8.7799999999999994</v>
      </c>
      <c r="N44" s="77">
        <v>5.23</v>
      </c>
    </row>
    <row r="45" spans="2:14">
      <c r="B45" t="s">
        <v>716</v>
      </c>
      <c r="C45" t="s">
        <v>717</v>
      </c>
      <c r="D45" t="s">
        <v>110</v>
      </c>
      <c r="E45" t="s">
        <v>718</v>
      </c>
      <c r="F45" t="s">
        <v>678</v>
      </c>
      <c r="G45" t="s">
        <v>123</v>
      </c>
      <c r="H45" s="77">
        <v>990</v>
      </c>
      <c r="I45" s="77">
        <v>7788</v>
      </c>
      <c r="J45" s="77">
        <v>0</v>
      </c>
      <c r="K45" s="77">
        <v>208.77462936000001</v>
      </c>
      <c r="L45" s="77">
        <v>0.03</v>
      </c>
      <c r="M45" s="77">
        <v>0.73</v>
      </c>
      <c r="N45" s="77">
        <v>0.43</v>
      </c>
    </row>
    <row r="46" spans="2:14">
      <c r="B46" t="s">
        <v>719</v>
      </c>
      <c r="C46" t="s">
        <v>720</v>
      </c>
      <c r="D46" t="s">
        <v>593</v>
      </c>
      <c r="E46" t="s">
        <v>721</v>
      </c>
      <c r="F46" t="s">
        <v>678</v>
      </c>
      <c r="G46" t="s">
        <v>109</v>
      </c>
      <c r="H46" s="77">
        <v>13247</v>
      </c>
      <c r="I46" s="77">
        <v>4591</v>
      </c>
      <c r="J46" s="77">
        <v>0</v>
      </c>
      <c r="K46" s="77">
        <v>2108.5245925899999</v>
      </c>
      <c r="L46" s="77">
        <v>0</v>
      </c>
      <c r="M46" s="77">
        <v>7.33</v>
      </c>
      <c r="N46" s="77">
        <v>4.37</v>
      </c>
    </row>
    <row r="47" spans="2:14">
      <c r="B47" t="s">
        <v>722</v>
      </c>
      <c r="C47" t="s">
        <v>723</v>
      </c>
      <c r="D47" t="s">
        <v>593</v>
      </c>
      <c r="E47" t="s">
        <v>724</v>
      </c>
      <c r="F47" t="s">
        <v>678</v>
      </c>
      <c r="G47" t="s">
        <v>109</v>
      </c>
      <c r="H47" s="77">
        <v>4790</v>
      </c>
      <c r="I47" s="77">
        <v>6371</v>
      </c>
      <c r="J47" s="77">
        <v>0</v>
      </c>
      <c r="K47" s="77">
        <v>1058.0275102999999</v>
      </c>
      <c r="L47" s="77">
        <v>0</v>
      </c>
      <c r="M47" s="77">
        <v>3.68</v>
      </c>
      <c r="N47" s="77">
        <v>2.19</v>
      </c>
    </row>
    <row r="48" spans="2:14">
      <c r="B48" s="78" t="s">
        <v>725</v>
      </c>
      <c r="D48" s="16"/>
      <c r="E48" s="16"/>
      <c r="F48" s="16"/>
      <c r="G48" s="16"/>
      <c r="H48" s="79">
        <v>0</v>
      </c>
      <c r="J48" s="79">
        <v>0</v>
      </c>
      <c r="K48" s="79">
        <v>0</v>
      </c>
      <c r="M48" s="79">
        <v>0</v>
      </c>
      <c r="N48" s="79">
        <v>0</v>
      </c>
    </row>
    <row r="49" spans="2:14">
      <c r="B49" t="s">
        <v>229</v>
      </c>
      <c r="C49" t="s">
        <v>229</v>
      </c>
      <c r="D49" s="16"/>
      <c r="E49" s="16"/>
      <c r="F49" t="s">
        <v>229</v>
      </c>
      <c r="G49" t="s">
        <v>229</v>
      </c>
      <c r="H49" s="77">
        <v>0</v>
      </c>
      <c r="I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2:14">
      <c r="B50" s="78" t="s">
        <v>249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229</v>
      </c>
      <c r="C51" t="s">
        <v>229</v>
      </c>
      <c r="D51" s="16"/>
      <c r="E51" s="16"/>
      <c r="F51" t="s">
        <v>229</v>
      </c>
      <c r="G51" t="s">
        <v>229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673</v>
      </c>
      <c r="D52" s="16"/>
      <c r="E52" s="16"/>
      <c r="F52" s="16"/>
      <c r="G52" s="16"/>
      <c r="H52" s="79">
        <v>0</v>
      </c>
      <c r="J52" s="79">
        <v>0</v>
      </c>
      <c r="K52" s="79">
        <v>0</v>
      </c>
      <c r="M52" s="79">
        <v>0</v>
      </c>
      <c r="N52" s="79">
        <v>0</v>
      </c>
    </row>
    <row r="53" spans="2:14">
      <c r="B53" t="s">
        <v>229</v>
      </c>
      <c r="C53" t="s">
        <v>229</v>
      </c>
      <c r="D53" s="16"/>
      <c r="E53" s="16"/>
      <c r="F53" t="s">
        <v>229</v>
      </c>
      <c r="G53" t="s">
        <v>229</v>
      </c>
      <c r="H53" s="77">
        <v>0</v>
      </c>
      <c r="I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t="s">
        <v>236</v>
      </c>
      <c r="D54" s="16"/>
      <c r="E54" s="16"/>
      <c r="F54" s="16"/>
      <c r="G54" s="16"/>
    </row>
    <row r="55" spans="2:14">
      <c r="B55" t="s">
        <v>242</v>
      </c>
      <c r="D55" s="16"/>
      <c r="E55" s="16"/>
      <c r="F55" s="16"/>
      <c r="G55" s="16"/>
    </row>
    <row r="56" spans="2:14">
      <c r="B56" t="s">
        <v>243</v>
      </c>
      <c r="D56" s="16"/>
      <c r="E56" s="16"/>
      <c r="F56" s="16"/>
      <c r="G56" s="16"/>
    </row>
    <row r="57" spans="2:14">
      <c r="B57" t="s">
        <v>244</v>
      </c>
      <c r="D57" s="16"/>
      <c r="E57" s="16"/>
      <c r="F57" s="16"/>
      <c r="G57" s="16"/>
    </row>
    <row r="58" spans="2:14">
      <c r="B58" t="s">
        <v>250</v>
      </c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818</v>
      </c>
    </row>
    <row r="3" spans="2:65" s="1" customFormat="1">
      <c r="B3" s="2" t="s">
        <v>2</v>
      </c>
      <c r="C3" s="26" t="s">
        <v>819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726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727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234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726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727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229</v>
      </c>
      <c r="C27" t="s">
        <v>229</v>
      </c>
      <c r="D27" s="16"/>
      <c r="E27" s="16"/>
      <c r="F27" t="s">
        <v>229</v>
      </c>
      <c r="G27" t="s">
        <v>229</v>
      </c>
      <c r="I27" t="s">
        <v>229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249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229</v>
      </c>
      <c r="C29" t="s">
        <v>229</v>
      </c>
      <c r="D29" s="16"/>
      <c r="E29" s="16"/>
      <c r="F29" t="s">
        <v>229</v>
      </c>
      <c r="G29" t="s">
        <v>229</v>
      </c>
      <c r="I29" t="s">
        <v>229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236</v>
      </c>
      <c r="C30" s="16"/>
      <c r="D30" s="16"/>
      <c r="E30" s="16"/>
    </row>
    <row r="31" spans="2:15">
      <c r="B31" t="s">
        <v>242</v>
      </c>
      <c r="C31" s="16"/>
      <c r="D31" s="16"/>
      <c r="E31" s="16"/>
    </row>
    <row r="32" spans="2:15">
      <c r="B32" t="s">
        <v>243</v>
      </c>
      <c r="C32" s="16"/>
      <c r="D32" s="16"/>
      <c r="E32" s="16"/>
    </row>
    <row r="33" spans="2:5">
      <c r="B33" t="s">
        <v>244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818</v>
      </c>
    </row>
    <row r="3" spans="2:60" s="1" customFormat="1">
      <c r="B3" s="2" t="s">
        <v>2</v>
      </c>
      <c r="C3" s="26" t="s">
        <v>819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4857</v>
      </c>
      <c r="H11" s="7"/>
      <c r="I11" s="76">
        <v>1.1989860000000001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4857</v>
      </c>
      <c r="I12" s="79">
        <v>1.1989860000000001</v>
      </c>
      <c r="K12" s="79">
        <v>100</v>
      </c>
      <c r="L12" s="79">
        <v>0</v>
      </c>
    </row>
    <row r="13" spans="2:60">
      <c r="B13" s="78" t="s">
        <v>728</v>
      </c>
      <c r="D13" s="16"/>
      <c r="E13" s="16"/>
      <c r="G13" s="79">
        <v>4857</v>
      </c>
      <c r="I13" s="79">
        <v>1.1989860000000001</v>
      </c>
      <c r="K13" s="79">
        <v>100</v>
      </c>
      <c r="L13" s="79">
        <v>0</v>
      </c>
    </row>
    <row r="14" spans="2:60">
      <c r="B14" t="s">
        <v>729</v>
      </c>
      <c r="C14" t="s">
        <v>730</v>
      </c>
      <c r="D14" t="s">
        <v>103</v>
      </c>
      <c r="E14" t="s">
        <v>320</v>
      </c>
      <c r="F14" t="s">
        <v>105</v>
      </c>
      <c r="G14" s="77">
        <v>818</v>
      </c>
      <c r="H14" s="77">
        <v>136.69999999999999</v>
      </c>
      <c r="I14" s="77">
        <v>1.118206</v>
      </c>
      <c r="J14" s="77">
        <v>0.01</v>
      </c>
      <c r="K14" s="77">
        <v>93.26</v>
      </c>
      <c r="L14" s="77">
        <v>0</v>
      </c>
    </row>
    <row r="15" spans="2:60">
      <c r="B15" t="s">
        <v>731</v>
      </c>
      <c r="C15" t="s">
        <v>732</v>
      </c>
      <c r="D15" t="s">
        <v>103</v>
      </c>
      <c r="E15" t="s">
        <v>320</v>
      </c>
      <c r="F15" t="s">
        <v>105</v>
      </c>
      <c r="G15" s="77">
        <v>4039</v>
      </c>
      <c r="H15" s="77">
        <v>2</v>
      </c>
      <c r="I15" s="77">
        <v>8.0780000000000005E-2</v>
      </c>
      <c r="J15" s="77">
        <v>0.01</v>
      </c>
      <c r="K15" s="77">
        <v>6.74</v>
      </c>
      <c r="L15" s="77">
        <v>0</v>
      </c>
    </row>
    <row r="16" spans="2:60">
      <c r="B16" s="78" t="s">
        <v>234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733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229</v>
      </c>
      <c r="C18" t="s">
        <v>229</v>
      </c>
      <c r="D18" s="16"/>
      <c r="E18" t="s">
        <v>229</v>
      </c>
      <c r="F18" t="s">
        <v>229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236</v>
      </c>
      <c r="D19" s="16"/>
      <c r="E19" s="16"/>
    </row>
    <row r="20" spans="2:12">
      <c r="B20" t="s">
        <v>242</v>
      </c>
      <c r="D20" s="16"/>
      <c r="E20" s="16"/>
    </row>
    <row r="21" spans="2:12">
      <c r="B21" t="s">
        <v>243</v>
      </c>
      <c r="D21" s="16"/>
      <c r="E21" s="16"/>
    </row>
    <row r="22" spans="2:12">
      <c r="B22" t="s">
        <v>244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2018-04-09T07:55:48+00:00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2808557-4E1E-44D1-91DB-D868038FB82F}"/>
</file>

<file path=customXml/itemProps2.xml><?xml version="1.0" encoding="utf-8"?>
<ds:datastoreItem xmlns:ds="http://schemas.openxmlformats.org/officeDocument/2006/customXml" ds:itemID="{F09F1D72-C450-470D-AD84-476949F3F85A}"/>
</file>

<file path=customXml/itemProps3.xml><?xml version="1.0" encoding="utf-8"?>
<ds:datastoreItem xmlns:ds="http://schemas.openxmlformats.org/officeDocument/2006/customXml" ds:itemID="{446AEDE3-F444-499D-8986-791D069AA3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