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6" i="26" l="1"/>
  <c r="J16" i="26"/>
  <c r="K15" i="26"/>
  <c r="J15" i="26"/>
  <c r="K14" i="26"/>
  <c r="J14" i="26"/>
  <c r="K13" i="26"/>
  <c r="J13" i="26"/>
  <c r="K12" i="26"/>
  <c r="J12" i="26"/>
  <c r="K11" i="26"/>
  <c r="J11" i="26"/>
  <c r="I11" i="26"/>
  <c r="I12" i="26"/>
  <c r="I13" i="26"/>
  <c r="C37" i="1"/>
  <c r="C42" i="1" s="1"/>
</calcChain>
</file>

<file path=xl/sharedStrings.xml><?xml version="1.0" encoding="utf-8"?>
<sst xmlns="http://schemas.openxmlformats.org/spreadsheetml/2006/main" count="2725" uniqueCount="390">
  <si>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</si>
  <si>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</si>
  <si>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</si>
  <si>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</si>
  <si>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</si>
  <si>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</si>
  <si>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</si>
  <si>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</si>
  <si>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</si>
  <si>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</si>
  <si>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</si>
  <si>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</si>
  <si>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</si>
  <si>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</si>
  <si>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</si>
  <si>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</si>
  <si>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</si>
  <si>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</si>
  <si>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</si>
  <si>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</si>
  <si>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</si>
  <si>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</si>
  <si>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</si>
  <si>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</si>
  <si>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</si>
  <si>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</si>
  <si>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</si>
  <si>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</si>
  <si>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</si>
  <si>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</si>
  <si>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</si>
  <si>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</si>
  <si>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</si>
  <si>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</si>
  <si>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</si>
  <si>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</si>
  <si>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</si>
  <si>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</si>
  <si>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</si>
  <si>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</si>
  <si>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</si>
  <si>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</si>
  <si>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</si>
  <si>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</si>
  <si>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</si>
  <si>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</si>
  <si>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</si>
  <si>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</si>
  <si>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</si>
  <si>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</si>
  <si>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</si>
  <si>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</si>
  <si>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</si>
  <si>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</si>
  <si>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</si>
  <si>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</si>
  <si>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</si>
  <si>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</si>
  <si>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</si>
  <si>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</si>
  <si>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</si>
  <si>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</si>
  <si>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</si>
  <si>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</si>
  <si>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</si>
  <si>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</si>
  <si>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</si>
  <si>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</si>
  <si>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</si>
  <si>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</si>
  <si>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</si>
  <si>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</si>
  <si>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</si>
  <si>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</si>
  <si>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</si>
  <si>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</si>
  <si>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</si>
  <si>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</si>
  <si>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</si>
  <si>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</si>
  <si>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</si>
  <si>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</si>
  <si>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</si>
  <si>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</si>
  <si>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</si>
  <si>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</si>
  <si>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</si>
  <si>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</si>
  <si>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</si>
  <si>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</si>
  <si>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</si>
  <si>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</si>
  <si>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</si>
  <si>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</si>
  <si>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</si>
  <si>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</si>
  <si>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</si>
  <si>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</si>
  <si>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</si>
  <si>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</si>
  <si>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</si>
  <si>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</si>
  <si>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</si>
  <si>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</si>
  <si>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</si>
  <si>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</si>
  <si>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</si>
  <si>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</si>
  <si>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</si>
  <si>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</si>
  <si>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</si>
  <si>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</si>
  <si>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</si>
  <si>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</si>
  <si>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</si>
  <si>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</si>
  <si>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</si>
  <si>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</si>
  <si>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</si>
  <si>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</si>
  <si>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</si>
  <si>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</si>
  <si>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</si>
  <si>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</si>
  <si>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</si>
  <si>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</si>
  <si>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</si>
  <si>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</si>
  <si>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</si>
  <si>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</si>
  <si>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</si>
  <si>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</si>
  <si>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</si>
  <si>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</si>
  <si>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</si>
  <si>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</si>
  <si>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</si>
  <si>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</si>
  <si>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</si>
  <si>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</si>
  <si>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</si>
  <si>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</si>
  <si>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</si>
  <si>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</si>
  <si>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</si>
  <si>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</si>
  <si>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</si>
  <si>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</si>
  <si>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</si>
  <si>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</si>
  <si>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</si>
  <si>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</si>
  <si>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</si>
  <si>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</si>
  <si>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</si>
  <si>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</si>
  <si>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</si>
  <si>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</si>
  <si>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</si>
  <si>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</si>
  <si>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</si>
  <si>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</si>
  <si>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</si>
  <si>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</si>
  <si>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</si>
  <si>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</si>
  <si>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</si>
  <si>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</si>
  <si>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</si>
  <si>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</si>
  <si>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</si>
  <si>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</si>
  <si>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</si>
  <si>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</si>
  <si>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</si>
  <si>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</si>
  <si>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</si>
  <si>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</si>
  <si>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</si>
  <si>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</si>
  <si>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</si>
  <si>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</si>
  <si>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</si>
  <si>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</si>
  <si>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</si>
  <si>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</si>
  <si>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</si>
  <si>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</si>
  <si>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</si>
  <si>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</si>
  <si>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</si>
  <si>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</si>
  <si>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</si>
  <si>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</si>
  <si>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</si>
  <si>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</si>
  <si>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</si>
  <si>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</si>
  <si>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</si>
  <si>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</si>
  <si>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</si>
  <si>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</si>
  <si>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</si>
  <si>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</si>
  <si>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</si>
  <si>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</si>
  <si>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</si>
  <si>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</si>
  <si>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</si>
  <si>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</si>
  <si>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</si>
  <si>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</si>
  <si>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</si>
  <si>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</si>
  <si>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</si>
  <si>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</si>
  <si>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</si>
  <si>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</si>
  <si>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</si>
  <si>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</si>
  <si>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</si>
  <si>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</si>
  <si>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</si>
  <si>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</si>
  <si>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</si>
  <si>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</si>
  <si>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</si>
  <si>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</si>
  <si>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</si>
  <si>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</si>
  <si>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</si>
  <si>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</si>
  <si>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</si>
  <si>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</si>
  <si>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</si>
  <si>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</si>
  <si>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</si>
  <si>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</si>
  <si>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</si>
  <si>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</si>
  <si>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</si>
  <si>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</si>
  <si>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</si>
  <si>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</si>
  <si>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</si>
  <si>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</si>
  <si>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</si>
  <si>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</si>
  <si>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</si>
  <si>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</si>
  <si>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</si>
  <si>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</si>
  <si>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</si>
  <si>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1118 פדיון 7.11.18- בנק ישראל- מק"מ</t>
  </si>
  <si>
    <t>8181117</t>
  </si>
  <si>
    <t>07/11/17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</si>
  <si>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</si>
  <si>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</si>
  <si>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</si>
  <si>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</si>
  <si>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</si>
  <si>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</si>
  <si>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09/05/12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</si>
  <si>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</si>
  <si>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</si>
  <si>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</si>
  <si>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</si>
  <si>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</si>
  <si>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</si>
  <si>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</si>
  <si>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</si>
  <si>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</si>
  <si>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</si>
  <si>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</si>
  <si>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</si>
  <si>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</si>
  <si>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</si>
  <si>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</si>
  <si>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</si>
  <si>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</si>
  <si>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</si>
  <si>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</si>
  <si>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</si>
  <si>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</si>
  <si>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</si>
  <si>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</si>
  <si>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</si>
  <si>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</si>
  <si>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</si>
  <si>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</si>
  <si>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</si>
  <si>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</si>
  <si>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</si>
  <si>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</si>
  <si>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</si>
  <si>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</si>
  <si>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</si>
  <si>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</si>
  <si>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</si>
  <si>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</si>
  <si>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</si>
  <si>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</si>
  <si>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</si>
  <si>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</si>
  <si>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</si>
  <si>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</si>
  <si>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 משתנה 1121- גילון חדש</t>
  </si>
  <si>
    <t>1127646</t>
  </si>
  <si>
    <t>16/11/16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</si>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</sst>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387</v>
      </c>
    </row>
    <row r="3" spans="1:36">
      <c r="B3" s="2" t="s">
        <v>2</v>
      </c>
      <c r="C3" s="26" t="s">
        <v>388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6796.77675</v>
      </c>
      <c r="D11" s="76">
        <v>2.06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322633.34233670001</v>
      </c>
      <c r="D13" s="77">
        <v>98.01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f>'השקעות אחרות '!I11</f>
        <v>-227.30483000000001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329202.81425670005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387</v>
      </c>
    </row>
    <row r="3" spans="2:61" s="1" customFormat="1">
      <c r="B3" s="2" t="s">
        <v>2</v>
      </c>
      <c r="C3" s="26" t="s">
        <v>388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312</v>
      </c>
      <c r="C33" s="16"/>
      <c r="D33" s="16"/>
      <c r="E33" s="16"/>
    </row>
    <row r="34" spans="2:5">
      <c r="B34" t="s">
        <v>313</v>
      </c>
      <c r="C34" s="16"/>
      <c r="D34" s="16"/>
      <c r="E34" s="16"/>
    </row>
    <row r="35" spans="2:5">
      <c r="B35" t="s">
        <v>314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387</v>
      </c>
    </row>
    <row r="3" spans="1:60" s="1" customFormat="1">
      <c r="B3" s="2" t="s">
        <v>2</v>
      </c>
      <c r="C3" s="26" t="s">
        <v>388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387</v>
      </c>
    </row>
    <row r="3" spans="2:81" s="1" customFormat="1">
      <c r="B3" s="2" t="s">
        <v>2</v>
      </c>
      <c r="C3" s="26" t="s">
        <v>388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312</v>
      </c>
    </row>
    <row r="42" spans="2:17">
      <c r="B42" t="s">
        <v>313</v>
      </c>
    </row>
    <row r="43" spans="2:17">
      <c r="B43" t="s">
        <v>314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387</v>
      </c>
    </row>
    <row r="3" spans="2:72" s="1" customFormat="1">
      <c r="B3" s="2" t="s">
        <v>2</v>
      </c>
      <c r="C3" s="26" t="s">
        <v>388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312</v>
      </c>
    </row>
    <row r="29" spans="2:16">
      <c r="B29" t="s">
        <v>313</v>
      </c>
    </row>
    <row r="30" spans="2:16">
      <c r="B30" t="s">
        <v>314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387</v>
      </c>
    </row>
    <row r="3" spans="2:65" s="1" customFormat="1">
      <c r="B3" s="2" t="s">
        <v>2</v>
      </c>
      <c r="C3" s="26" t="s">
        <v>388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312</v>
      </c>
      <c r="D27" s="16"/>
      <c r="E27" s="16"/>
      <c r="F27" s="16"/>
    </row>
    <row r="28" spans="2:19">
      <c r="B28" t="s">
        <v>313</v>
      </c>
      <c r="D28" s="16"/>
      <c r="E28" s="16"/>
      <c r="F28" s="16"/>
    </row>
    <row r="29" spans="2:19">
      <c r="B29" t="s">
        <v>314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387</v>
      </c>
    </row>
    <row r="3" spans="2:81" s="1" customFormat="1">
      <c r="B3" s="2" t="s">
        <v>2</v>
      </c>
      <c r="C3" s="26" t="s">
        <v>388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312</v>
      </c>
      <c r="C27" s="16"/>
      <c r="D27" s="16"/>
      <c r="E27" s="16"/>
    </row>
    <row r="28" spans="2:19">
      <c r="B28" t="s">
        <v>313</v>
      </c>
      <c r="C28" s="16"/>
      <c r="D28" s="16"/>
      <c r="E28" s="16"/>
    </row>
    <row r="29" spans="2:19">
      <c r="B29" t="s">
        <v>314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387</v>
      </c>
    </row>
    <row r="3" spans="2:98" s="1" customFormat="1">
      <c r="B3" s="2" t="s">
        <v>2</v>
      </c>
      <c r="C3" s="26" t="s">
        <v>388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312</v>
      </c>
      <c r="C20" s="16"/>
      <c r="D20" s="16"/>
      <c r="E20" s="16"/>
    </row>
    <row r="21" spans="2:13">
      <c r="B21" t="s">
        <v>313</v>
      </c>
      <c r="C21" s="16"/>
      <c r="D21" s="16"/>
      <c r="E21" s="16"/>
    </row>
    <row r="22" spans="2:13">
      <c r="B22" t="s">
        <v>314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387</v>
      </c>
    </row>
    <row r="3" spans="2:55" s="1" customFormat="1">
      <c r="B3" s="2" t="s">
        <v>2</v>
      </c>
      <c r="C3" s="26" t="s">
        <v>388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312</v>
      </c>
      <c r="C31" s="16"/>
    </row>
    <row r="32" spans="2:11">
      <c r="B32" t="s">
        <v>313</v>
      </c>
      <c r="C32" s="16"/>
    </row>
    <row r="33" spans="2:3">
      <c r="B33" t="s">
        <v>314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387</v>
      </c>
    </row>
    <row r="3" spans="2:59" s="1" customFormat="1">
      <c r="B3" s="2" t="s">
        <v>2</v>
      </c>
      <c r="C3" s="26" t="s">
        <v>388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312</v>
      </c>
      <c r="C17" s="16"/>
      <c r="D17" s="16"/>
    </row>
    <row r="18" spans="2:4">
      <c r="B18" t="s">
        <v>313</v>
      </c>
      <c r="C18" s="16"/>
      <c r="D18" s="16"/>
    </row>
    <row r="19" spans="2:4">
      <c r="B19" t="s">
        <v>314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387</v>
      </c>
    </row>
    <row r="3" spans="2:52" s="1" customFormat="1">
      <c r="B3" s="2" t="s">
        <v>2</v>
      </c>
      <c r="C3" s="26" t="s">
        <v>388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312</v>
      </c>
      <c r="C35" s="16"/>
      <c r="D35" s="16"/>
    </row>
    <row r="36" spans="2:12">
      <c r="B36" t="s">
        <v>313</v>
      </c>
      <c r="C36" s="16"/>
      <c r="D36" s="16"/>
    </row>
    <row r="37" spans="2:12">
      <c r="B37" t="s">
        <v>314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E9" sqref="E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387</v>
      </c>
    </row>
    <row r="3" spans="2:13" s="1" customFormat="1">
      <c r="B3" s="2" t="s">
        <v>2</v>
      </c>
      <c r="C3" s="26" t="s">
        <v>388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6796.77675</v>
      </c>
      <c r="K11" s="76">
        <v>100</v>
      </c>
      <c r="L11" s="76">
        <v>2.06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6796.77675</v>
      </c>
      <c r="K12" s="79">
        <v>100</v>
      </c>
      <c r="L12" s="79">
        <v>2.06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6796.77675</v>
      </c>
      <c r="K13" s="79">
        <v>100</v>
      </c>
      <c r="L13" s="79">
        <v>2.06</v>
      </c>
    </row>
    <row r="14" spans="2:13">
      <c r="B14" s="81" t="s">
        <v>389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6796.77675</v>
      </c>
      <c r="K14" s="77">
        <v>100</v>
      </c>
      <c r="L14" s="77">
        <v>2.06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387</v>
      </c>
    </row>
    <row r="3" spans="2:49" s="1" customFormat="1">
      <c r="B3" s="2" t="s">
        <v>2</v>
      </c>
      <c r="C3" s="26" t="s">
        <v>388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319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319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312</v>
      </c>
      <c r="C33" s="16"/>
      <c r="D33" s="16"/>
    </row>
    <row r="34" spans="2:4">
      <c r="B34" t="s">
        <v>313</v>
      </c>
      <c r="C34" s="16"/>
      <c r="D34" s="16"/>
    </row>
    <row r="35" spans="2:4">
      <c r="B35" t="s">
        <v>314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387</v>
      </c>
    </row>
    <row r="3" spans="2:78" s="1" customFormat="1">
      <c r="B3" s="2" t="s">
        <v>2</v>
      </c>
      <c r="C3" s="26" t="s">
        <v>388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312</v>
      </c>
      <c r="D41" s="16"/>
    </row>
    <row r="42" spans="2:17">
      <c r="B42" t="s">
        <v>313</v>
      </c>
      <c r="D42" s="16"/>
    </row>
    <row r="43" spans="2:17">
      <c r="B43" t="s">
        <v>314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387</v>
      </c>
    </row>
    <row r="3" spans="2:59" s="1" customFormat="1">
      <c r="B3" s="2" t="s">
        <v>2</v>
      </c>
      <c r="C3" s="26" t="s">
        <v>388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368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374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369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376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312</v>
      </c>
    </row>
    <row r="43" spans="2:17">
      <c r="B43" t="s">
        <v>313</v>
      </c>
    </row>
    <row r="44" spans="2:17">
      <c r="B44" t="s">
        <v>314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387</v>
      </c>
    </row>
    <row r="3" spans="2:64" s="1" customFormat="1">
      <c r="B3" s="2" t="s">
        <v>2</v>
      </c>
      <c r="C3" s="26" t="s">
        <v>388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312</v>
      </c>
    </row>
    <row r="27" spans="2:15">
      <c r="B27" t="s">
        <v>313</v>
      </c>
    </row>
    <row r="28" spans="2:15">
      <c r="B28" t="s">
        <v>314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387</v>
      </c>
    </row>
    <row r="3" spans="2:55" s="1" customFormat="1">
      <c r="B3" s="2" t="s">
        <v>2</v>
      </c>
      <c r="C3" s="26" t="s">
        <v>388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381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381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387</v>
      </c>
    </row>
    <row r="3" spans="2:60" s="1" customFormat="1">
      <c r="B3" s="2" t="s">
        <v>2</v>
      </c>
      <c r="C3" s="26" t="s">
        <v>388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387</v>
      </c>
    </row>
    <row r="3" spans="2:60" s="1" customFormat="1">
      <c r="B3" s="2" t="s">
        <v>2</v>
      </c>
      <c r="C3" s="26" t="s">
        <v>388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I12+I15</f>
        <v>-227.30483000000001</v>
      </c>
      <c r="J11" s="76">
        <f>I11/$I$11*100</f>
        <v>100</v>
      </c>
      <c r="K11" s="76">
        <f>I11/'סכום נכסי הקרן'!$C$42*100</f>
        <v>-6.9047049465001287E-2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f>SUM(I13:I14)</f>
        <v>-227.30483000000001</v>
      </c>
      <c r="J12" s="79">
        <f t="shared" ref="J12:J16" si="0">I12/$I$11*100</f>
        <v>100</v>
      </c>
      <c r="K12" s="79">
        <f>I12/'סכום נכסי הקרן'!$C$42*100</f>
        <v>-6.9047049465001287E-2</v>
      </c>
    </row>
    <row r="13" spans="2:60">
      <c r="B13" t="s">
        <v>382</v>
      </c>
      <c r="C13" t="s">
        <v>383</v>
      </c>
      <c r="D13" t="s">
        <v>209</v>
      </c>
      <c r="E13" t="s">
        <v>384</v>
      </c>
      <c r="F13" s="77">
        <v>0</v>
      </c>
      <c r="G13" t="s">
        <v>105</v>
      </c>
      <c r="H13" s="77">
        <v>0</v>
      </c>
      <c r="I13" s="77">
        <f>-220.06011+6</f>
        <v>-214.06011000000001</v>
      </c>
      <c r="J13" s="77">
        <f t="shared" si="0"/>
        <v>94.17314625474522</v>
      </c>
      <c r="K13" s="77">
        <f>I13/'סכום נכסי הקרן'!$C$42*100</f>
        <v>-6.5023778877261948E-2</v>
      </c>
    </row>
    <row r="14" spans="2:60">
      <c r="B14" t="s">
        <v>385</v>
      </c>
      <c r="C14" t="s">
        <v>386</v>
      </c>
      <c r="D14" t="s">
        <v>209</v>
      </c>
      <c r="E14" t="s">
        <v>384</v>
      </c>
      <c r="F14" s="77">
        <v>0</v>
      </c>
      <c r="G14" t="s">
        <v>105</v>
      </c>
      <c r="H14" s="77">
        <v>0</v>
      </c>
      <c r="I14" s="77">
        <v>-13.244719999999999</v>
      </c>
      <c r="J14" s="77">
        <f t="shared" si="0"/>
        <v>5.8268537452547742</v>
      </c>
      <c r="K14" s="77">
        <f>I14/'סכום נכסי הקרן'!$C$42*100</f>
        <v>-4.0232705877393448E-3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f t="shared" si="0"/>
        <v>0</v>
      </c>
      <c r="K15" s="79">
        <f>I15/'סכום נכסי הקרן'!$C$42*100</f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f t="shared" si="0"/>
        <v>0</v>
      </c>
      <c r="K16" s="77">
        <f>I16/'סכום נכסי הקרן'!$C$42*100</f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387</v>
      </c>
    </row>
    <row r="3" spans="2:17" s="1" customFormat="1">
      <c r="B3" s="2" t="s">
        <v>2</v>
      </c>
      <c r="C3" s="26" t="s">
        <v>388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387</v>
      </c>
    </row>
    <row r="3" spans="2:18" s="1" customFormat="1">
      <c r="B3" s="2" t="s">
        <v>2</v>
      </c>
      <c r="C3" s="26" t="s">
        <v>388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312</v>
      </c>
      <c r="D27" s="16"/>
    </row>
    <row r="28" spans="2:16">
      <c r="B28" t="s">
        <v>314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387</v>
      </c>
    </row>
    <row r="3" spans="2:18" s="1" customFormat="1">
      <c r="B3" s="2" t="s">
        <v>2</v>
      </c>
      <c r="C3" s="26" t="s">
        <v>388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312</v>
      </c>
      <c r="D27" s="16"/>
    </row>
    <row r="28" spans="2:16">
      <c r="B28" t="s">
        <v>314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387</v>
      </c>
    </row>
    <row r="3" spans="2:53" s="1" customFormat="1">
      <c r="B3" s="2" t="s">
        <v>2</v>
      </c>
      <c r="C3" s="26" t="s">
        <v>388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4.91</v>
      </c>
      <c r="I11" s="7"/>
      <c r="J11" s="7"/>
      <c r="K11" s="76">
        <v>0.37</v>
      </c>
      <c r="L11" s="76">
        <v>271109733</v>
      </c>
      <c r="M11" s="7"/>
      <c r="N11" s="76">
        <v>0</v>
      </c>
      <c r="O11" s="76">
        <v>322633.34233670001</v>
      </c>
      <c r="P11" s="7"/>
      <c r="Q11" s="76">
        <v>100</v>
      </c>
      <c r="R11" s="76">
        <v>98.01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4.91</v>
      </c>
      <c r="K12" s="79">
        <v>0.37</v>
      </c>
      <c r="L12" s="79">
        <v>271109733</v>
      </c>
      <c r="N12" s="79">
        <v>0</v>
      </c>
      <c r="O12" s="79">
        <v>322633.34233670001</v>
      </c>
      <c r="Q12" s="79">
        <v>100</v>
      </c>
      <c r="R12" s="79">
        <v>98.01</v>
      </c>
    </row>
    <row r="13" spans="2:53">
      <c r="B13" s="78" t="s">
        <v>218</v>
      </c>
      <c r="C13" s="16"/>
      <c r="D13" s="16"/>
      <c r="H13" s="79">
        <v>5.1100000000000003</v>
      </c>
      <c r="K13" s="79">
        <v>-0.08</v>
      </c>
      <c r="L13" s="79">
        <v>116179147</v>
      </c>
      <c r="N13" s="79">
        <v>0</v>
      </c>
      <c r="O13" s="79">
        <v>149526.6286386</v>
      </c>
      <c r="Q13" s="79">
        <v>46.35</v>
      </c>
      <c r="R13" s="79">
        <v>45.42</v>
      </c>
    </row>
    <row r="14" spans="2:53">
      <c r="B14" s="78" t="s">
        <v>219</v>
      </c>
      <c r="C14" s="16"/>
      <c r="D14" s="16"/>
      <c r="H14" s="79">
        <v>5.1100000000000003</v>
      </c>
      <c r="K14" s="79">
        <v>-0.08</v>
      </c>
      <c r="L14" s="79">
        <v>116179147</v>
      </c>
      <c r="N14" s="79">
        <v>0</v>
      </c>
      <c r="O14" s="79">
        <v>149526.6286386</v>
      </c>
      <c r="Q14" s="79">
        <v>46.35</v>
      </c>
      <c r="R14" s="79">
        <v>45.42</v>
      </c>
    </row>
    <row r="15" spans="2:53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3.37</v>
      </c>
      <c r="I15" t="s">
        <v>105</v>
      </c>
      <c r="J15" s="77">
        <v>4</v>
      </c>
      <c r="K15" s="77">
        <v>-0.48</v>
      </c>
      <c r="L15" s="77">
        <v>14269115</v>
      </c>
      <c r="M15" s="77">
        <v>152.55000000000001</v>
      </c>
      <c r="N15" s="77">
        <v>0</v>
      </c>
      <c r="O15" s="77">
        <v>21767.534932499999</v>
      </c>
      <c r="P15" s="77">
        <v>0.09</v>
      </c>
      <c r="Q15" s="77">
        <v>6.75</v>
      </c>
      <c r="R15" s="77">
        <v>6.61</v>
      </c>
    </row>
    <row r="16" spans="2:53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4511007</v>
      </c>
      <c r="M16" s="77">
        <v>158.13999999999999</v>
      </c>
      <c r="N16" s="77">
        <v>0</v>
      </c>
      <c r="O16" s="77">
        <v>7133.7064698000004</v>
      </c>
      <c r="P16" s="77">
        <v>0.04</v>
      </c>
      <c r="Q16" s="77">
        <v>2.21</v>
      </c>
      <c r="R16" s="77">
        <v>2.17</v>
      </c>
    </row>
    <row r="17" spans="2:18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0.32</v>
      </c>
      <c r="I17" t="s">
        <v>105</v>
      </c>
      <c r="J17" s="77">
        <v>3.5</v>
      </c>
      <c r="K17" s="77">
        <v>0.93</v>
      </c>
      <c r="L17" s="77">
        <v>9735648</v>
      </c>
      <c r="M17" s="77">
        <v>120.2</v>
      </c>
      <c r="N17" s="77">
        <v>0</v>
      </c>
      <c r="O17" s="77">
        <v>11702.248895999999</v>
      </c>
      <c r="P17" s="77">
        <v>0.05</v>
      </c>
      <c r="Q17" s="77">
        <v>3.63</v>
      </c>
      <c r="R17" s="77">
        <v>3.55</v>
      </c>
    </row>
    <row r="18" spans="2:18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232</v>
      </c>
      <c r="H18" s="77">
        <v>5.51</v>
      </c>
      <c r="I18" t="s">
        <v>105</v>
      </c>
      <c r="J18" s="77">
        <v>1.75</v>
      </c>
      <c r="K18" s="77">
        <v>-0.26</v>
      </c>
      <c r="L18" s="77">
        <v>7959</v>
      </c>
      <c r="M18" s="77">
        <v>113.12</v>
      </c>
      <c r="N18" s="77">
        <v>0</v>
      </c>
      <c r="O18" s="77">
        <v>9.0032207999999994</v>
      </c>
      <c r="P18" s="77">
        <v>0</v>
      </c>
      <c r="Q18" s="77">
        <v>0</v>
      </c>
      <c r="R18" s="77">
        <v>0</v>
      </c>
    </row>
    <row r="19" spans="2:18">
      <c r="B19" t="s">
        <v>233</v>
      </c>
      <c r="C19" t="s">
        <v>234</v>
      </c>
      <c r="D19" t="s">
        <v>103</v>
      </c>
      <c r="E19" t="s">
        <v>222</v>
      </c>
      <c r="F19" t="s">
        <v>154</v>
      </c>
      <c r="G19" t="s">
        <v>235</v>
      </c>
      <c r="H19" s="77">
        <v>1.8</v>
      </c>
      <c r="I19" t="s">
        <v>105</v>
      </c>
      <c r="J19" s="77">
        <v>3</v>
      </c>
      <c r="K19" s="77">
        <v>-0.49</v>
      </c>
      <c r="L19" s="77">
        <v>27076127</v>
      </c>
      <c r="M19" s="77">
        <v>116.8</v>
      </c>
      <c r="N19" s="77">
        <v>0</v>
      </c>
      <c r="O19" s="77">
        <v>31624.916335999998</v>
      </c>
      <c r="P19" s="77">
        <v>0.18</v>
      </c>
      <c r="Q19" s="77">
        <v>9.8000000000000007</v>
      </c>
      <c r="R19" s="77">
        <v>9.61</v>
      </c>
    </row>
    <row r="20" spans="2:18">
      <c r="B20" t="s">
        <v>236</v>
      </c>
      <c r="C20" t="s">
        <v>237</v>
      </c>
      <c r="D20" t="s">
        <v>103</v>
      </c>
      <c r="E20" t="s">
        <v>222</v>
      </c>
      <c r="F20" t="s">
        <v>154</v>
      </c>
      <c r="G20" t="s">
        <v>238</v>
      </c>
      <c r="H20" s="77">
        <v>7.63</v>
      </c>
      <c r="I20" t="s">
        <v>105</v>
      </c>
      <c r="J20" s="77">
        <v>0.75</v>
      </c>
      <c r="K20" s="77">
        <v>0.01</v>
      </c>
      <c r="L20" s="77">
        <v>252</v>
      </c>
      <c r="M20" s="77">
        <v>105.47</v>
      </c>
      <c r="N20" s="77">
        <v>0</v>
      </c>
      <c r="O20" s="77">
        <v>0.26578439999999998</v>
      </c>
      <c r="P20" s="77">
        <v>0</v>
      </c>
      <c r="Q20" s="77">
        <v>0</v>
      </c>
      <c r="R20" s="77">
        <v>0</v>
      </c>
    </row>
    <row r="21" spans="2:18">
      <c r="B21" t="s">
        <v>239</v>
      </c>
      <c r="C21" t="s">
        <v>240</v>
      </c>
      <c r="D21" t="s">
        <v>103</v>
      </c>
      <c r="E21" t="s">
        <v>222</v>
      </c>
      <c r="F21" t="s">
        <v>154</v>
      </c>
      <c r="G21" t="s">
        <v>241</v>
      </c>
      <c r="H21" s="77">
        <v>2.82</v>
      </c>
      <c r="I21" t="s">
        <v>105</v>
      </c>
      <c r="J21" s="77">
        <v>0.1</v>
      </c>
      <c r="K21" s="77">
        <v>-0.5</v>
      </c>
      <c r="L21" s="77">
        <v>31099682</v>
      </c>
      <c r="M21" s="77">
        <v>101.73</v>
      </c>
      <c r="N21" s="77">
        <v>0</v>
      </c>
      <c r="O21" s="77">
        <v>31637.7064986</v>
      </c>
      <c r="P21" s="77">
        <v>0.24</v>
      </c>
      <c r="Q21" s="77">
        <v>9.81</v>
      </c>
      <c r="R21" s="77">
        <v>9.61</v>
      </c>
    </row>
    <row r="22" spans="2:18">
      <c r="B22" t="s">
        <v>242</v>
      </c>
      <c r="C22" t="s">
        <v>243</v>
      </c>
      <c r="D22" t="s">
        <v>103</v>
      </c>
      <c r="E22" t="s">
        <v>222</v>
      </c>
      <c r="F22" t="s">
        <v>154</v>
      </c>
      <c r="G22" t="s">
        <v>244</v>
      </c>
      <c r="H22" s="77">
        <v>18.47</v>
      </c>
      <c r="I22" t="s">
        <v>105</v>
      </c>
      <c r="J22" s="77">
        <v>2.75</v>
      </c>
      <c r="K22" s="77">
        <v>1.17</v>
      </c>
      <c r="L22" s="77">
        <v>1522</v>
      </c>
      <c r="M22" s="77">
        <v>141.55000000000001</v>
      </c>
      <c r="N22" s="77">
        <v>0</v>
      </c>
      <c r="O22" s="77">
        <v>2.1543909999999999</v>
      </c>
      <c r="P22" s="77">
        <v>0</v>
      </c>
      <c r="Q22" s="77">
        <v>0</v>
      </c>
      <c r="R22" s="77">
        <v>0</v>
      </c>
    </row>
    <row r="23" spans="2:18">
      <c r="B23" t="s">
        <v>245</v>
      </c>
      <c r="C23" t="s">
        <v>246</v>
      </c>
      <c r="D23" t="s">
        <v>103</v>
      </c>
      <c r="E23" t="s">
        <v>222</v>
      </c>
      <c r="F23" t="s">
        <v>154</v>
      </c>
      <c r="G23" t="s">
        <v>247</v>
      </c>
      <c r="H23" s="77">
        <v>14.23</v>
      </c>
      <c r="I23" t="s">
        <v>105</v>
      </c>
      <c r="J23" s="77">
        <v>4</v>
      </c>
      <c r="K23" s="77">
        <v>0.88</v>
      </c>
      <c r="L23" s="77">
        <v>16482085</v>
      </c>
      <c r="M23" s="77">
        <v>183.07</v>
      </c>
      <c r="N23" s="77">
        <v>0</v>
      </c>
      <c r="O23" s="77">
        <v>30173.7530095</v>
      </c>
      <c r="P23" s="77">
        <v>0.1</v>
      </c>
      <c r="Q23" s="77">
        <v>9.35</v>
      </c>
      <c r="R23" s="77">
        <v>9.17</v>
      </c>
    </row>
    <row r="24" spans="2:18">
      <c r="B24" t="s">
        <v>248</v>
      </c>
      <c r="C24" t="s">
        <v>249</v>
      </c>
      <c r="D24" t="s">
        <v>103</v>
      </c>
      <c r="E24" t="s">
        <v>222</v>
      </c>
      <c r="F24" t="s">
        <v>154</v>
      </c>
      <c r="G24" t="s">
        <v>250</v>
      </c>
      <c r="H24" s="77">
        <v>4.51</v>
      </c>
      <c r="I24" t="s">
        <v>105</v>
      </c>
      <c r="J24" s="77">
        <v>2.75</v>
      </c>
      <c r="K24" s="77">
        <v>-0.41</v>
      </c>
      <c r="L24" s="77">
        <v>12995750</v>
      </c>
      <c r="M24" s="77">
        <v>119.08</v>
      </c>
      <c r="N24" s="77">
        <v>0</v>
      </c>
      <c r="O24" s="77">
        <v>15475.339099999999</v>
      </c>
      <c r="P24" s="77">
        <v>0.08</v>
      </c>
      <c r="Q24" s="77">
        <v>4.8</v>
      </c>
      <c r="R24" s="77">
        <v>4.7</v>
      </c>
    </row>
    <row r="25" spans="2:18">
      <c r="B25" s="78" t="s">
        <v>251</v>
      </c>
      <c r="C25" s="16"/>
      <c r="D25" s="16"/>
      <c r="H25" s="79">
        <v>4.7300000000000004</v>
      </c>
      <c r="K25" s="79">
        <v>0.75</v>
      </c>
      <c r="L25" s="79">
        <v>154930586</v>
      </c>
      <c r="N25" s="79">
        <v>0</v>
      </c>
      <c r="O25" s="79">
        <v>173106.71369810001</v>
      </c>
      <c r="Q25" s="79">
        <v>53.65</v>
      </c>
      <c r="R25" s="79">
        <v>52.58</v>
      </c>
    </row>
    <row r="26" spans="2:18">
      <c r="B26" s="78" t="s">
        <v>252</v>
      </c>
      <c r="C26" s="16"/>
      <c r="D26" s="16"/>
      <c r="H26" s="79">
        <v>0.66</v>
      </c>
      <c r="K26" s="79">
        <v>0.12</v>
      </c>
      <c r="L26" s="79">
        <v>12150000</v>
      </c>
      <c r="N26" s="79">
        <v>0</v>
      </c>
      <c r="O26" s="79">
        <v>12140.58</v>
      </c>
      <c r="Q26" s="79">
        <v>3.76</v>
      </c>
      <c r="R26" s="79">
        <v>3.69</v>
      </c>
    </row>
    <row r="27" spans="2:18">
      <c r="B27" t="s">
        <v>253</v>
      </c>
      <c r="C27" t="s">
        <v>254</v>
      </c>
      <c r="D27" t="s">
        <v>103</v>
      </c>
      <c r="E27" t="s">
        <v>222</v>
      </c>
      <c r="F27" t="s">
        <v>154</v>
      </c>
      <c r="G27" t="s">
        <v>255</v>
      </c>
      <c r="H27" s="77">
        <v>0.85</v>
      </c>
      <c r="I27" t="s">
        <v>105</v>
      </c>
      <c r="J27" s="77">
        <v>0</v>
      </c>
      <c r="K27" s="77">
        <v>0.12</v>
      </c>
      <c r="L27" s="77">
        <v>8250000</v>
      </c>
      <c r="M27" s="77">
        <v>99.9</v>
      </c>
      <c r="N27" s="77">
        <v>0</v>
      </c>
      <c r="O27" s="77">
        <v>8241.75</v>
      </c>
      <c r="P27" s="77">
        <v>0.1</v>
      </c>
      <c r="Q27" s="77">
        <v>2.5499999999999998</v>
      </c>
      <c r="R27" s="77">
        <v>2.5</v>
      </c>
    </row>
    <row r="28" spans="2:18">
      <c r="B28" t="s">
        <v>256</v>
      </c>
      <c r="C28" t="s">
        <v>257</v>
      </c>
      <c r="D28" t="s">
        <v>103</v>
      </c>
      <c r="E28" t="s">
        <v>222</v>
      </c>
      <c r="F28" t="s">
        <v>154</v>
      </c>
      <c r="G28" t="s">
        <v>258</v>
      </c>
      <c r="H28" s="77">
        <v>0.27</v>
      </c>
      <c r="I28" t="s">
        <v>105</v>
      </c>
      <c r="J28" s="77">
        <v>0</v>
      </c>
      <c r="K28" s="77">
        <v>0.11</v>
      </c>
      <c r="L28" s="77">
        <v>3900000</v>
      </c>
      <c r="M28" s="77">
        <v>99.97</v>
      </c>
      <c r="N28" s="77">
        <v>0</v>
      </c>
      <c r="O28" s="77">
        <v>3898.83</v>
      </c>
      <c r="P28" s="77">
        <v>0.06</v>
      </c>
      <c r="Q28" s="77">
        <v>1.21</v>
      </c>
      <c r="R28" s="77">
        <v>1.18</v>
      </c>
    </row>
    <row r="29" spans="2:18">
      <c r="B29" s="78" t="s">
        <v>259</v>
      </c>
      <c r="C29" s="16"/>
      <c r="D29" s="16"/>
      <c r="H29" s="79">
        <v>5.18</v>
      </c>
      <c r="K29" s="79">
        <v>0.85</v>
      </c>
      <c r="L29" s="79">
        <v>131456395</v>
      </c>
      <c r="N29" s="79">
        <v>0</v>
      </c>
      <c r="O29" s="79">
        <v>149658.6483499</v>
      </c>
      <c r="Q29" s="79">
        <v>46.39</v>
      </c>
      <c r="R29" s="79">
        <v>45.46</v>
      </c>
    </row>
    <row r="30" spans="2:18">
      <c r="B30" t="s">
        <v>260</v>
      </c>
      <c r="C30" t="s">
        <v>261</v>
      </c>
      <c r="D30" t="s">
        <v>103</v>
      </c>
      <c r="E30" t="s">
        <v>222</v>
      </c>
      <c r="F30" t="s">
        <v>154</v>
      </c>
      <c r="G30" t="s">
        <v>262</v>
      </c>
      <c r="H30" s="77">
        <v>0.08</v>
      </c>
      <c r="I30" t="s">
        <v>105</v>
      </c>
      <c r="J30" s="77">
        <v>4</v>
      </c>
      <c r="K30" s="77">
        <v>0.12</v>
      </c>
      <c r="L30" s="77">
        <v>6743530</v>
      </c>
      <c r="M30" s="77">
        <v>103.99</v>
      </c>
      <c r="N30" s="77">
        <v>0</v>
      </c>
      <c r="O30" s="77">
        <v>7012.5968469999998</v>
      </c>
      <c r="P30" s="77">
        <v>0.04</v>
      </c>
      <c r="Q30" s="77">
        <v>2.17</v>
      </c>
      <c r="R30" s="77">
        <v>2.13</v>
      </c>
    </row>
    <row r="31" spans="2:18">
      <c r="B31" t="s">
        <v>263</v>
      </c>
      <c r="C31" t="s">
        <v>264</v>
      </c>
      <c r="D31" t="s">
        <v>103</v>
      </c>
      <c r="E31" t="s">
        <v>222</v>
      </c>
      <c r="F31" t="s">
        <v>154</v>
      </c>
      <c r="G31" t="s">
        <v>265</v>
      </c>
      <c r="H31" s="77">
        <v>3.06</v>
      </c>
      <c r="I31" t="s">
        <v>105</v>
      </c>
      <c r="J31" s="77">
        <v>0.5</v>
      </c>
      <c r="K31" s="77">
        <v>0.34</v>
      </c>
      <c r="L31" s="77">
        <v>1826193</v>
      </c>
      <c r="M31" s="77">
        <v>100.56</v>
      </c>
      <c r="N31" s="77">
        <v>0</v>
      </c>
      <c r="O31" s="77">
        <v>1836.4196807999999</v>
      </c>
      <c r="P31" s="77">
        <v>0.11</v>
      </c>
      <c r="Q31" s="77">
        <v>0.56999999999999995</v>
      </c>
      <c r="R31" s="77">
        <v>0.56000000000000005</v>
      </c>
    </row>
    <row r="32" spans="2:18">
      <c r="B32" t="s">
        <v>266</v>
      </c>
      <c r="C32" t="s">
        <v>267</v>
      </c>
      <c r="D32" t="s">
        <v>103</v>
      </c>
      <c r="E32" t="s">
        <v>222</v>
      </c>
      <c r="F32" t="s">
        <v>154</v>
      </c>
      <c r="G32" t="s">
        <v>268</v>
      </c>
      <c r="H32" s="77">
        <v>3.64</v>
      </c>
      <c r="I32" t="s">
        <v>105</v>
      </c>
      <c r="J32" s="77">
        <v>5.5</v>
      </c>
      <c r="K32" s="77">
        <v>0.51</v>
      </c>
      <c r="L32" s="77">
        <v>4069342</v>
      </c>
      <c r="M32" s="77">
        <v>125.16</v>
      </c>
      <c r="N32" s="77">
        <v>0</v>
      </c>
      <c r="O32" s="77">
        <v>5093.1884472000002</v>
      </c>
      <c r="P32" s="77">
        <v>0.02</v>
      </c>
      <c r="Q32" s="77">
        <v>1.58</v>
      </c>
      <c r="R32" s="77">
        <v>1.55</v>
      </c>
    </row>
    <row r="33" spans="2:18">
      <c r="B33" t="s">
        <v>269</v>
      </c>
      <c r="C33" t="s">
        <v>270</v>
      </c>
      <c r="D33" t="s">
        <v>103</v>
      </c>
      <c r="E33" t="s">
        <v>222</v>
      </c>
      <c r="F33" t="s">
        <v>154</v>
      </c>
      <c r="G33" t="s">
        <v>271</v>
      </c>
      <c r="H33" s="77">
        <v>1.1000000000000001</v>
      </c>
      <c r="I33" t="s">
        <v>105</v>
      </c>
      <c r="J33" s="77">
        <v>6</v>
      </c>
      <c r="K33" s="77">
        <v>0.12</v>
      </c>
      <c r="L33" s="77">
        <v>7746066</v>
      </c>
      <c r="M33" s="77">
        <v>111.85</v>
      </c>
      <c r="N33" s="77">
        <v>0</v>
      </c>
      <c r="O33" s="77">
        <v>8663.9748209999998</v>
      </c>
      <c r="P33" s="77">
        <v>0.04</v>
      </c>
      <c r="Q33" s="77">
        <v>2.69</v>
      </c>
      <c r="R33" s="77">
        <v>2.63</v>
      </c>
    </row>
    <row r="34" spans="2:18">
      <c r="B34" t="s">
        <v>272</v>
      </c>
      <c r="C34" t="s">
        <v>273</v>
      </c>
      <c r="D34" t="s">
        <v>103</v>
      </c>
      <c r="E34" t="s">
        <v>222</v>
      </c>
      <c r="F34" t="s">
        <v>154</v>
      </c>
      <c r="G34" t="s">
        <v>274</v>
      </c>
      <c r="H34" s="77">
        <v>18.579999999999998</v>
      </c>
      <c r="I34" t="s">
        <v>105</v>
      </c>
      <c r="J34" s="77">
        <v>3.75</v>
      </c>
      <c r="K34" s="77">
        <v>2.98</v>
      </c>
      <c r="L34" s="77">
        <v>2330081</v>
      </c>
      <c r="M34" s="77">
        <v>117.83</v>
      </c>
      <c r="N34" s="77">
        <v>0</v>
      </c>
      <c r="O34" s="77">
        <v>2745.5344423000001</v>
      </c>
      <c r="P34" s="77">
        <v>0.1</v>
      </c>
      <c r="Q34" s="77">
        <v>0.85</v>
      </c>
      <c r="R34" s="77">
        <v>0.83</v>
      </c>
    </row>
    <row r="35" spans="2:18">
      <c r="B35" t="s">
        <v>275</v>
      </c>
      <c r="C35" t="s">
        <v>276</v>
      </c>
      <c r="D35" t="s">
        <v>103</v>
      </c>
      <c r="E35" t="s">
        <v>222</v>
      </c>
      <c r="F35" t="s">
        <v>154</v>
      </c>
      <c r="G35" t="s">
        <v>277</v>
      </c>
      <c r="H35" s="77">
        <v>7.21</v>
      </c>
      <c r="I35" t="s">
        <v>105</v>
      </c>
      <c r="J35" s="77">
        <v>1.75</v>
      </c>
      <c r="K35" s="77">
        <v>1.35</v>
      </c>
      <c r="L35" s="77">
        <v>3000018</v>
      </c>
      <c r="M35" s="77">
        <v>103.49</v>
      </c>
      <c r="N35" s="77">
        <v>0</v>
      </c>
      <c r="O35" s="77">
        <v>3104.7186281999998</v>
      </c>
      <c r="P35" s="77">
        <v>0.02</v>
      </c>
      <c r="Q35" s="77">
        <v>0.96</v>
      </c>
      <c r="R35" s="77">
        <v>0.94</v>
      </c>
    </row>
    <row r="36" spans="2:18">
      <c r="B36" t="s">
        <v>278</v>
      </c>
      <c r="C36" t="s">
        <v>279</v>
      </c>
      <c r="D36" t="s">
        <v>103</v>
      </c>
      <c r="E36" t="s">
        <v>222</v>
      </c>
      <c r="F36" t="s">
        <v>154</v>
      </c>
      <c r="G36" t="s">
        <v>280</v>
      </c>
      <c r="H36" s="77">
        <v>0.83</v>
      </c>
      <c r="I36" t="s">
        <v>105</v>
      </c>
      <c r="J36" s="77">
        <v>0.5</v>
      </c>
      <c r="K36" s="77">
        <v>0.12</v>
      </c>
      <c r="L36" s="77">
        <v>30137281</v>
      </c>
      <c r="M36" s="77">
        <v>100.4</v>
      </c>
      <c r="N36" s="77">
        <v>0</v>
      </c>
      <c r="O36" s="77">
        <v>30257.830124</v>
      </c>
      <c r="P36" s="77">
        <v>0.2</v>
      </c>
      <c r="Q36" s="77">
        <v>9.3800000000000008</v>
      </c>
      <c r="R36" s="77">
        <v>9.19</v>
      </c>
    </row>
    <row r="37" spans="2:18">
      <c r="B37" t="s">
        <v>281</v>
      </c>
      <c r="C37" t="s">
        <v>282</v>
      </c>
      <c r="D37" t="s">
        <v>103</v>
      </c>
      <c r="E37" t="s">
        <v>222</v>
      </c>
      <c r="F37" t="s">
        <v>154</v>
      </c>
      <c r="G37" t="s">
        <v>283</v>
      </c>
      <c r="H37" s="77">
        <v>1.95</v>
      </c>
      <c r="I37" t="s">
        <v>105</v>
      </c>
      <c r="J37" s="77">
        <v>5</v>
      </c>
      <c r="K37" s="77">
        <v>0.18</v>
      </c>
      <c r="L37" s="77">
        <v>5209454</v>
      </c>
      <c r="M37" s="77">
        <v>114.6</v>
      </c>
      <c r="N37" s="77">
        <v>0</v>
      </c>
      <c r="O37" s="77">
        <v>5970.0342840000003</v>
      </c>
      <c r="P37" s="77">
        <v>0.03</v>
      </c>
      <c r="Q37" s="77">
        <v>1.85</v>
      </c>
      <c r="R37" s="77">
        <v>1.81</v>
      </c>
    </row>
    <row r="38" spans="2:18">
      <c r="B38" t="s">
        <v>284</v>
      </c>
      <c r="C38" t="s">
        <v>285</v>
      </c>
      <c r="D38" t="s">
        <v>103</v>
      </c>
      <c r="E38" t="s">
        <v>222</v>
      </c>
      <c r="F38" t="s">
        <v>154</v>
      </c>
      <c r="G38" t="s">
        <v>286</v>
      </c>
      <c r="H38" s="77">
        <v>4.72</v>
      </c>
      <c r="I38" t="s">
        <v>105</v>
      </c>
      <c r="J38" s="77">
        <v>4.25</v>
      </c>
      <c r="K38" s="77">
        <v>0.78</v>
      </c>
      <c r="L38" s="77">
        <v>15669631</v>
      </c>
      <c r="M38" s="77">
        <v>121.01</v>
      </c>
      <c r="N38" s="77">
        <v>0</v>
      </c>
      <c r="O38" s="77">
        <v>18961.820473100001</v>
      </c>
      <c r="P38" s="77">
        <v>0.08</v>
      </c>
      <c r="Q38" s="77">
        <v>5.88</v>
      </c>
      <c r="R38" s="77">
        <v>5.76</v>
      </c>
    </row>
    <row r="39" spans="2:18">
      <c r="B39" t="s">
        <v>287</v>
      </c>
      <c r="C39" t="s">
        <v>288</v>
      </c>
      <c r="D39" t="s">
        <v>103</v>
      </c>
      <c r="E39" t="s">
        <v>222</v>
      </c>
      <c r="F39" t="s">
        <v>154</v>
      </c>
      <c r="G39" t="s">
        <v>289</v>
      </c>
      <c r="H39" s="77">
        <v>3.27</v>
      </c>
      <c r="I39" t="s">
        <v>105</v>
      </c>
      <c r="J39" s="77">
        <v>1</v>
      </c>
      <c r="K39" s="77">
        <v>0.39</v>
      </c>
      <c r="L39" s="77">
        <v>25030957</v>
      </c>
      <c r="M39" s="77">
        <v>102.7</v>
      </c>
      <c r="N39" s="77">
        <v>0</v>
      </c>
      <c r="O39" s="77">
        <v>25706.792839000002</v>
      </c>
      <c r="P39" s="77">
        <v>0.19</v>
      </c>
      <c r="Q39" s="77">
        <v>7.97</v>
      </c>
      <c r="R39" s="77">
        <v>7.81</v>
      </c>
    </row>
    <row r="40" spans="2:18">
      <c r="B40" t="s">
        <v>290</v>
      </c>
      <c r="C40" t="s">
        <v>291</v>
      </c>
      <c r="D40" t="s">
        <v>103</v>
      </c>
      <c r="E40" t="s">
        <v>222</v>
      </c>
      <c r="F40" t="s">
        <v>154</v>
      </c>
      <c r="G40" t="s">
        <v>292</v>
      </c>
      <c r="H40" s="77">
        <v>1.39</v>
      </c>
      <c r="I40" t="s">
        <v>105</v>
      </c>
      <c r="J40" s="77">
        <v>2.25</v>
      </c>
      <c r="K40" s="77">
        <v>0.11</v>
      </c>
      <c r="L40" s="77">
        <v>10905289</v>
      </c>
      <c r="M40" s="77">
        <v>104.34</v>
      </c>
      <c r="N40" s="77">
        <v>0</v>
      </c>
      <c r="O40" s="77">
        <v>11378.5785426</v>
      </c>
      <c r="P40" s="77">
        <v>0.06</v>
      </c>
      <c r="Q40" s="77">
        <v>3.53</v>
      </c>
      <c r="R40" s="77">
        <v>3.46</v>
      </c>
    </row>
    <row r="41" spans="2:18">
      <c r="B41" t="s">
        <v>293</v>
      </c>
      <c r="C41" t="s">
        <v>294</v>
      </c>
      <c r="D41" t="s">
        <v>103</v>
      </c>
      <c r="E41" t="s">
        <v>222</v>
      </c>
      <c r="F41" t="s">
        <v>154</v>
      </c>
      <c r="G41" t="s">
        <v>295</v>
      </c>
      <c r="H41" s="77">
        <v>7.3</v>
      </c>
      <c r="I41" t="s">
        <v>105</v>
      </c>
      <c r="J41" s="77">
        <v>6.25</v>
      </c>
      <c r="K41" s="77">
        <v>1.45</v>
      </c>
      <c r="L41" s="77">
        <v>4</v>
      </c>
      <c r="M41" s="77">
        <v>140.56</v>
      </c>
      <c r="N41" s="77">
        <v>0</v>
      </c>
      <c r="O41" s="77">
        <v>5.6223999999999996E-3</v>
      </c>
      <c r="P41" s="77">
        <v>0</v>
      </c>
      <c r="Q41" s="77">
        <v>0</v>
      </c>
      <c r="R41" s="77">
        <v>0</v>
      </c>
    </row>
    <row r="42" spans="2:18">
      <c r="B42" t="s">
        <v>296</v>
      </c>
      <c r="C42" t="s">
        <v>297</v>
      </c>
      <c r="D42" t="s">
        <v>103</v>
      </c>
      <c r="E42" t="s">
        <v>222</v>
      </c>
      <c r="F42" t="s">
        <v>154</v>
      </c>
      <c r="G42" t="s">
        <v>298</v>
      </c>
      <c r="H42" s="77">
        <v>5.6</v>
      </c>
      <c r="I42" t="s">
        <v>105</v>
      </c>
      <c r="J42" s="77">
        <v>3.75</v>
      </c>
      <c r="K42" s="77">
        <v>1.02</v>
      </c>
      <c r="L42" s="77">
        <v>4545</v>
      </c>
      <c r="M42" s="77">
        <v>119.31</v>
      </c>
      <c r="N42" s="77">
        <v>0</v>
      </c>
      <c r="O42" s="77">
        <v>5.4226394999999998</v>
      </c>
      <c r="P42" s="77">
        <v>0</v>
      </c>
      <c r="Q42" s="77">
        <v>0</v>
      </c>
      <c r="R42" s="77">
        <v>0</v>
      </c>
    </row>
    <row r="43" spans="2:18">
      <c r="B43" t="s">
        <v>299</v>
      </c>
      <c r="C43" t="s">
        <v>300</v>
      </c>
      <c r="D43" t="s">
        <v>103</v>
      </c>
      <c r="E43" t="s">
        <v>222</v>
      </c>
      <c r="F43" t="s">
        <v>154</v>
      </c>
      <c r="G43" t="s">
        <v>301</v>
      </c>
      <c r="H43" s="77">
        <v>15.27</v>
      </c>
      <c r="I43" t="s">
        <v>105</v>
      </c>
      <c r="J43" s="77">
        <v>5.5</v>
      </c>
      <c r="K43" s="77">
        <v>2.71</v>
      </c>
      <c r="L43" s="77">
        <v>18784004</v>
      </c>
      <c r="M43" s="77">
        <v>153.97</v>
      </c>
      <c r="N43" s="77">
        <v>0</v>
      </c>
      <c r="O43" s="77">
        <v>28921.730958799999</v>
      </c>
      <c r="P43" s="77">
        <v>0.11</v>
      </c>
      <c r="Q43" s="77">
        <v>8.9600000000000009</v>
      </c>
      <c r="R43" s="77">
        <v>8.7899999999999991</v>
      </c>
    </row>
    <row r="44" spans="2:18">
      <c r="B44" s="78" t="s">
        <v>302</v>
      </c>
      <c r="C44" s="16"/>
      <c r="D44" s="16"/>
      <c r="H44" s="79">
        <v>3.1</v>
      </c>
      <c r="K44" s="79">
        <v>0.17</v>
      </c>
      <c r="L44" s="79">
        <v>11324191</v>
      </c>
      <c r="N44" s="79">
        <v>0</v>
      </c>
      <c r="O44" s="79">
        <v>11307.4853482</v>
      </c>
      <c r="Q44" s="79">
        <v>3.5</v>
      </c>
      <c r="R44" s="79">
        <v>3.43</v>
      </c>
    </row>
    <row r="45" spans="2:18">
      <c r="B45" t="s">
        <v>303</v>
      </c>
      <c r="C45" t="s">
        <v>304</v>
      </c>
      <c r="D45" t="s">
        <v>103</v>
      </c>
      <c r="E45" t="s">
        <v>222</v>
      </c>
      <c r="F45" t="s">
        <v>154</v>
      </c>
      <c r="G45" t="s">
        <v>305</v>
      </c>
      <c r="H45" s="77">
        <v>2.41</v>
      </c>
      <c r="I45" t="s">
        <v>105</v>
      </c>
      <c r="J45" s="77">
        <v>7.0000000000000007E-2</v>
      </c>
      <c r="K45" s="77">
        <v>0.15</v>
      </c>
      <c r="L45" s="77">
        <v>6107803</v>
      </c>
      <c r="M45" s="77">
        <v>99.94</v>
      </c>
      <c r="N45" s="77">
        <v>0</v>
      </c>
      <c r="O45" s="77">
        <v>6104.1383182</v>
      </c>
      <c r="P45" s="77">
        <v>0.03</v>
      </c>
      <c r="Q45" s="77">
        <v>1.89</v>
      </c>
      <c r="R45" s="77">
        <v>1.85</v>
      </c>
    </row>
    <row r="46" spans="2:18">
      <c r="B46" t="s">
        <v>306</v>
      </c>
      <c r="C46" t="s">
        <v>307</v>
      </c>
      <c r="D46" t="s">
        <v>103</v>
      </c>
      <c r="E46" t="s">
        <v>222</v>
      </c>
      <c r="F46" t="s">
        <v>154</v>
      </c>
      <c r="G46" t="s">
        <v>308</v>
      </c>
      <c r="H46" s="77">
        <v>3.9</v>
      </c>
      <c r="I46" t="s">
        <v>105</v>
      </c>
      <c r="J46" s="77">
        <v>7.0000000000000007E-2</v>
      </c>
      <c r="K46" s="77">
        <v>0.19</v>
      </c>
      <c r="L46" s="77">
        <v>5216388</v>
      </c>
      <c r="M46" s="77">
        <v>99.75</v>
      </c>
      <c r="N46" s="77">
        <v>0</v>
      </c>
      <c r="O46" s="77">
        <v>5203.3470299999999</v>
      </c>
      <c r="P46" s="77">
        <v>0.04</v>
      </c>
      <c r="Q46" s="77">
        <v>1.61</v>
      </c>
      <c r="R46" s="77">
        <v>1.58</v>
      </c>
    </row>
    <row r="47" spans="2:18">
      <c r="B47" s="78" t="s">
        <v>309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215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310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209</v>
      </c>
      <c r="C51" t="s">
        <v>209</v>
      </c>
      <c r="D51" s="16"/>
      <c r="E51" t="s">
        <v>209</v>
      </c>
      <c r="H51" s="77">
        <v>0</v>
      </c>
      <c r="I51" t="s">
        <v>209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311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209</v>
      </c>
      <c r="C53" t="s">
        <v>209</v>
      </c>
      <c r="D53" s="16"/>
      <c r="E53" t="s">
        <v>209</v>
      </c>
      <c r="H53" s="77">
        <v>0</v>
      </c>
      <c r="I53" t="s">
        <v>209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312</v>
      </c>
      <c r="C54" s="16"/>
      <c r="D54" s="16"/>
    </row>
    <row r="55" spans="2:18">
      <c r="B55" t="s">
        <v>313</v>
      </c>
      <c r="C55" s="16"/>
      <c r="D55" s="16"/>
    </row>
    <row r="56" spans="2:18">
      <c r="B56" t="s">
        <v>314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387</v>
      </c>
    </row>
    <row r="3" spans="2:23" s="1" customFormat="1">
      <c r="B3" s="2" t="s">
        <v>2</v>
      </c>
      <c r="C3" s="26" t="s">
        <v>388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312</v>
      </c>
      <c r="D27" s="16"/>
    </row>
    <row r="28" spans="2:23">
      <c r="B28" t="s">
        <v>313</v>
      </c>
      <c r="D28" s="16"/>
    </row>
    <row r="29" spans="2:23">
      <c r="B29" t="s">
        <v>314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387</v>
      </c>
    </row>
    <row r="3" spans="2:68" s="1" customFormat="1">
      <c r="B3" s="2" t="s">
        <v>2</v>
      </c>
      <c r="C3" s="26" t="s">
        <v>388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312</v>
      </c>
      <c r="C25" s="16"/>
      <c r="D25" s="16"/>
      <c r="E25" s="16"/>
      <c r="F25" s="16"/>
      <c r="G25" s="16"/>
    </row>
    <row r="26" spans="2:21">
      <c r="B26" t="s">
        <v>313</v>
      </c>
      <c r="C26" s="16"/>
      <c r="D26" s="16"/>
      <c r="E26" s="16"/>
      <c r="F26" s="16"/>
      <c r="G26" s="16"/>
    </row>
    <row r="27" spans="2:21">
      <c r="B27" t="s">
        <v>314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387</v>
      </c>
    </row>
    <row r="3" spans="2:66" s="1" customFormat="1">
      <c r="B3" s="2" t="s">
        <v>2</v>
      </c>
      <c r="C3" s="26" t="s">
        <v>388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319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318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312</v>
      </c>
      <c r="C27" s="16"/>
      <c r="D27" s="16"/>
      <c r="E27" s="16"/>
      <c r="F27" s="16"/>
    </row>
    <row r="28" spans="2:21">
      <c r="B28" t="s">
        <v>313</v>
      </c>
      <c r="C28" s="16"/>
      <c r="D28" s="16"/>
      <c r="E28" s="16"/>
      <c r="F28" s="16"/>
    </row>
    <row r="29" spans="2:21">
      <c r="B29" t="s">
        <v>314</v>
      </c>
      <c r="C29" s="16"/>
      <c r="D29" s="16"/>
      <c r="E29" s="16"/>
      <c r="F29" s="16"/>
    </row>
    <row r="30" spans="2:21">
      <c r="B30" t="s">
        <v>320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387</v>
      </c>
    </row>
    <row r="3" spans="2:62" s="1" customFormat="1">
      <c r="B3" s="2" t="s">
        <v>2</v>
      </c>
      <c r="C3" s="26" t="s">
        <v>388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312</v>
      </c>
      <c r="E27" s="16"/>
      <c r="F27" s="16"/>
      <c r="G27" s="16"/>
    </row>
    <row r="28" spans="2:15">
      <c r="B28" t="s">
        <v>313</v>
      </c>
      <c r="E28" s="16"/>
      <c r="F28" s="16"/>
      <c r="G28" s="16"/>
    </row>
    <row r="29" spans="2:15">
      <c r="B29" t="s">
        <v>314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387</v>
      </c>
    </row>
    <row r="3" spans="2:63" s="1" customFormat="1">
      <c r="B3" s="2" t="s">
        <v>2</v>
      </c>
      <c r="C3" s="26" t="s">
        <v>388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325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329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330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331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319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329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312</v>
      </c>
      <c r="D35" s="16"/>
      <c r="E35" s="16"/>
      <c r="F35" s="16"/>
      <c r="G35" s="16"/>
    </row>
    <row r="36" spans="2:14">
      <c r="B36" t="s">
        <v>313</v>
      </c>
      <c r="D36" s="16"/>
      <c r="E36" s="16"/>
      <c r="F36" s="16"/>
      <c r="G36" s="16"/>
    </row>
    <row r="37" spans="2:14">
      <c r="B37" t="s">
        <v>314</v>
      </c>
      <c r="D37" s="16"/>
      <c r="E37" s="16"/>
      <c r="F37" s="16"/>
      <c r="G37" s="16"/>
    </row>
    <row r="38" spans="2:14">
      <c r="B38" t="s">
        <v>320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387</v>
      </c>
    </row>
    <row r="3" spans="2:65" s="1" customFormat="1">
      <c r="B3" s="2" t="s">
        <v>2</v>
      </c>
      <c r="C3" s="26" t="s">
        <v>388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319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312</v>
      </c>
      <c r="C31" s="16"/>
      <c r="D31" s="16"/>
      <c r="E31" s="16"/>
    </row>
    <row r="32" spans="2:15">
      <c r="B32" t="s">
        <v>313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387</v>
      </c>
    </row>
    <row r="3" spans="2:60" s="1" customFormat="1">
      <c r="B3" s="2" t="s">
        <v>2</v>
      </c>
      <c r="C3" s="26" t="s">
        <v>388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312</v>
      </c>
      <c r="D19" s="16"/>
      <c r="E19" s="16"/>
    </row>
    <row r="20" spans="2:12">
      <c r="B20" t="s">
        <v>313</v>
      </c>
      <c r="D20" s="16"/>
      <c r="E20" s="16"/>
    </row>
    <row r="21" spans="2:12">
      <c r="B21" t="s">
        <v>314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85943E8-2EB9-47C9-A3CD-FAE664707E2C}"/>
</file>

<file path=customXml/itemProps2.xml><?xml version="1.0" encoding="utf-8"?>
<ds:datastoreItem xmlns:ds="http://schemas.openxmlformats.org/officeDocument/2006/customXml" ds:itemID="{91D599B0-C22B-494F-9B52-980B50A51634}"/>
</file>

<file path=customXml/itemProps3.xml><?xml version="1.0" encoding="utf-8"?>
<ds:datastoreItem xmlns:ds="http://schemas.openxmlformats.org/officeDocument/2006/customXml" ds:itemID="{650D65C7-B0C4-4034-B4B4-3C3604DE61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