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7" i="26" l="1"/>
  <c r="J17" i="26"/>
  <c r="K16" i="26"/>
  <c r="J16" i="26"/>
  <c r="K15" i="26"/>
  <c r="J15" i="26"/>
  <c r="K14" i="26"/>
  <c r="J14" i="26"/>
  <c r="K13" i="26"/>
  <c r="J13" i="26"/>
  <c r="K12" i="26"/>
  <c r="J12" i="26"/>
  <c r="K11" i="26"/>
  <c r="J11" i="26"/>
  <c r="I11" i="26"/>
  <c r="I12" i="26"/>
  <c r="I13" i="26"/>
  <c r="C37" i="1"/>
  <c r="C42" i="1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1" i="2"/>
  <c r="J12" i="2"/>
  <c r="J16" i="2"/>
  <c r="J32" i="2"/>
  <c r="J33" i="2"/>
  <c r="C43" i="1"/>
  <c r="C12" i="27"/>
  <c r="C11" i="27"/>
  <c r="D21" i="1" l="1"/>
  <c r="L43" i="2"/>
  <c r="L35" i="2"/>
  <c r="L27" i="2"/>
  <c r="L19" i="2"/>
  <c r="D22" i="1"/>
  <c r="D41" i="1"/>
  <c r="L13" i="2"/>
  <c r="D31" i="1"/>
  <c r="L39" i="2"/>
  <c r="L31" i="2"/>
  <c r="L23" i="2"/>
  <c r="L15" i="2"/>
  <c r="D18" i="1"/>
  <c r="D36" i="1"/>
  <c r="D30" i="1"/>
  <c r="D24" i="1"/>
  <c r="D43" i="1"/>
  <c r="L41" i="2"/>
  <c r="L33" i="2"/>
  <c r="L25" i="2"/>
  <c r="L17" i="2"/>
  <c r="D11" i="1"/>
  <c r="D16" i="1"/>
  <c r="D35" i="1"/>
  <c r="D28" i="1"/>
  <c r="D42" i="1"/>
  <c r="L11" i="2"/>
  <c r="D15" i="1"/>
  <c r="D32" i="1"/>
  <c r="D27" i="1"/>
  <c r="L45" i="2"/>
  <c r="L37" i="2"/>
  <c r="L29" i="2"/>
  <c r="L21" i="2"/>
  <c r="D20" i="1"/>
  <c r="D37" i="1"/>
  <c r="D26" i="1"/>
  <c r="D39" i="1"/>
  <c r="D40" i="1"/>
  <c r="D25" i="1"/>
  <c r="D29" i="1"/>
  <c r="D33" i="1"/>
  <c r="D14" i="1"/>
  <c r="D19" i="1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D34" i="1"/>
  <c r="D13" i="1"/>
  <c r="D17" i="1"/>
</calcChain>
</file>

<file path=xl/sharedStrings.xml><?xml version="1.0" encoding="utf-8"?>
<sst xmlns="http://schemas.openxmlformats.org/spreadsheetml/2006/main" count="4588" uniqueCount="1255">
  <si>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</si>
  <si>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</si>
  <si>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</si>
  <si>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</si>
  <si>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</si>
  <si>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</si>
  <si>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</si>
  <si>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</si>
  <si>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</si>
  <si>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</si>
  <si>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</si>
  <si>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</si>
  <si>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</si>
  <si>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</si>
  <si>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</si>
  <si>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</si>
  <si>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</si>
  <si>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</si>
  <si>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</si>
  <si>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</si>
  <si>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</si>
  <si>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</si>
  <si>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</si>
  <si>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</si>
  <si>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</si>
  <si>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</si>
  <si>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</si>
  <si>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</si>
  <si>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</si>
  <si>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</si>
  <si>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</si>
  <si>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</si>
  <si>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</si>
  <si>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</si>
  <si>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</si>
  <si>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</si>
  <si>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</si>
  <si>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</si>
  <si>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</si>
  <si>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</si>
  <si>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</si>
  <si>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</si>
  <si>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</si>
  <si>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</si>
  <si>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</si>
  <si>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</si>
  <si>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</si>
  <si>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</si>
  <si>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</si>
  <si>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</si>
  <si>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</si>
  <si>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</si>
  <si>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</si>
  <si>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</si>
  <si>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</si>
  <si>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</si>
  <si>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</si>
  <si>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</si>
  <si>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</si>
  <si>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</si>
  <si>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</si>
  <si>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</si>
  <si>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</si>
  <si>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</si>
  <si>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</si>
  <si>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</si>
  <si>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</si>
  <si>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</si>
  <si>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</si>
  <si>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</si>
  <si>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</si>
  <si>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</si>
  <si>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</si>
  <si>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</si>
  <si>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</si>
  <si>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</si>
  <si>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</si>
  <si>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</si>
  <si>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</si>
  <si>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</si>
  <si>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</si>
  <si>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</si>
  <si>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</si>
  <si>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</si>
  <si>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</si>
  <si>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</si>
  <si>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</si>
  <si>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</si>
  <si>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</si>
  <si>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</si>
  <si>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</si>
  <si>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</si>
  <si>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</si>
  <si>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</si>
  <si>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</si>
  <si>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</si>
  <si>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</si>
  <si>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</si>
  <si>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</si>
  <si>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</si>
  <si>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</si>
  <si>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</si>
  <si>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</si>
  <si>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</si>
  <si>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</si>
  <si>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</si>
  <si>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</si>
  <si>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</si>
  <si>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</si>
  <si>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</si>
  <si>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</si>
  <si>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</si>
  <si>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</si>
  <si>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</si>
  <si>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</si>
  <si>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</si>
  <si>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</si>
  <si>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</si>
  <si>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</si>
  <si>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</si>
  <si>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</si>
  <si>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</si>
  <si>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</si>
  <si>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</si>
  <si>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</si>
  <si>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</si>
  <si>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</si>
  <si>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</si>
  <si>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</si>
  <si>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</si>
  <si>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</si>
  <si>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</si>
  <si>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</si>
  <si>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</si>
  <si>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</si>
  <si>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</si>
  <si>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</si>
  <si>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</si>
  <si>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</si>
  <si>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</si>
  <si>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</si>
  <si>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</si>
  <si>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</si>
  <si>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</si>
  <si>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</si>
  <si>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</si>
  <si>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</si>
  <si>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</si>
  <si>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</si>
  <si>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</si>
  <si>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</si>
  <si>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</si>
  <si>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</si>
  <si>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</si>
  <si>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</si>
  <si>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</si>
  <si>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</si>
  <si>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</si>
  <si>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</si>
  <si>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</si>
  <si>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</si>
  <si>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</si>
  <si>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</si>
  <si>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</si>
  <si>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</si>
  <si>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</si>
  <si>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</si>
  <si>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</si>
  <si>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</si>
  <si>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</si>
  <si>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</si>
  <si>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</si>
  <si>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</si>
  <si>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</si>
  <si>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</si>
  <si>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</si>
  <si>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</si>
  <si>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</si>
  <si>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</si>
  <si>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</si>
  <si>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</si>
  <si>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</si>
  <si>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</si>
  <si>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</si>
  <si>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</si>
  <si>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</si>
  <si>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</si>
  <si>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</si>
  <si>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</si>
  <si>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</si>
  <si>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</si>
  <si>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</si>
  <si>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</si>
  <si>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</si>
  <si>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</si>
  <si>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</si>
  <si>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</si>
  <si>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</si>
  <si>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869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</si>
  <si>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</si>
  <si>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</si>
  <si>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</si>
  <si>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</si>
  <si>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</si>
  <si>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</si>
  <si>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</si>
  <si>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</si>
  <si>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</si>
  <si>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</si>
  <si>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</si>
  <si>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</si>
  <si>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</si>
  <si>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</si>
  <si>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</si>
  <si>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</si>
  <si>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</si>
  <si>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</si>
  <si>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</si>
  <si>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</si>
  <si>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</si>
  <si>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</si>
  <si>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</si>
  <si>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20001- 11- בנק דיסקונט</t>
  </si>
  <si>
    <t>200040- 60-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</si>
  <si>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</si>
  <si>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</si>
  <si>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</si>
  <si>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</si>
  <si>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</si>
  <si>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</si>
  <si>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</si>
  <si>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</si>
  <si>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</si>
  <si>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</si>
  <si>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</si>
  <si>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</si>
  <si>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</si>
  <si>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</si>
  <si>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</si>
  <si>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</si>
  <si>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</si>
  <si>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</si>
  <si>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</si>
  <si>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</si>
  <si>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</si>
  <si>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</si>
  <si>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</si>
  <si>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</si>
  <si>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</si>
  <si>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</si>
  <si>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</si>
  <si>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</si>
  <si>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</si>
  <si>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</si>
  <si>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</si>
  <si>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</si>
  <si>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</si>
  <si>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</si>
  <si>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</si>
  <si>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</si>
  <si>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</si>
  <si>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</si>
  <si>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</si>
  <si>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</si>
  <si>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</si>
  <si>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</si>
  <si>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</si>
  <si>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</si>
  <si>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</si>
  <si>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</si>
  <si>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</si>
  <si>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</si>
  <si>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</si>
  <si>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</si>
  <si>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</si>
  <si>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</si>
  <si>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</si>
  <si>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</si>
  <si>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</si>
  <si>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</si>
  <si>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</si>
  <si>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</si>
  <si>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</si>
  <si>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</si>
  <si>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</si>
  <si>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</si>
  <si>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</si>
  <si>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</si>
  <si>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</si>
  <si>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</si>
  <si>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</si>
  <si>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</si>
  <si>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</si>
  <si>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</si>
  <si>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</si>
  <si>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</si>
  <si>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</si>
  <si>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</si>
  <si>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</si>
  <si>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</si>
  <si>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</si>
  <si>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</si>
  <si>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</si>
  <si>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</si>
  <si>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</si>
  <si>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</si>
  <si>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</si>
  <si>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</si>
  <si>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</si>
  <si>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</si>
  <si>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</si>
  <si>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</si>
  <si>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</si>
  <si>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</si>
  <si>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</si>
  <si>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</si>
  <si>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</si>
  <si>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</si>
  <si>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</si>
  <si>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</si>
  <si>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</si>
  <si>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</si>
  <si>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</si>
  <si>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</si>
  <si>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</si>
  <si>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</si>
  <si>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</si>
  <si>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</si>
  <si>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</si>
  <si>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</si>
  <si>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</si>
  <si>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</si>
  <si>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</si>
  <si>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</si>
  <si>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</si>
  <si>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</si>
  <si>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</si>
  <si>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</si>
  <si>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</si>
  <si>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</si>
  <si>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</si>
  <si>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</si>
  <si>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</si>
  <si>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</si>
  <si>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</si>
  <si>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</si>
  <si>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</si>
  <si>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</si>
  <si>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</si>
  <si>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</si>
  <si>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</si>
  <si>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</si>
  <si>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</si>
  <si>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</si>
  <si>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</si>
  <si>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</si>
  <si>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</si>
  <si>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</si>
  <si>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</si>
  <si>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</si>
  <si>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</si>
  <si>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</si>
  <si>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</si>
  <si>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</si>
  <si>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</si>
  <si>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</si>
  <si>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</si>
  <si>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</si>
  <si>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</si>
  <si>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</si>
  <si>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</si>
  <si>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</si>
  <si>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</si>
  <si>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</si>
  <si>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</si>
  <si>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</si>
  <si>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</si>
  <si>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</si>
  <si>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</si>
  <si>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</si>
  <si>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</si>
  <si>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</si>
  <si>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</si>
  <si>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</si>
  <si>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</si>
  <si>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</si>
  <si>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</si>
  <si>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</si>
  <si>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</si>
  <si>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</si>
  <si>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</si>
  <si>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</si>
  <si>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</si>
  <si>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</si>
  <si>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</si>
  <si>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</si>
  <si>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</si>
  <si>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</si>
  <si>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</si>
  <si>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</si>
  <si>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</si>
  <si>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</si>
  <si>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</si>
  <si>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</si>
  <si>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</si>
  <si>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</si>
  <si>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</si>
  <si>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</si>
  <si>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</si>
  <si>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</si>
  <si>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</si>
  <si>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</si>
  <si>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</si>
  <si>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</si>
  <si>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</si>
  <si>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</si>
  <si>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</si>
  <si>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</si>
  <si>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</si>
  <si>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</si>
  <si>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</si>
  <si>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</si>
  <si>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</si>
  <si>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</si>
  <si>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</si>
  <si>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</si>
  <si>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</si>
  <si>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</si>
  <si>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</si>
  <si>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</si>
  <si>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</si>
  <si>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</si>
  <si>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</si>
  <si>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</si>
  <si>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</si>
  <si>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</si>
  <si>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</si>
  <si>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</si>
  <si>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</si>
  <si>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</si>
  <si>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</si>
  <si>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</si>
  <si>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</si>
  <si>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</si>
  <si>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</si>
  <si>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</si>
  <si>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</si>
  <si>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</si>
  <si>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</si>
  <si>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</si>
  <si>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</si>
  <si>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</si>
  <si>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</si>
  <si>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</si>
  <si>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</si>
  <si>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</si>
  <si>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</si>
  <si>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</si>
  <si>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</si>
  <si>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</si>
  <si>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</si>
  <si>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</si>
  <si>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</si>
  <si>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</si>
  <si>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</si>
  <si>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</si>
  <si>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</si>
  <si>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</si>
  <si>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</si>
  <si>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</si>
  <si>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</si>
  <si>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</si>
  <si>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</si>
  <si>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</si>
  <si>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</si>
  <si>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</si>
  <si>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</si>
  <si>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</si>
  <si>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</si>
  <si>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</si>
  <si>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</si>
  <si>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</si>
  <si>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</si>
  <si>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</si>
  <si>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</si>
  <si>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</si>
  <si>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</si>
  <si>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</si>
  <si>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</si>
  <si>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</si>
  <si>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</si>
  <si>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</si>
  <si>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</si>
  <si>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</si>
  <si>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</si>
  <si>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</si>
  <si>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</si>
  <si>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</si>
  <si>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</si>
  <si>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</si>
  <si>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</si>
  <si>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</si>
  <si>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</si>
  <si>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</si>
  <si>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</si>
  <si>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</si>
  <si>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</si>
  <si>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</si>
  <si>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</si>
  <si>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</si>
  <si>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</si>
  <si>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</si>
  <si>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</si>
  <si>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</si>
  <si>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</si>
  <si>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</si>
  <si>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</si>
  <si>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</si>
  <si>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</si>
  <si>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</si>
  <si>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</si>
  <si>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או פי סי אנרגיה- או.פי.סי. אנרגיה בע"מ</t>
  </si>
  <si>
    <t>1141571</t>
  </si>
  <si>
    <t>514401702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</si>
  <si>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</si>
  <si>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</si>
  <si>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</si>
  <si>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</si>
  <si>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</si>
  <si>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</si>
  <si>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</si>
  <si>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</si>
  <si>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</si>
  <si>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</si>
  <si>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</si>
  <si>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</si>
  <si>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</si>
  <si>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</si>
  <si>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</si>
  <si>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</si>
  <si>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</si>
  <si>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</si>
  <si>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</si>
  <si>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</si>
  <si>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</si>
  <si>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</si>
  <si>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</si>
  <si>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</si>
  <si>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</si>
  <si>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</si>
  <si>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</si>
  <si>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</si>
  <si>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</si>
  <si>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</si>
  <si>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</si>
  <si>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</si>
  <si>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</si>
  <si>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</si>
  <si>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</si>
  <si>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</si>
  <si>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</si>
  <si>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</si>
  <si>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</si>
  <si>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</si>
  <si>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</si>
  <si>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</si>
  <si>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</si>
  <si>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</si>
  <si>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</si>
  <si>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</si>
  <si>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</si>
  <si>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</si>
  <si>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</si>
  <si>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</si>
  <si>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</si>
  <si>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</si>
  <si>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</si>
  <si>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</si>
  <si>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</si>
  <si>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</si>
  <si>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</si>
  <si>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</si>
  <si>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</si>
  <si>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</si>
  <si>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</si>
  <si>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</si>
  <si>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</si>
  <si>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</si>
  <si>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</si>
  <si>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</si>
  <si>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</si>
  <si>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</si>
  <si>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</si>
  <si>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</si>
  <si>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</si>
  <si>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</si>
  <si>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</si>
  <si>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</si>
  <si>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</si>
  <si>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</si>
  <si>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</si>
  <si>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</si>
  <si>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</si>
  <si>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</si>
  <si>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</si>
  <si>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</si>
  <si>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</si>
  <si>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</si>
  <si>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</si>
  <si>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</si>
  <si>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</si>
  <si>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</si>
  <si>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</si>
  <si>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</si>
  <si>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</si>
  <si>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</si>
  <si>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</si>
  <si>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</si>
  <si>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</si>
  <si>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</si>
  <si>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</si>
  <si>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Plaza Centers NV- פלאזה סנטרס</t>
  </si>
  <si>
    <t>NL0000686772</t>
  </si>
  <si>
    <t>33248324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</si>
  <si>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</si>
  <si>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</si>
  <si>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</si>
  <si>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</si>
  <si>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</si>
  <si>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</si>
  <si>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</si>
  <si>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</si>
  <si>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</si>
  <si>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</si>
  <si>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</si>
  <si>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</si>
  <si>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</si>
  <si>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</si>
  <si>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</si>
  <si>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</si>
  <si>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</si>
  <si>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</si>
  <si>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</si>
  <si>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</si>
  <si>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</si>
  <si>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</si>
  <si>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</si>
  <si>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</si>
  <si>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</si>
  <si>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</si>
  <si>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</si>
  <si>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</si>
  <si>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</si>
  <si>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</si>
  <si>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</si>
  <si>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</si>
  <si>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</si>
  <si>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</si>
  <si>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</si>
  <si>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</si>
  <si>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</si>
  <si>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</si>
  <si>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</si>
  <si>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</si>
  <si>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</si>
  <si>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</si>
  <si>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</si>
  <si>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</si>
  <si>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BANCO ITAU HOLDING- BANCO</t>
  </si>
  <si>
    <t>10042</t>
  </si>
  <si>
    <t>Banks</t>
  </si>
  <si>
    <t>Barclays Plc- BARCLAYS BANK</t>
  </si>
  <si>
    <t>10046</t>
  </si>
  <si>
    <t>BNP PARIBAS- BNP</t>
  </si>
  <si>
    <t>FR0000131104</t>
  </si>
  <si>
    <t>10053</t>
  </si>
  <si>
    <t>CHINA CONSTRUCTION- China Construction Bank Corporation</t>
  </si>
  <si>
    <t>CNE1000002H1</t>
  </si>
  <si>
    <t>Ind &amp; comm bk of china- Industrial and Commercial Bank of  China ltd</t>
  </si>
  <si>
    <t>12524</t>
  </si>
  <si>
    <t>LLOY LN Equity- LLOYDS TSB BANK PLC</t>
  </si>
  <si>
    <t>10264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</si>
  <si>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</si>
  <si>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</si>
  <si>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</si>
  <si>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</si>
  <si>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</si>
  <si>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</si>
  <si>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</si>
  <si>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</si>
  <si>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</si>
  <si>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</si>
  <si>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</si>
  <si>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</si>
  <si>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</si>
  <si>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</si>
  <si>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</si>
  <si>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</si>
  <si>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</si>
  <si>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</si>
  <si>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</si>
  <si>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</si>
  <si>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</si>
  <si>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</si>
  <si>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</si>
  <si>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</si>
  <si>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</si>
  <si>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American Ex Co- AMERICAN EXPRESS</t>
  </si>
  <si>
    <t>US0258161092</t>
  </si>
  <si>
    <t>10019</t>
  </si>
  <si>
    <t>Diversified Financials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</si>
  <si>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</si>
  <si>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</si>
  <si>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</si>
  <si>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</si>
  <si>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</si>
  <si>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</si>
  <si>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Citigroup Inc- CITIGROUP INC</t>
  </si>
  <si>
    <t>US1729674242</t>
  </si>
  <si>
    <t>10083</t>
  </si>
  <si>
    <t>JPmorgan Chase- JP MORGAN</t>
  </si>
  <si>
    <t>US46625H1005</t>
  </si>
  <si>
    <t>10232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</si>
  <si>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</si>
  <si>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</si>
  <si>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</si>
  <si>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</si>
  <si>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</si>
  <si>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</si>
  <si>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</si>
  <si>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</si>
  <si>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</si>
  <si>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SYNCHRONY FINANC- SYNCHRONY FINANC</t>
  </si>
  <si>
    <t>US87165B1035</t>
  </si>
  <si>
    <t>27618</t>
  </si>
  <si>
    <t>ZALANDO- ZALANDO SE</t>
  </si>
  <si>
    <t>DE000ZAL1111</t>
  </si>
  <si>
    <t>11249</t>
  </si>
  <si>
    <t>Goldman Sachs- גולדמן סאקס</t>
  </si>
  <si>
    <t>US38141G1040</t>
  </si>
  <si>
    <t>10179</t>
  </si>
  <si>
    <t>Chevron corporation- Chevron Corp</t>
  </si>
  <si>
    <t>US1667641005</t>
  </si>
  <si>
    <t>10075</t>
  </si>
  <si>
    <t>Energy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</si>
  <si>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</si>
  <si>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</si>
  <si>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</si>
  <si>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</si>
  <si>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</si>
  <si>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</si>
  <si>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</si>
  <si>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</si>
  <si>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</si>
  <si>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DANONE- DANONE</t>
  </si>
  <si>
    <t>FR0000120644</t>
  </si>
  <si>
    <t>11191</t>
  </si>
  <si>
    <t>Food, Beverage &amp; Tobacco</t>
  </si>
  <si>
    <t>Starbucks Corp- Starbucks Corporation</t>
  </si>
  <si>
    <t>US8552441094</t>
  </si>
  <si>
    <t>12407</t>
  </si>
  <si>
    <t>Hotels Restaurants &amp; Leisure</t>
  </si>
  <si>
    <t>BHP BILLITON PLC-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</si>
  <si>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</si>
  <si>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</si>
  <si>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</si>
  <si>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</si>
  <si>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</si>
  <si>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</si>
  <si>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 AG- Axel Springer</t>
  </si>
  <si>
    <t>DE0005501357</t>
  </si>
  <si>
    <t>13013</t>
  </si>
  <si>
    <t>Media</t>
  </si>
  <si>
    <t>Merck &amp;co inc- MERCK &amp;CO INC</t>
  </si>
  <si>
    <t>US58933Y1055</t>
  </si>
  <si>
    <t>10630</t>
  </si>
  <si>
    <t>Pfizer inc- PFIZER INC</t>
  </si>
  <si>
    <t>US7170811035</t>
  </si>
  <si>
    <t>NYSE</t>
  </si>
  <si>
    <t>10627</t>
  </si>
  <si>
    <t>Roche genusschein- ROCHE HOLDING AG</t>
  </si>
  <si>
    <t>CH0012032048</t>
  </si>
  <si>
    <t>SIX</t>
  </si>
  <si>
    <t>10820</t>
  </si>
  <si>
    <t>Perrigo Co Plc- פריגו קומפני דואלי</t>
  </si>
  <si>
    <t>IE00BGH1M568</t>
  </si>
  <si>
    <t>ALEXANDRIA REAL EST- alexandria</t>
  </si>
  <si>
    <t>27594</t>
  </si>
  <si>
    <t>SL Green Realty Corp- sl green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</si>
  <si>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</si>
  <si>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</si>
  <si>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</si>
  <si>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</si>
  <si>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</si>
  <si>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</si>
  <si>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</si>
  <si>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</si>
  <si>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</si>
  <si>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</si>
  <si>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</si>
  <si>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</si>
  <si>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</si>
  <si>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</si>
  <si>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Asml holding nv- ASML HOLDING NV-NY</t>
  </si>
  <si>
    <t>NL0010273215</t>
  </si>
  <si>
    <t>27028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</si>
  <si>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</si>
  <si>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</si>
  <si>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</si>
  <si>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</si>
  <si>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</si>
  <si>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</si>
  <si>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</si>
  <si>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</si>
  <si>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</si>
  <si>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</si>
  <si>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</si>
  <si>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</si>
  <si>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</si>
  <si>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</si>
  <si>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</si>
  <si>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RELX PLC- Relx Plc</t>
  </si>
  <si>
    <t>GB00B2B0DG97</t>
  </si>
  <si>
    <t>12961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</si>
  <si>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</si>
  <si>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</si>
  <si>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</si>
  <si>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</si>
  <si>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</si>
  <si>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</si>
  <si>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</si>
  <si>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</si>
  <si>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</si>
  <si>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</si>
  <si>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</si>
  <si>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Telefonaktiebol- TELEFONAKTIEBOL</t>
  </si>
  <si>
    <t>SE0000108656</t>
  </si>
  <si>
    <t>11259</t>
  </si>
  <si>
    <t>Facebook Inc- FACEBOOK INC - A</t>
  </si>
  <si>
    <t>US30303M1027</t>
  </si>
  <si>
    <t>12310</t>
  </si>
  <si>
    <t>Telecommunication Services</t>
  </si>
  <si>
    <t>A.P Moeller Maersk- A.P Moeller- Maersk</t>
  </si>
  <si>
    <t>DK0010244508</t>
  </si>
  <si>
    <t>12784</t>
  </si>
  <si>
    <t>Transportation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</si>
  <si>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</si>
  <si>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</si>
  <si>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</si>
  <si>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</si>
  <si>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</si>
  <si>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Adidas ag- Adidas ag</t>
  </si>
  <si>
    <t>DE000A1EWWW0</t>
  </si>
  <si>
    <t>12123</t>
  </si>
  <si>
    <t>BOSTON PROPERTIES- Boston Scientific</t>
  </si>
  <si>
    <t>10054</t>
  </si>
  <si>
    <t>DELIVERY HERO AG- DELIVERY HERO AG</t>
  </si>
  <si>
    <t>DE000A2E4K43</t>
  </si>
  <si>
    <t>27623</t>
  </si>
  <si>
    <t>DEUTSCHE POST A- DEUTCHE POST AG</t>
  </si>
  <si>
    <t>12215</t>
  </si>
  <si>
    <t>JE/ LN- JE/ LN</t>
  </si>
  <si>
    <t>GB00BKX5CN86</t>
  </si>
  <si>
    <t>27624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</si>
  <si>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</si>
  <si>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</si>
  <si>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</si>
  <si>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</si>
  <si>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</si>
  <si>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</si>
  <si>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</si>
  <si>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</si>
  <si>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</si>
  <si>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</si>
  <si>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</si>
  <si>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</si>
  <si>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</si>
  <si>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</si>
  <si>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</si>
  <si>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</si>
  <si>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</si>
  <si>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</si>
  <si>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</si>
  <si>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</si>
  <si>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</si>
  <si>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</si>
  <si>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</si>
  <si>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</si>
  <si>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</si>
  <si>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</si>
  <si>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</si>
  <si>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</si>
  <si>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</si>
  <si>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</si>
  <si>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</si>
  <si>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</si>
  <si>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</si>
  <si>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</si>
  <si>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</si>
  <si>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</si>
  <si>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</si>
  <si>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</si>
  <si>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EUR- Amundi etf</t>
  </si>
  <si>
    <t>FR0010713735</t>
  </si>
  <si>
    <t>ISHARES RESIDENT- BLACKROCK GLOBAL FUNDS</t>
  </si>
  <si>
    <t>US4642885622</t>
  </si>
  <si>
    <t>Consumer discretionary etf- CONSUMER STAPLES</t>
  </si>
  <si>
    <t>us81369y4070</t>
  </si>
  <si>
    <t>10096</t>
  </si>
  <si>
    <t>DBX HARVEST CSI 300 (DR- DB x TRACKERS</t>
  </si>
  <si>
    <t>12104</t>
  </si>
  <si>
    <t>DBX EU TECH 1C- db x-trackers dj stoxx 600</t>
  </si>
  <si>
    <t>LU0292104469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</si>
  <si>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</si>
  <si>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</si>
  <si>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</si>
  <si>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</si>
  <si>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</si>
  <si>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</si>
  <si>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</si>
  <si>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</si>
  <si>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</si>
  <si>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</si>
  <si>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</si>
  <si>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</si>
  <si>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</si>
  <si>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</si>
  <si>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</si>
  <si>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</si>
  <si>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</si>
  <si>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</si>
  <si>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</si>
  <si>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</si>
  <si>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</si>
  <si>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</si>
  <si>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27353</t>
  </si>
  <si>
    <t>DJ STOCK 50 EURO- iShares DJ</t>
  </si>
  <si>
    <t>DE0005933956</t>
  </si>
  <si>
    <t>10215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</si>
  <si>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</si>
  <si>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</si>
  <si>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</si>
  <si>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</si>
  <si>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</si>
  <si>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</si>
  <si>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</si>
  <si>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</si>
  <si>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</si>
  <si>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</si>
  <si>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</si>
  <si>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</si>
  <si>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</si>
  <si>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</si>
  <si>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</si>
  <si>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</si>
  <si>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</si>
  <si>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</si>
  <si>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</si>
  <si>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</si>
  <si>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</si>
  <si>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</si>
  <si>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</si>
  <si>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</si>
  <si>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russell 2000- iShares Russell</t>
  </si>
  <si>
    <t>US4642876555</t>
  </si>
  <si>
    <t>10220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</si>
  <si>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</si>
  <si>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</si>
  <si>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</si>
  <si>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</si>
  <si>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</si>
  <si>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</si>
  <si>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</si>
  <si>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</si>
  <si>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</si>
  <si>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Ishares st eur 600 utilities- Ishares_BlackRock _ US</t>
  </si>
  <si>
    <t>20090</t>
  </si>
  <si>
    <t>LYX EUR STX BNKS- LYXOR ETF</t>
  </si>
  <si>
    <t>FR0011645647</t>
  </si>
  <si>
    <t>10267</t>
  </si>
  <si>
    <t>Lyxor etf basic rs- LYXOR ETF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</si>
  <si>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</si>
  <si>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</si>
  <si>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</si>
  <si>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</si>
  <si>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</si>
  <si>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</si>
  <si>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</si>
  <si>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</si>
  <si>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</si>
  <si>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</si>
  <si>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</si>
  <si>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</si>
  <si>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SOURCE-US EN-A- Source Markets plc</t>
  </si>
  <si>
    <t>Industrail select- SPDR - State Street Global Advisors</t>
  </si>
  <si>
    <t>22040</t>
  </si>
  <si>
    <t>SPDR EUR X-UK RE- SPDR - State Street Global Advisors</t>
  </si>
  <si>
    <t>IE00BSJCQV56</t>
  </si>
  <si>
    <t>Spdr s&amp;p homebuilders etf- SPDR - State Street Global Advisors</t>
  </si>
  <si>
    <t>US78464A8889</t>
  </si>
  <si>
    <t>Kbw regional banking- SPDR KBW REGIONAL BANKING ET</t>
  </si>
  <si>
    <t>22038</t>
  </si>
  <si>
    <t>SPDR MSCI EUROPE CON- spdr s&amp;p 500</t>
  </si>
  <si>
    <t>IE00BKWQ0D84</t>
  </si>
  <si>
    <t>27401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</si>
  <si>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</si>
  <si>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</si>
  <si>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</si>
  <si>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</si>
  <si>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</si>
  <si>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</si>
  <si>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</si>
  <si>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</si>
  <si>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</si>
  <si>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</si>
  <si>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</si>
  <si>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reit vipers- VANGUARD</t>
  </si>
  <si>
    <t>- US9229085538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</si>
  <si>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</si>
  <si>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</si>
  <si>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</si>
  <si>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</si>
  <si>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</si>
  <si>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</si>
  <si>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</si>
  <si>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</si>
  <si>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ISHARES-IND G&amp;S- ISHARES-IND G&amp;S</t>
  </si>
  <si>
    <t>DE000A0H08J9</t>
  </si>
  <si>
    <t>27630</t>
  </si>
  <si>
    <t>LYXOR ETF DJ STX BANK- LYXOR ETF</t>
  </si>
  <si>
    <t>FR0010345371</t>
  </si>
  <si>
    <t>סה"כ שמחקות מדדים אחרים</t>
  </si>
  <si>
    <t>סה"כ אג"ח ממשלתי</t>
  </si>
  <si>
    <t>סה"כ אגח קונצרני</t>
  </si>
  <si>
    <t>SEB 1 -NORDIC-CEUR- Sec asset management</t>
  </si>
  <si>
    <t>LU0030165871</t>
  </si>
  <si>
    <t>12771</t>
  </si>
  <si>
    <t>Ba1</t>
  </si>
  <si>
    <t>ABER-NA SM/C-I2A- Aberdeen Global European Equity Income Fund</t>
  </si>
  <si>
    <t>12276</t>
  </si>
  <si>
    <t>לא מדורג</t>
  </si>
  <si>
    <t>AMUNDI IND MSCI EMU- AMUNDI FUNDS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</si>
  <si>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</si>
  <si>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</si>
  <si>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</si>
  <si>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</si>
  <si>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</si>
  <si>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</si>
  <si>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</si>
  <si>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</si>
  <si>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</si>
  <si>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</si>
  <si>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</si>
  <si>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10103</t>
  </si>
  <si>
    <t>LU1390074414</t>
  </si>
  <si>
    <t>KOTAK FUNDS IND- Kotak</t>
  </si>
  <si>
    <t>LU0675383409</t>
  </si>
  <si>
    <t>12688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</si>
  <si>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</si>
  <si>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</si>
  <si>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</si>
  <si>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</si>
  <si>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</si>
  <si>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</si>
  <si>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</si>
  <si>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</si>
  <si>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</si>
  <si>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</si>
  <si>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</si>
  <si>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</si>
  <si>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</si>
  <si>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</si>
  <si>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</si>
  <si>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</si>
  <si>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</si>
  <si>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</si>
  <si>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</si>
  <si>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</si>
  <si>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</si>
  <si>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</si>
  <si>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</si>
  <si>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</si>
  <si>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</si>
  <si>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</si>
  <si>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</si>
  <si>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</si>
  <si>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</si>
  <si>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</si>
  <si>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</si>
  <si>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</si>
  <si>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</si>
  <si>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</si>
  <si>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</si>
  <si>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</si>
  <si>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</si>
  <si>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כלל ביטוח אג"ח 1 ל- כלל החזקות עסקי ביטוח בע"מ</t>
  </si>
  <si>
    <t>1119247</t>
  </si>
  <si>
    <t>AA.IL</t>
  </si>
  <si>
    <t>27/05/10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</si>
  <si>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</si>
  <si>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</si>
  <si>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</si>
  <si>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</si>
  <si>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</si>
  <si>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</si>
  <si>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</si>
  <si>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</si>
  <si>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</si>
  <si>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</si>
  <si>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</si>
  <si>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</si>
  <si>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</si>
  <si>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</si>
  <si>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</si>
  <si>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</si>
  <si>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fimi israel opportunity- פימי מזנין(1) קרן הון סיכון</t>
  </si>
  <si>
    <t>50724</t>
  </si>
  <si>
    <t>11/10/05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</si>
  <si>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</si>
  <si>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</si>
  <si>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</si>
  <si>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</si>
  <si>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</si>
  <si>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</si>
  <si>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</si>
  <si>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</si>
  <si>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</si>
  <si>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</si>
  <si>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</si>
  <si>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</si>
  <si>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20171023 USD\ILS 3.4835000 20180109- בנק לאומי לישראל בע"מ</t>
  </si>
  <si>
    <t>90005238</t>
  </si>
  <si>
    <t>23/10/17</t>
  </si>
  <si>
    <t>FWD CCY\ILS 20171107 USD\ILS 3.5020000 20180206- בנק לאומי לישראל בע"מ</t>
  </si>
  <si>
    <t>90005378</t>
  </si>
  <si>
    <t>07/11/17</t>
  </si>
  <si>
    <t>FWD CCY\ILS 20171108 EUR\ILS 4.0792 20180215- בנק לאומי לישראל בע"מ</t>
  </si>
  <si>
    <t>90005393</t>
  </si>
  <si>
    <t>08/11/17</t>
  </si>
  <si>
    <t>FWD CCY\ILS 20171114 USD\ILS 3.5404000 20180208- בנק לאומי לישראל בע"מ</t>
  </si>
  <si>
    <t>90005448</t>
  </si>
  <si>
    <t>14/11/17</t>
  </si>
  <si>
    <t>FWD CCY\ILS 20171116 EUR\ILS 4.1543000 20180215- בנק לאומי לישראל בע"מ</t>
  </si>
  <si>
    <t>90005471</t>
  </si>
  <si>
    <t>16/11/17</t>
  </si>
  <si>
    <t>FWD CCY\ILS 20171120 USD\ILS 3.5032000 20180213- בנק לאומי לישראל בע"מ</t>
  </si>
  <si>
    <t>90005485</t>
  </si>
  <si>
    <t>20/11/17</t>
  </si>
  <si>
    <t>FWD CCY\ILS 20171121 USD\ILS 3.5107500 20180214- בנק לאומי לישראל בע"מ</t>
  </si>
  <si>
    <t>90005495</t>
  </si>
  <si>
    <t>21/11/17</t>
  </si>
  <si>
    <t>FWD CCY\ILS 20171128 USD\ILS 3.4892000 20180222- בנק לאומי לישראל בע"מ</t>
  </si>
  <si>
    <t>90005544</t>
  </si>
  <si>
    <t>28/11/17</t>
  </si>
  <si>
    <t>FWD CCY\ILS 20171129 USD\ILS 3.4920000 20180227- בנק לאומי לישראל בע"מ</t>
  </si>
  <si>
    <t>90005556</t>
  </si>
  <si>
    <t>29/11/17</t>
  </si>
  <si>
    <t>FWD CCY\ILS 20171206 USD\ILS 3.4984000 20180315- בנק לאומי לישראל בע"מ</t>
  </si>
  <si>
    <t>90005593</t>
  </si>
  <si>
    <t>06/12/17</t>
  </si>
  <si>
    <t>FWD CCY\ILS 20171206 USD\ILS 3.5050000 20180222- בנק לאומי לישראל בע"מ</t>
  </si>
  <si>
    <t>90005594</t>
  </si>
  <si>
    <t>FWD CCY\ILS 20171218 USD\ILS 3.5015000 20180227- בנק לאומי לישראל בע"מ</t>
  </si>
  <si>
    <t>90005693</t>
  </si>
  <si>
    <t>18/12/17</t>
  </si>
  <si>
    <t>FWD CCY\ILS 20171228 USD\ILS 3.4664000 20180222- בנק לאומי לישראל בע"מ</t>
  </si>
  <si>
    <t>90005764</t>
  </si>
  <si>
    <t>28/12/17</t>
  </si>
  <si>
    <t>FWD CCY\CCY 20171003 EUR\USD 1.1811 20180122- בנק לאומי לישראל בע"מ</t>
  </si>
  <si>
    <t>90005154</t>
  </si>
  <si>
    <t>03/10/17</t>
  </si>
  <si>
    <t>FWD CCY\CCY 20171010 EUR\USD 1.1855000 20180122- בנק לאומי לישראל בע"מ</t>
  </si>
  <si>
    <t>90005172</t>
  </si>
  <si>
    <t>10/10/17</t>
  </si>
  <si>
    <t>FWD CCY\CCY 20171109 EUR\USD 1.1678200 20180220- בנק לאומי לישראל בע"מ</t>
  </si>
  <si>
    <t>90005405</t>
  </si>
  <si>
    <t>09/11/17</t>
  </si>
  <si>
    <t>FWD CCY\CCY 20171113 USD\JPY 112.6780000 20180226- בנק לאומי לישראל בע"מ</t>
  </si>
  <si>
    <t>90005438</t>
  </si>
  <si>
    <t>13/11/17</t>
  </si>
  <si>
    <t>FWD CCY\CCY 20171115 EUR\USD 1.1915300 20180228- בנק לאומי לישראל בע"מ</t>
  </si>
  <si>
    <t>90005456</t>
  </si>
  <si>
    <t>15/11/17</t>
  </si>
  <si>
    <t>FWD CCY\CCY 20171116 GBP\USD 1.3205800 20180305- בנק לאומי לישראל בע"מ</t>
  </si>
  <si>
    <t>90005470</t>
  </si>
  <si>
    <t>FWD CCY\CCY 20171121 USD\JPY 111.8650000 20180226- בנק לאומי לישראל בע"מ</t>
  </si>
  <si>
    <t>90005496</t>
  </si>
  <si>
    <t>FWD CCY\CCY 20171123 EUR\USD 1.1916150 20180307- בנק לאומי לישראל בע"מ</t>
  </si>
  <si>
    <t>90005513</t>
  </si>
  <si>
    <t>23/11/17</t>
  </si>
  <si>
    <t>FWD CCY\CCY 20171127 GBP\USD 1.3379100 20180312- בנק לאומי לישראל בע"מ</t>
  </si>
  <si>
    <t>90005524</t>
  </si>
  <si>
    <t>27/11/17</t>
  </si>
  <si>
    <t>FWD CCY\CCY 20171128 EUR\USD 1.1954200 20180307- בנק לאומי לישראל בע"מ</t>
  </si>
  <si>
    <t>90005545</t>
  </si>
  <si>
    <t>FWD CCY\CCY 20171130 EUR\USD 1.1946500 20180410- בנק לאומי לישראל בע"מ</t>
  </si>
  <si>
    <t>90005566</t>
  </si>
  <si>
    <t>30/11/17</t>
  </si>
  <si>
    <t>FWD CCY\CCY 20171218 GBP\USD 1.3454000 20180312- בנק לאומי לישראל בע"מ</t>
  </si>
  <si>
    <t>90005694</t>
  </si>
  <si>
    <t>FWD CCY\CCY 20171218 USD\JPY 111.9770000 20180226- בנק לאומי לישראל בע"מ</t>
  </si>
  <si>
    <t>90005695</t>
  </si>
  <si>
    <t>FWD CCY\CCY 20171220 EUR\USD 1.1909000 20180314- בנק לאומי לישראל בע"מ</t>
  </si>
  <si>
    <t>90005709</t>
  </si>
  <si>
    <t>20/12/17</t>
  </si>
  <si>
    <t>FWD CCY\CCY 20171220 EUR\USD 1.1940000 20180220- בנק לאומי לישראל בע"מ</t>
  </si>
  <si>
    <t>90005714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</si>
  <si>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</si>
  <si>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</si>
  <si>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</si>
  <si>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</si>
  <si>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</si>
  <si>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</si>
  <si>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</si>
  <si>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</si>
  <si>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</si>
  <si>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</si>
  <si>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</si>
  <si>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</si>
  <si>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</si>
  <si>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</si>
  <si>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</si>
  <si>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</si>
  <si>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</si>
  <si>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</si>
  <si>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</si>
  <si>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</si>
  <si>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</si>
  <si>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</si>
  <si>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מניות</t>
  </si>
  <si>
    <t>Sky I</t>
  </si>
  <si>
    <t>Israel Infrastructure I</t>
  </si>
  <si>
    <t>Fimi Israel Opportunity II</t>
  </si>
  <si>
    <t>בנק לאומי</t>
  </si>
  <si>
    <t>בנק דיסקונט</t>
  </si>
  <si>
    <t>UBS</t>
  </si>
  <si>
    <t>US4655621062</t>
  </si>
  <si>
    <t>GB0031348658</t>
  </si>
  <si>
    <t>CNE1000003G1</t>
  </si>
  <si>
    <t>gb0008706128</t>
  </si>
  <si>
    <t>CH0012221716</t>
  </si>
  <si>
    <t>US0152711091</t>
  </si>
  <si>
    <t>US78440X1019</t>
  </si>
  <si>
    <t>US1011211018</t>
  </si>
  <si>
    <t>DE0005552004</t>
  </si>
  <si>
    <t>lu0875160326</t>
  </si>
  <si>
    <t>IE00B5BMR087</t>
  </si>
  <si>
    <t>DE000A0Q4R02</t>
  </si>
  <si>
    <t>FR0010345389</t>
  </si>
  <si>
    <t>US57060U2336</t>
  </si>
  <si>
    <t>IE00B94ZB998</t>
  </si>
  <si>
    <t>US81369Y7040</t>
  </si>
  <si>
    <t>US78464A6982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</si>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</sst>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1228</v>
      </c>
    </row>
    <row r="3" spans="1:36">
      <c r="B3" s="2" t="s">
        <v>2</v>
      </c>
      <c r="C3" s="26" t="s">
        <v>1229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7174.5434106396797</v>
      </c>
      <c r="D11" s="76">
        <f>C11/$C$42*100</f>
        <v>4.1719736738011024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f t="shared" ref="D13:D22" si="0">C13/$C$42*100</f>
        <v>0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72345.920389586754</v>
      </c>
      <c r="D16" s="77">
        <f t="shared" si="0"/>
        <v>42.068917559919768</v>
      </c>
    </row>
    <row r="17" spans="1:4">
      <c r="A17" s="10" t="s">
        <v>13</v>
      </c>
      <c r="B17" s="70" t="s">
        <v>20</v>
      </c>
      <c r="C17" s="77">
        <v>80815.2237823225</v>
      </c>
      <c r="D17" s="77">
        <f t="shared" si="0"/>
        <v>46.993789954939203</v>
      </c>
    </row>
    <row r="18" spans="1:4">
      <c r="A18" s="10" t="s">
        <v>13</v>
      </c>
      <c r="B18" s="70" t="s">
        <v>21</v>
      </c>
      <c r="C18" s="77">
        <v>10766.604316418188</v>
      </c>
      <c r="D18" s="77">
        <f t="shared" si="0"/>
        <v>6.2607454152019866</v>
      </c>
    </row>
    <row r="19" spans="1:4">
      <c r="A19" s="10" t="s">
        <v>13</v>
      </c>
      <c r="B19" s="70" t="s">
        <v>22</v>
      </c>
      <c r="C19" s="77">
        <v>6.3241930000000002</v>
      </c>
      <c r="D19" s="77">
        <f t="shared" si="0"/>
        <v>3.6774976739160597E-3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64.954987009000007</v>
      </c>
      <c r="D26" s="77">
        <f t="shared" si="1"/>
        <v>3.7771113821928805E-2</v>
      </c>
    </row>
    <row r="27" spans="1:4">
      <c r="A27" s="10" t="s">
        <v>13</v>
      </c>
      <c r="B27" s="70" t="s">
        <v>29</v>
      </c>
      <c r="C27" s="77">
        <v>34.707034094999997</v>
      </c>
      <c r="D27" s="77">
        <f t="shared" si="1"/>
        <v>2.0182027517643416E-2</v>
      </c>
    </row>
    <row r="28" spans="1:4">
      <c r="A28" s="10" t="s">
        <v>13</v>
      </c>
      <c r="B28" s="70" t="s">
        <v>30</v>
      </c>
      <c r="C28" s="77">
        <v>125.1123780937108</v>
      </c>
      <c r="D28" s="77">
        <f t="shared" si="1"/>
        <v>7.2752441207554544E-2</v>
      </c>
    </row>
    <row r="29" spans="1:4">
      <c r="A29" s="10" t="s">
        <v>13</v>
      </c>
      <c r="B29" s="70" t="s">
        <v>31</v>
      </c>
      <c r="C29" s="77">
        <v>344.2281250064305</v>
      </c>
      <c r="D29" s="77">
        <f t="shared" si="1"/>
        <v>0.20016753584332969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345.17151645856222</v>
      </c>
      <c r="D31" s="77">
        <f t="shared" si="1"/>
        <v>0.20071611490643015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-52.783330000000014</v>
      </c>
      <c r="D37" s="77">
        <f t="shared" si="1"/>
        <v>-3.0693334832846472E-2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171970.0068026298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87.780973000000017</v>
      </c>
      <c r="D43" s="77">
        <f>C43/$C$42*100</f>
        <v>5.1044350484178533E-2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203</v>
      </c>
      <c r="D51">
        <v>3.0803000000000001E-2</v>
      </c>
    </row>
    <row r="52" spans="3:4">
      <c r="C52" t="s">
        <v>119</v>
      </c>
      <c r="D52">
        <v>2.7648000000000001</v>
      </c>
    </row>
    <row r="53" spans="3:4">
      <c r="C53" t="s">
        <v>123</v>
      </c>
      <c r="D53">
        <v>2.7078000000000002</v>
      </c>
    </row>
    <row r="54" spans="3:4">
      <c r="C54" t="s">
        <v>204</v>
      </c>
      <c r="D54">
        <v>0.42209999999999998</v>
      </c>
    </row>
    <row r="55" spans="3:4">
      <c r="C55" t="s">
        <v>205</v>
      </c>
      <c r="D55">
        <v>0.55769999999999997</v>
      </c>
    </row>
    <row r="56" spans="3:4">
      <c r="C56" t="s">
        <v>206</v>
      </c>
      <c r="D56">
        <v>0.44340000000000002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1228</v>
      </c>
    </row>
    <row r="3" spans="2:61" s="1" customFormat="1">
      <c r="B3" s="2" t="s">
        <v>2</v>
      </c>
      <c r="C3" s="26" t="s">
        <v>1229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1078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235</v>
      </c>
      <c r="C14" t="s">
        <v>235</v>
      </c>
      <c r="D14" s="16"/>
      <c r="E14" t="s">
        <v>235</v>
      </c>
      <c r="F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1079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235</v>
      </c>
      <c r="C16" t="s">
        <v>235</v>
      </c>
      <c r="D16" s="16"/>
      <c r="E16" t="s">
        <v>235</v>
      </c>
      <c r="F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s="16"/>
      <c r="E18" t="s">
        <v>235</v>
      </c>
      <c r="F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s="16"/>
      <c r="E20" t="s">
        <v>235</v>
      </c>
      <c r="F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1078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235</v>
      </c>
      <c r="C23" t="s">
        <v>235</v>
      </c>
      <c r="D23" s="16"/>
      <c r="E23" t="s">
        <v>235</v>
      </c>
      <c r="F23" t="s">
        <v>235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1081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s="16"/>
      <c r="E25" t="s">
        <v>235</v>
      </c>
      <c r="F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s="16"/>
      <c r="E27" t="s">
        <v>235</v>
      </c>
      <c r="F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s="16"/>
      <c r="E29" t="s">
        <v>235</v>
      </c>
      <c r="F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s="16"/>
      <c r="E31" t="s">
        <v>235</v>
      </c>
      <c r="F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242</v>
      </c>
      <c r="C32" s="16"/>
      <c r="D32" s="16"/>
      <c r="E32" s="16"/>
    </row>
    <row r="33" spans="2:5">
      <c r="B33" t="s">
        <v>248</v>
      </c>
      <c r="C33" s="16"/>
      <c r="D33" s="16"/>
      <c r="E33" s="16"/>
    </row>
    <row r="34" spans="2:5">
      <c r="B34" t="s">
        <v>249</v>
      </c>
      <c r="C34" s="16"/>
      <c r="D34" s="16"/>
      <c r="E34" s="16"/>
    </row>
    <row r="35" spans="2:5">
      <c r="B35" t="s">
        <v>250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1228</v>
      </c>
    </row>
    <row r="3" spans="1:60" s="1" customFormat="1">
      <c r="B3" s="2" t="s">
        <v>2</v>
      </c>
      <c r="C3" s="26" t="s">
        <v>1229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235</v>
      </c>
      <c r="C15" t="s">
        <v>235</v>
      </c>
      <c r="D15" s="19"/>
      <c r="E15" t="s">
        <v>235</v>
      </c>
      <c r="F15" t="s">
        <v>235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1228</v>
      </c>
    </row>
    <row r="3" spans="2:81" s="1" customFormat="1">
      <c r="B3" s="2" t="s">
        <v>2</v>
      </c>
      <c r="C3" s="26" t="s">
        <v>1229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235</v>
      </c>
      <c r="C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1084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235</v>
      </c>
      <c r="C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235</v>
      </c>
      <c r="C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235</v>
      </c>
      <c r="C19" t="s">
        <v>235</v>
      </c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235</v>
      </c>
      <c r="C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235</v>
      </c>
      <c r="C21" t="s">
        <v>235</v>
      </c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1083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E24" t="s">
        <v>235</v>
      </c>
      <c r="H24" s="77">
        <v>0</v>
      </c>
      <c r="I24" t="s">
        <v>235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1084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235</v>
      </c>
      <c r="C26" t="s">
        <v>235</v>
      </c>
      <c r="E26" t="s">
        <v>235</v>
      </c>
      <c r="H26" s="77">
        <v>0</v>
      </c>
      <c r="I26" t="s">
        <v>235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235</v>
      </c>
      <c r="C29" t="s">
        <v>235</v>
      </c>
      <c r="E29" t="s">
        <v>235</v>
      </c>
      <c r="H29" s="77">
        <v>0</v>
      </c>
      <c r="I29" t="s">
        <v>235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235</v>
      </c>
      <c r="C30" t="s">
        <v>235</v>
      </c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235</v>
      </c>
      <c r="C31" t="s">
        <v>235</v>
      </c>
      <c r="E31" t="s">
        <v>235</v>
      </c>
      <c r="H31" s="77">
        <v>0</v>
      </c>
      <c r="I31" t="s">
        <v>235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242</v>
      </c>
    </row>
    <row r="33" spans="2:2">
      <c r="B33" t="s">
        <v>248</v>
      </c>
    </row>
    <row r="34" spans="2:2">
      <c r="B34" t="s">
        <v>249</v>
      </c>
    </row>
    <row r="35" spans="2:2">
      <c r="B35" t="s">
        <v>250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1228</v>
      </c>
    </row>
    <row r="3" spans="2:72" s="1" customFormat="1">
      <c r="B3" s="2" t="s">
        <v>2</v>
      </c>
      <c r="C3" s="26" t="s">
        <v>1229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235</v>
      </c>
      <c r="C14" t="s">
        <v>235</v>
      </c>
      <c r="D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235</v>
      </c>
      <c r="C16" t="s">
        <v>235</v>
      </c>
      <c r="D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235</v>
      </c>
      <c r="C22" t="s">
        <v>235</v>
      </c>
      <c r="D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G25" s="77">
        <v>0</v>
      </c>
      <c r="H25" t="s">
        <v>235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235</v>
      </c>
      <c r="C27" t="s">
        <v>235</v>
      </c>
      <c r="D27" t="s">
        <v>235</v>
      </c>
      <c r="G27" s="77">
        <v>0</v>
      </c>
      <c r="H27" t="s">
        <v>235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248</v>
      </c>
    </row>
    <row r="29" spans="2:16">
      <c r="B29" t="s">
        <v>249</v>
      </c>
    </row>
    <row r="30" spans="2:16">
      <c r="B30" t="s">
        <v>250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1228</v>
      </c>
    </row>
    <row r="3" spans="2:65" s="1" customFormat="1">
      <c r="B3" s="2" t="s">
        <v>2</v>
      </c>
      <c r="C3" s="26" t="s">
        <v>1229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7">
        <v>0</v>
      </c>
      <c r="K14" t="s">
        <v>235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7">
        <v>0</v>
      </c>
      <c r="K16" t="s">
        <v>235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7">
        <v>0</v>
      </c>
      <c r="K18" t="s">
        <v>235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7">
        <v>0</v>
      </c>
      <c r="K23" t="s">
        <v>235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248</v>
      </c>
      <c r="D27" s="16"/>
      <c r="E27" s="16"/>
      <c r="F27" s="16"/>
    </row>
    <row r="28" spans="2:19">
      <c r="B28" t="s">
        <v>249</v>
      </c>
      <c r="D28" s="16"/>
      <c r="E28" s="16"/>
      <c r="F28" s="16"/>
    </row>
    <row r="29" spans="2:19">
      <c r="B29" t="s">
        <v>250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1228</v>
      </c>
    </row>
    <row r="3" spans="2:81" s="1" customFormat="1">
      <c r="B3" s="2" t="s">
        <v>2</v>
      </c>
      <c r="C3" s="26" t="s">
        <v>1229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0.08</v>
      </c>
      <c r="K11" s="7"/>
      <c r="L11" s="7"/>
      <c r="M11" s="76">
        <v>1.95</v>
      </c>
      <c r="N11" s="76">
        <v>49999.99</v>
      </c>
      <c r="O11" s="7"/>
      <c r="P11" s="76">
        <v>64.954987009000007</v>
      </c>
      <c r="Q11" s="7"/>
      <c r="R11" s="76">
        <v>100</v>
      </c>
      <c r="S11" s="76">
        <v>0.04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0.08</v>
      </c>
      <c r="M12" s="79">
        <v>1.95</v>
      </c>
      <c r="N12" s="79">
        <v>49999.99</v>
      </c>
      <c r="P12" s="79">
        <v>64.954987009000007</v>
      </c>
      <c r="R12" s="79">
        <v>100</v>
      </c>
      <c r="S12" s="79">
        <v>0.04</v>
      </c>
    </row>
    <row r="13" spans="2:81">
      <c r="B13" s="78" t="s">
        <v>1091</v>
      </c>
      <c r="C13" s="16"/>
      <c r="D13" s="16"/>
      <c r="E13" s="16"/>
      <c r="J13" s="79">
        <v>0.08</v>
      </c>
      <c r="M13" s="79">
        <v>1.95</v>
      </c>
      <c r="N13" s="79">
        <v>49999.99</v>
      </c>
      <c r="P13" s="79">
        <v>64.954987009000007</v>
      </c>
      <c r="R13" s="79">
        <v>100</v>
      </c>
      <c r="S13" s="79">
        <v>0.04</v>
      </c>
    </row>
    <row r="14" spans="2:81">
      <c r="B14" t="s">
        <v>1095</v>
      </c>
      <c r="C14" t="s">
        <v>1096</v>
      </c>
      <c r="D14" t="s">
        <v>126</v>
      </c>
      <c r="E14" t="s">
        <v>384</v>
      </c>
      <c r="F14" t="s">
        <v>271</v>
      </c>
      <c r="G14" t="s">
        <v>1097</v>
      </c>
      <c r="H14" t="s">
        <v>212</v>
      </c>
      <c r="I14" t="s">
        <v>1098</v>
      </c>
      <c r="J14" s="77">
        <v>0.08</v>
      </c>
      <c r="K14" t="s">
        <v>105</v>
      </c>
      <c r="L14" s="77">
        <v>7</v>
      </c>
      <c r="M14" s="77">
        <v>1.95</v>
      </c>
      <c r="N14" s="77">
        <v>49999.99</v>
      </c>
      <c r="O14" s="77">
        <v>129.91</v>
      </c>
      <c r="P14" s="77">
        <v>64.954987009000007</v>
      </c>
      <c r="Q14" s="77">
        <v>0.1</v>
      </c>
      <c r="R14" s="77">
        <v>100</v>
      </c>
      <c r="S14" s="77">
        <v>0.04</v>
      </c>
    </row>
    <row r="15" spans="2:81">
      <c r="B15" s="78" t="s">
        <v>1092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7">
        <v>0</v>
      </c>
      <c r="K16" t="s">
        <v>235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7">
        <v>0</v>
      </c>
      <c r="K18" t="s">
        <v>235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7">
        <v>0</v>
      </c>
      <c r="K23" t="s">
        <v>235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C26" s="16"/>
      <c r="D26" s="16"/>
      <c r="E26" s="16"/>
    </row>
    <row r="27" spans="2:19">
      <c r="B27" t="s">
        <v>248</v>
      </c>
      <c r="C27" s="16"/>
      <c r="D27" s="16"/>
      <c r="E27" s="16"/>
    </row>
    <row r="28" spans="2:19">
      <c r="B28" t="s">
        <v>249</v>
      </c>
      <c r="C28" s="16"/>
      <c r="D28" s="16"/>
      <c r="E28" s="16"/>
    </row>
    <row r="29" spans="2:19">
      <c r="B29" t="s">
        <v>250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1228</v>
      </c>
    </row>
    <row r="3" spans="2:98" s="1" customFormat="1">
      <c r="B3" s="2" t="s">
        <v>2</v>
      </c>
      <c r="C3" s="26" t="s">
        <v>1229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223534</v>
      </c>
      <c r="I11" s="7"/>
      <c r="J11" s="76">
        <v>34.707034094999997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173534</v>
      </c>
      <c r="J12" s="79">
        <v>34.706800000000001</v>
      </c>
      <c r="L12" s="79">
        <v>100</v>
      </c>
      <c r="M12" s="79">
        <v>0.02</v>
      </c>
    </row>
    <row r="13" spans="2:98">
      <c r="B13" t="s">
        <v>1099</v>
      </c>
      <c r="C13" t="s">
        <v>1100</v>
      </c>
      <c r="D13" t="s">
        <v>126</v>
      </c>
      <c r="E13" t="s">
        <v>1101</v>
      </c>
      <c r="F13" t="s">
        <v>104</v>
      </c>
      <c r="G13" t="s">
        <v>105</v>
      </c>
      <c r="H13" s="77">
        <v>173534</v>
      </c>
      <c r="I13" s="77">
        <v>20</v>
      </c>
      <c r="J13" s="77">
        <v>34.706800000000001</v>
      </c>
      <c r="K13" s="77">
        <v>0.46</v>
      </c>
      <c r="L13" s="77">
        <v>100</v>
      </c>
      <c r="M13" s="77">
        <v>0.02</v>
      </c>
    </row>
    <row r="14" spans="2:98">
      <c r="B14" s="78" t="s">
        <v>240</v>
      </c>
      <c r="C14" s="16"/>
      <c r="D14" s="16"/>
      <c r="E14" s="16"/>
      <c r="H14" s="79">
        <v>50000</v>
      </c>
      <c r="J14" s="79">
        <v>2.34095E-4</v>
      </c>
      <c r="L14" s="79">
        <v>0</v>
      </c>
      <c r="M14" s="79">
        <v>0</v>
      </c>
    </row>
    <row r="15" spans="2:98">
      <c r="B15" s="78" t="s">
        <v>253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254</v>
      </c>
      <c r="C17" s="16"/>
      <c r="D17" s="16"/>
      <c r="E17" s="16"/>
      <c r="H17" s="79">
        <v>50000</v>
      </c>
      <c r="J17" s="79">
        <v>2.34095E-4</v>
      </c>
      <c r="L17" s="79">
        <v>0</v>
      </c>
      <c r="M17" s="79">
        <v>0</v>
      </c>
    </row>
    <row r="18" spans="2:13">
      <c r="B18" t="s">
        <v>1102</v>
      </c>
      <c r="C18" t="s">
        <v>1103</v>
      </c>
      <c r="D18" t="s">
        <v>126</v>
      </c>
      <c r="E18" t="s">
        <v>1104</v>
      </c>
      <c r="F18" t="s">
        <v>624</v>
      </c>
      <c r="G18" t="s">
        <v>116</v>
      </c>
      <c r="H18" s="77">
        <v>50000</v>
      </c>
      <c r="I18" s="77">
        <v>1E-4</v>
      </c>
      <c r="J18" s="77">
        <v>2.34095E-4</v>
      </c>
      <c r="K18" s="77">
        <v>0.02</v>
      </c>
      <c r="L18" s="77">
        <v>0</v>
      </c>
      <c r="M18" s="77">
        <v>0</v>
      </c>
    </row>
    <row r="19" spans="2:13">
      <c r="B19" t="s">
        <v>242</v>
      </c>
      <c r="C19" s="16"/>
      <c r="D19" s="16"/>
      <c r="E19" s="16"/>
    </row>
    <row r="20" spans="2:13">
      <c r="B20" t="s">
        <v>248</v>
      </c>
      <c r="C20" s="16"/>
      <c r="D20" s="16"/>
      <c r="E20" s="16"/>
    </row>
    <row r="21" spans="2:13">
      <c r="B21" t="s">
        <v>249</v>
      </c>
      <c r="C21" s="16"/>
      <c r="D21" s="16"/>
      <c r="E21" s="16"/>
    </row>
    <row r="22" spans="2:13">
      <c r="B22" t="s">
        <v>250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1228</v>
      </c>
    </row>
    <row r="3" spans="2:55" s="1" customFormat="1">
      <c r="B3" s="2" t="s">
        <v>2</v>
      </c>
      <c r="C3" s="26" t="s">
        <v>1229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203780.54</v>
      </c>
      <c r="G11" s="7"/>
      <c r="H11" s="76">
        <v>125.1123780937108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203780.54</v>
      </c>
      <c r="H12" s="79">
        <v>125.1123780937108</v>
      </c>
      <c r="J12" s="79">
        <v>100</v>
      </c>
      <c r="K12" s="79">
        <v>7.0000000000000007E-2</v>
      </c>
    </row>
    <row r="13" spans="2:55">
      <c r="B13" s="78" t="s">
        <v>1105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235</v>
      </c>
      <c r="C14" t="s">
        <v>235</v>
      </c>
      <c r="D14" t="s">
        <v>235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1106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235</v>
      </c>
      <c r="C16" t="s">
        <v>235</v>
      </c>
      <c r="D16" t="s">
        <v>235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1107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235</v>
      </c>
      <c r="C18" t="s">
        <v>235</v>
      </c>
      <c r="D18" t="s">
        <v>235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1108</v>
      </c>
      <c r="C19" s="16"/>
      <c r="F19" s="79">
        <v>203780.54</v>
      </c>
      <c r="H19" s="79">
        <v>125.1123780937108</v>
      </c>
      <c r="J19" s="79">
        <v>100</v>
      </c>
      <c r="K19" s="79">
        <v>7.0000000000000007E-2</v>
      </c>
    </row>
    <row r="20" spans="2:11">
      <c r="B20" t="s">
        <v>1109</v>
      </c>
      <c r="C20" t="s">
        <v>1110</v>
      </c>
      <c r="D20" t="s">
        <v>109</v>
      </c>
      <c r="E20" t="s">
        <v>1111</v>
      </c>
      <c r="F20" s="77">
        <v>107521</v>
      </c>
      <c r="G20" s="77">
        <v>12.4184</v>
      </c>
      <c r="H20" s="77">
        <v>46.292728724488001</v>
      </c>
      <c r="I20" s="77">
        <v>0.12</v>
      </c>
      <c r="J20" s="77">
        <v>37</v>
      </c>
      <c r="K20" s="77">
        <v>0.03</v>
      </c>
    </row>
    <row r="21" spans="2:11">
      <c r="B21" t="s">
        <v>1112</v>
      </c>
      <c r="C21" t="s">
        <v>1113</v>
      </c>
      <c r="D21" t="s">
        <v>109</v>
      </c>
      <c r="E21" t="s">
        <v>1114</v>
      </c>
      <c r="F21" s="77">
        <v>47777.54</v>
      </c>
      <c r="G21" s="77">
        <v>7.6221000000000121</v>
      </c>
      <c r="H21" s="77">
        <v>12.6256070552708</v>
      </c>
      <c r="I21" s="77">
        <v>0.04</v>
      </c>
      <c r="J21" s="77">
        <v>10.09</v>
      </c>
      <c r="K21" s="77">
        <v>0.01</v>
      </c>
    </row>
    <row r="22" spans="2:11">
      <c r="B22" t="s">
        <v>1115</v>
      </c>
      <c r="C22" t="s">
        <v>1116</v>
      </c>
      <c r="D22" t="s">
        <v>109</v>
      </c>
      <c r="E22" t="s">
        <v>1117</v>
      </c>
      <c r="F22" s="77">
        <v>48482</v>
      </c>
      <c r="G22" s="77">
        <v>39.380799999999986</v>
      </c>
      <c r="H22" s="77">
        <v>66.194042313951996</v>
      </c>
      <c r="I22" s="77">
        <v>0.02</v>
      </c>
      <c r="J22" s="77">
        <v>52.91</v>
      </c>
      <c r="K22" s="77">
        <v>0.04</v>
      </c>
    </row>
    <row r="23" spans="2:11">
      <c r="B23" s="78" t="s">
        <v>240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1118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235</v>
      </c>
      <c r="C25" t="s">
        <v>235</v>
      </c>
      <c r="D25" t="s">
        <v>235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1119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235</v>
      </c>
      <c r="C27" t="s">
        <v>235</v>
      </c>
      <c r="D27" t="s">
        <v>235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1120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235</v>
      </c>
      <c r="C29" t="s">
        <v>235</v>
      </c>
      <c r="D29" t="s">
        <v>235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1121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235</v>
      </c>
      <c r="C31" t="s">
        <v>235</v>
      </c>
      <c r="D31" t="s">
        <v>235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242</v>
      </c>
      <c r="C32" s="16"/>
    </row>
    <row r="33" spans="2:3">
      <c r="B33" t="s">
        <v>248</v>
      </c>
      <c r="C33" s="16"/>
    </row>
    <row r="34" spans="2:3">
      <c r="B34" t="s">
        <v>249</v>
      </c>
      <c r="C34" s="16"/>
    </row>
    <row r="35" spans="2:3">
      <c r="B35" t="s">
        <v>250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1228</v>
      </c>
    </row>
    <row r="3" spans="2:59" s="1" customFormat="1">
      <c r="B3" s="2" t="s">
        <v>2</v>
      </c>
      <c r="C3" s="26" t="s">
        <v>1229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310080.5</v>
      </c>
      <c r="H11" s="7"/>
      <c r="I11" s="76">
        <v>344.2281250064305</v>
      </c>
      <c r="J11" s="7"/>
      <c r="K11" s="76">
        <v>100</v>
      </c>
      <c r="L11" s="76">
        <v>0.2</v>
      </c>
      <c r="M11" s="16"/>
      <c r="N11" s="16"/>
      <c r="O11" s="16"/>
      <c r="P11" s="16"/>
      <c r="BG11" s="16"/>
    </row>
    <row r="12" spans="2:59">
      <c r="B12" s="78" t="s">
        <v>1122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235</v>
      </c>
      <c r="C13" t="s">
        <v>235</v>
      </c>
      <c r="D13" t="s">
        <v>235</v>
      </c>
      <c r="E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1077</v>
      </c>
      <c r="C14" s="16"/>
      <c r="D14" s="16"/>
      <c r="G14" s="79">
        <v>310080.5</v>
      </c>
      <c r="I14" s="79">
        <v>344.2281250064305</v>
      </c>
      <c r="K14" s="79">
        <v>100</v>
      </c>
      <c r="L14" s="79">
        <v>0.2</v>
      </c>
    </row>
    <row r="15" spans="2:59">
      <c r="B15" t="s">
        <v>1123</v>
      </c>
      <c r="C15" t="s">
        <v>1124</v>
      </c>
      <c r="D15" t="s">
        <v>607</v>
      </c>
      <c r="E15" t="s">
        <v>109</v>
      </c>
      <c r="F15" t="s">
        <v>1125</v>
      </c>
      <c r="G15" s="77">
        <v>310000</v>
      </c>
      <c r="H15" s="77">
        <v>32.020000000000003</v>
      </c>
      <c r="I15" s="77">
        <v>344.14135399999998</v>
      </c>
      <c r="J15" s="77">
        <v>0</v>
      </c>
      <c r="K15" s="77">
        <v>99.97</v>
      </c>
      <c r="L15" s="77">
        <v>0.2</v>
      </c>
    </row>
    <row r="16" spans="2:59">
      <c r="B16" t="s">
        <v>1126</v>
      </c>
      <c r="C16" t="s">
        <v>1127</v>
      </c>
      <c r="D16" t="s">
        <v>615</v>
      </c>
      <c r="E16" t="s">
        <v>109</v>
      </c>
      <c r="F16" t="s">
        <v>1128</v>
      </c>
      <c r="G16" s="77">
        <v>80.5</v>
      </c>
      <c r="H16" s="77">
        <v>31.090299999999999</v>
      </c>
      <c r="I16" s="77">
        <v>8.6771006430499995E-2</v>
      </c>
      <c r="J16" s="77">
        <v>0</v>
      </c>
      <c r="K16" s="77">
        <v>0.03</v>
      </c>
      <c r="L16" s="77">
        <v>0</v>
      </c>
    </row>
    <row r="17" spans="2:4">
      <c r="B17" t="s">
        <v>242</v>
      </c>
      <c r="C17" s="16"/>
      <c r="D17" s="16"/>
    </row>
    <row r="18" spans="2:4">
      <c r="B18" t="s">
        <v>248</v>
      </c>
      <c r="C18" s="16"/>
      <c r="D18" s="16"/>
    </row>
    <row r="19" spans="2:4">
      <c r="B19" t="s">
        <v>249</v>
      </c>
      <c r="C19" s="16"/>
      <c r="D19" s="16"/>
    </row>
    <row r="20" spans="2:4">
      <c r="B20" t="s">
        <v>250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1228</v>
      </c>
    </row>
    <row r="3" spans="2:52" s="1" customFormat="1">
      <c r="B3" s="2" t="s">
        <v>2</v>
      </c>
      <c r="C3" s="26" t="s">
        <v>1229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1078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1079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1129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1078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248</v>
      </c>
      <c r="C35" s="16"/>
      <c r="D35" s="16"/>
    </row>
    <row r="36" spans="2:12">
      <c r="B36" t="s">
        <v>249</v>
      </c>
      <c r="C36" s="16"/>
      <c r="D36" s="16"/>
    </row>
    <row r="37" spans="2:12">
      <c r="B37" t="s">
        <v>250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1228</v>
      </c>
    </row>
    <row r="3" spans="2:13" s="1" customFormat="1">
      <c r="B3" s="2" t="s">
        <v>2</v>
      </c>
      <c r="C3" s="26" t="s">
        <v>1229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7174.5434106396806</v>
      </c>
      <c r="K11" s="76">
        <f>J11/$J$11*100</f>
        <v>100</v>
      </c>
      <c r="L11" s="76">
        <f>J11/'סכום נכסי הקרן'!$C$42*100</f>
        <v>4.1719736738011024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J13+J16+J22+J24+J26+J28+J30</f>
        <v>5422.4043375400506</v>
      </c>
      <c r="K12" s="79">
        <f t="shared" ref="K12:K45" si="0">J12/$J$11*100</f>
        <v>75.578389134822871</v>
      </c>
      <c r="L12" s="79">
        <f>J12/'סכום נכסי הקרן'!$C$42*100</f>
        <v>3.1531104977877629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5299.8456500000002</v>
      </c>
      <c r="K13" s="79">
        <f t="shared" si="0"/>
        <v>73.870145410793015</v>
      </c>
      <c r="L13" s="79">
        <f>J13/'סכום נכסי הקרן'!$C$42*100</f>
        <v>3.0818430193368775</v>
      </c>
    </row>
    <row r="14" spans="2:13">
      <c r="B14" s="82" t="s">
        <v>1234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42.119840000000003</v>
      </c>
      <c r="K14" s="77">
        <f t="shared" si="0"/>
        <v>0.58707345665422084</v>
      </c>
      <c r="L14" s="77">
        <f>J14/'סכום נכסי הקרן'!$C$42*100</f>
        <v>2.4492550057488221E-2</v>
      </c>
    </row>
    <row r="15" spans="2:13">
      <c r="B15" s="82" t="s">
        <v>1233</v>
      </c>
      <c r="C15" t="s">
        <v>213</v>
      </c>
      <c r="D15" t="s">
        <v>214</v>
      </c>
      <c r="E15" t="s">
        <v>215</v>
      </c>
      <c r="F15" t="s">
        <v>212</v>
      </c>
      <c r="G15" t="s">
        <v>105</v>
      </c>
      <c r="H15" s="77">
        <v>0</v>
      </c>
      <c r="I15" s="77">
        <v>0</v>
      </c>
      <c r="J15" s="77">
        <v>5257.7258099999999</v>
      </c>
      <c r="K15" s="77">
        <f t="shared" si="0"/>
        <v>73.283071954138777</v>
      </c>
      <c r="L15" s="77">
        <f>J15/'סכום נכסי הקרן'!$C$42*100</f>
        <v>3.0573504692793891</v>
      </c>
    </row>
    <row r="16" spans="2:13">
      <c r="B16" s="78" t="s">
        <v>216</v>
      </c>
      <c r="D16" s="16"/>
      <c r="I16" s="79">
        <v>0</v>
      </c>
      <c r="J16" s="79">
        <f>SUM(J17:J21)</f>
        <v>122.55868754004999</v>
      </c>
      <c r="K16" s="79">
        <f t="shared" si="0"/>
        <v>1.7082437240298569</v>
      </c>
      <c r="L16" s="79">
        <f>J16/'סכום נכסי הקרן'!$C$42*100</f>
        <v>7.1267478450885186E-2</v>
      </c>
    </row>
    <row r="17" spans="2:12">
      <c r="B17" s="82" t="s">
        <v>1234</v>
      </c>
      <c r="C17" t="s">
        <v>222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0.69027970000000005</v>
      </c>
      <c r="K17" s="77">
        <f t="shared" si="0"/>
        <v>9.6212352548641824E-3</v>
      </c>
      <c r="L17" s="77">
        <f>J17/'סכום נכסי הקרן'!$C$42*100</f>
        <v>4.0139540192740409E-4</v>
      </c>
    </row>
    <row r="18" spans="2:12">
      <c r="B18" s="82" t="s">
        <v>1233</v>
      </c>
      <c r="C18" t="s">
        <v>224</v>
      </c>
      <c r="D18" t="s">
        <v>214</v>
      </c>
      <c r="E18" t="s">
        <v>215</v>
      </c>
      <c r="F18" t="s">
        <v>212</v>
      </c>
      <c r="G18" t="s">
        <v>109</v>
      </c>
      <c r="H18" s="77">
        <v>0</v>
      </c>
      <c r="I18" s="77">
        <v>0</v>
      </c>
      <c r="J18" s="77">
        <v>105.60922309</v>
      </c>
      <c r="K18" s="77">
        <f t="shared" si="0"/>
        <v>1.47199922065262</v>
      </c>
      <c r="L18" s="77">
        <f>J18/'סכום נכסי הקרן'!$C$42*100</f>
        <v>6.1411419964184713E-2</v>
      </c>
    </row>
    <row r="19" spans="2:12">
      <c r="B19" s="82" t="s">
        <v>1233</v>
      </c>
      <c r="C19" t="s">
        <v>227</v>
      </c>
      <c r="D19" t="s">
        <v>214</v>
      </c>
      <c r="E19" t="s">
        <v>215</v>
      </c>
      <c r="F19" t="s">
        <v>212</v>
      </c>
      <c r="G19" t="s">
        <v>113</v>
      </c>
      <c r="H19" s="77">
        <v>0</v>
      </c>
      <c r="I19" s="77">
        <v>0</v>
      </c>
      <c r="J19" s="77">
        <v>8.4131675999999995</v>
      </c>
      <c r="K19" s="77">
        <f t="shared" si="0"/>
        <v>0.11726415352820178</v>
      </c>
      <c r="L19" s="77">
        <f>J19/'סכום נכסי הקרן'!$C$42*100</f>
        <v>4.8922296140022853E-3</v>
      </c>
    </row>
    <row r="20" spans="2:12">
      <c r="B20" s="82" t="s">
        <v>1233</v>
      </c>
      <c r="C20" t="s">
        <v>229</v>
      </c>
      <c r="D20" t="s">
        <v>214</v>
      </c>
      <c r="E20" t="s">
        <v>215</v>
      </c>
      <c r="F20" t="s">
        <v>212</v>
      </c>
      <c r="G20" t="s">
        <v>203</v>
      </c>
      <c r="H20" s="77">
        <v>0</v>
      </c>
      <c r="I20" s="77">
        <v>0</v>
      </c>
      <c r="J20" s="77">
        <v>1.0572621500499999</v>
      </c>
      <c r="K20" s="77">
        <f t="shared" si="0"/>
        <v>1.473629873759081E-2</v>
      </c>
      <c r="L20" s="77">
        <f>J20/'סכום נכסי הקרן'!$C$42*100</f>
        <v>6.1479450382497284E-4</v>
      </c>
    </row>
    <row r="21" spans="2:12">
      <c r="B21" s="82" t="s">
        <v>1233</v>
      </c>
      <c r="C21" t="s">
        <v>233</v>
      </c>
      <c r="D21" t="s">
        <v>214</v>
      </c>
      <c r="E21" t="s">
        <v>215</v>
      </c>
      <c r="F21" t="s">
        <v>212</v>
      </c>
      <c r="G21" t="s">
        <v>116</v>
      </c>
      <c r="H21" s="77">
        <v>0</v>
      </c>
      <c r="I21" s="77">
        <v>0</v>
      </c>
      <c r="J21" s="77">
        <v>6.7887550000000001</v>
      </c>
      <c r="K21" s="77">
        <f t="shared" si="0"/>
        <v>9.4622815856580292E-2</v>
      </c>
      <c r="L21" s="77">
        <f>J21/'סכום נכסי הקרן'!$C$42*100</f>
        <v>3.9476389669458253E-3</v>
      </c>
    </row>
    <row r="22" spans="2:12">
      <c r="B22" s="78" t="s">
        <v>234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235</v>
      </c>
      <c r="C23" t="s">
        <v>235</v>
      </c>
      <c r="D23" s="16"/>
      <c r="E23" t="s">
        <v>235</v>
      </c>
      <c r="G23" t="s">
        <v>235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236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235</v>
      </c>
      <c r="C25" t="s">
        <v>235</v>
      </c>
      <c r="D25" s="16"/>
      <c r="E25" t="s">
        <v>235</v>
      </c>
      <c r="G25" t="s">
        <v>235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237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235</v>
      </c>
      <c r="C27" t="s">
        <v>235</v>
      </c>
      <c r="D27" s="16"/>
      <c r="E27" t="s">
        <v>235</v>
      </c>
      <c r="G27" t="s">
        <v>235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238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235</v>
      </c>
      <c r="C29" t="s">
        <v>235</v>
      </c>
      <c r="D29" s="16"/>
      <c r="E29" t="s">
        <v>235</v>
      </c>
      <c r="G29" t="s">
        <v>235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239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235</v>
      </c>
      <c r="C31" t="s">
        <v>235</v>
      </c>
      <c r="D31" s="16"/>
      <c r="E31" t="s">
        <v>235</v>
      </c>
      <c r="G31" t="s">
        <v>235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240</v>
      </c>
      <c r="D32" s="16"/>
      <c r="I32" s="79">
        <v>0</v>
      </c>
      <c r="J32" s="79">
        <f>J33+J44</f>
        <v>1752.13907309963</v>
      </c>
      <c r="K32" s="79">
        <f t="shared" si="0"/>
        <v>24.421610865177129</v>
      </c>
      <c r="L32" s="79">
        <f>J32/'סכום נכסי הקרן'!$C$42*100</f>
        <v>1.0188631760133395</v>
      </c>
    </row>
    <row r="33" spans="2:12">
      <c r="B33" s="78" t="s">
        <v>241</v>
      </c>
      <c r="D33" s="16"/>
      <c r="I33" s="79">
        <v>0</v>
      </c>
      <c r="J33" s="79">
        <f>SUM(J34:J43)</f>
        <v>1752.13907309963</v>
      </c>
      <c r="K33" s="79">
        <f t="shared" si="0"/>
        <v>24.421610865177129</v>
      </c>
      <c r="L33" s="79">
        <f>J33/'סכום נכסי הקרן'!$C$42*100</f>
        <v>1.0188631760133395</v>
      </c>
    </row>
    <row r="34" spans="2:12">
      <c r="B34" s="82" t="s">
        <v>1235</v>
      </c>
      <c r="C34" t="s">
        <v>217</v>
      </c>
      <c r="D34" t="s">
        <v>218</v>
      </c>
      <c r="E34" t="s">
        <v>219</v>
      </c>
      <c r="F34" t="s">
        <v>220</v>
      </c>
      <c r="G34" t="s">
        <v>123</v>
      </c>
      <c r="H34" s="77">
        <v>0</v>
      </c>
      <c r="I34" s="77">
        <v>0</v>
      </c>
      <c r="J34" s="77">
        <v>13.353028296</v>
      </c>
      <c r="K34" s="77">
        <f t="shared" si="0"/>
        <v>0.18611676774019892</v>
      </c>
      <c r="L34" s="77">
        <f>J34/'סכום נכסי הקרן'!$C$42*100</f>
        <v>7.7647425526506421E-3</v>
      </c>
    </row>
    <row r="35" spans="2:12">
      <c r="B35" s="82" t="s">
        <v>1235</v>
      </c>
      <c r="C35" t="s">
        <v>221</v>
      </c>
      <c r="D35" t="s">
        <v>218</v>
      </c>
      <c r="E35" t="s">
        <v>219</v>
      </c>
      <c r="F35" t="s">
        <v>220</v>
      </c>
      <c r="G35" t="s">
        <v>109</v>
      </c>
      <c r="H35" s="77">
        <v>0</v>
      </c>
      <c r="I35" s="77">
        <v>0</v>
      </c>
      <c r="J35" s="77">
        <v>1069.5086194800001</v>
      </c>
      <c r="K35" s="77">
        <f t="shared" si="0"/>
        <v>14.906992100625438</v>
      </c>
      <c r="L35" s="77">
        <f>J35/'סכום נכסי הקרן'!$C$42*100</f>
        <v>0.62191578599370323</v>
      </c>
    </row>
    <row r="36" spans="2:12">
      <c r="B36" s="82" t="s">
        <v>1235</v>
      </c>
      <c r="C36" t="s">
        <v>223</v>
      </c>
      <c r="D36" t="s">
        <v>218</v>
      </c>
      <c r="E36" t="s">
        <v>219</v>
      </c>
      <c r="F36" t="s">
        <v>220</v>
      </c>
      <c r="G36" t="s">
        <v>206</v>
      </c>
      <c r="H36" s="77">
        <v>0</v>
      </c>
      <c r="I36" s="77">
        <v>0</v>
      </c>
      <c r="J36" s="77">
        <v>0.82255577400000002</v>
      </c>
      <c r="K36" s="77">
        <f t="shared" si="0"/>
        <v>1.1464921555567827E-2</v>
      </c>
      <c r="L36" s="77">
        <f>J36/'סכום נכסי הקרן'!$C$42*100</f>
        <v>4.7831350902023765E-4</v>
      </c>
    </row>
    <row r="37" spans="2:12">
      <c r="B37" s="82" t="s">
        <v>1235</v>
      </c>
      <c r="C37" t="s">
        <v>225</v>
      </c>
      <c r="D37" t="s">
        <v>218</v>
      </c>
      <c r="E37" t="s">
        <v>219</v>
      </c>
      <c r="F37" t="s">
        <v>220</v>
      </c>
      <c r="G37" t="s">
        <v>119</v>
      </c>
      <c r="H37" s="77">
        <v>0</v>
      </c>
      <c r="I37" s="77">
        <v>0</v>
      </c>
      <c r="J37" s="77">
        <v>0.54743039999999998</v>
      </c>
      <c r="K37" s="77">
        <f t="shared" si="0"/>
        <v>7.6301775411683134E-3</v>
      </c>
      <c r="L37" s="77">
        <f>J37/'סכום נכסי הקרן'!$C$42*100</f>
        <v>3.1832899828182628E-4</v>
      </c>
    </row>
    <row r="38" spans="2:12">
      <c r="B38" s="82" t="s">
        <v>1235</v>
      </c>
      <c r="C38" t="s">
        <v>226</v>
      </c>
      <c r="D38" t="s">
        <v>218</v>
      </c>
      <c r="E38" t="s">
        <v>219</v>
      </c>
      <c r="F38" t="s">
        <v>220</v>
      </c>
      <c r="G38" t="s">
        <v>113</v>
      </c>
      <c r="H38" s="77">
        <v>0</v>
      </c>
      <c r="I38" s="77">
        <v>0</v>
      </c>
      <c r="J38" s="77">
        <v>8.9478563760000007</v>
      </c>
      <c r="K38" s="77">
        <f t="shared" si="0"/>
        <v>0.124716736158158</v>
      </c>
      <c r="L38" s="77">
        <f>J38/'סכום נכסי הקרן'!$C$42*100</f>
        <v>5.2031493993423324E-3</v>
      </c>
    </row>
    <row r="39" spans="2:12">
      <c r="B39" s="82" t="s">
        <v>1235</v>
      </c>
      <c r="C39" t="s">
        <v>228</v>
      </c>
      <c r="D39" t="s">
        <v>218</v>
      </c>
      <c r="E39" t="s">
        <v>219</v>
      </c>
      <c r="F39" t="s">
        <v>220</v>
      </c>
      <c r="G39" t="s">
        <v>203</v>
      </c>
      <c r="H39" s="77">
        <v>0</v>
      </c>
      <c r="I39" s="77">
        <v>0</v>
      </c>
      <c r="J39" s="77">
        <v>129.17793150863</v>
      </c>
      <c r="K39" s="77">
        <f t="shared" si="0"/>
        <v>1.8005038664490083</v>
      </c>
      <c r="L39" s="77">
        <f>J39/'סכום נכסי הקרן'!$C$42*100</f>
        <v>7.511654730402359E-2</v>
      </c>
    </row>
    <row r="40" spans="2:12">
      <c r="B40" s="82" t="s">
        <v>1235</v>
      </c>
      <c r="C40" t="s">
        <v>230</v>
      </c>
      <c r="D40" t="s">
        <v>218</v>
      </c>
      <c r="E40" t="s">
        <v>219</v>
      </c>
      <c r="F40" t="s">
        <v>220</v>
      </c>
      <c r="G40" t="s">
        <v>205</v>
      </c>
      <c r="H40" s="77">
        <v>0</v>
      </c>
      <c r="I40" s="77">
        <v>0</v>
      </c>
      <c r="J40" s="77">
        <v>1.6611429120000001</v>
      </c>
      <c r="K40" s="77">
        <f t="shared" si="0"/>
        <v>2.3153290975096254E-2</v>
      </c>
      <c r="L40" s="77">
        <f>J40/'סכום נכסי הקרן'!$C$42*100</f>
        <v>9.659492040995823E-4</v>
      </c>
    </row>
    <row r="41" spans="2:12">
      <c r="B41" s="82" t="s">
        <v>1235</v>
      </c>
      <c r="C41" t="s">
        <v>231</v>
      </c>
      <c r="D41" t="s">
        <v>218</v>
      </c>
      <c r="E41" t="s">
        <v>219</v>
      </c>
      <c r="F41" t="s">
        <v>220</v>
      </c>
      <c r="G41" t="s">
        <v>204</v>
      </c>
      <c r="H41" s="77">
        <v>0</v>
      </c>
      <c r="I41" s="77">
        <v>0</v>
      </c>
      <c r="J41" s="77">
        <v>0.292793886</v>
      </c>
      <c r="K41" s="77">
        <f t="shared" si="0"/>
        <v>4.081010724191779E-3</v>
      </c>
      <c r="L41" s="77">
        <f>J41/'סכום נכסי הקרן'!$C$42*100</f>
        <v>1.7025869303828077E-4</v>
      </c>
    </row>
    <row r="42" spans="2:12">
      <c r="B42" s="82" t="s">
        <v>1235</v>
      </c>
      <c r="C42" t="s">
        <v>232</v>
      </c>
      <c r="D42" t="s">
        <v>218</v>
      </c>
      <c r="E42" t="s">
        <v>219</v>
      </c>
      <c r="F42" t="s">
        <v>220</v>
      </c>
      <c r="G42" t="s">
        <v>116</v>
      </c>
      <c r="H42" s="77">
        <v>0</v>
      </c>
      <c r="I42" s="77">
        <v>0</v>
      </c>
      <c r="J42" s="77">
        <v>527.82771446699996</v>
      </c>
      <c r="K42" s="77">
        <f t="shared" si="0"/>
        <v>7.3569519934083019</v>
      </c>
      <c r="L42" s="77">
        <f>J42/'סכום נכסי הקרן'!$C$42*100</f>
        <v>0.30693010035917978</v>
      </c>
    </row>
    <row r="43" spans="2:12">
      <c r="B43" t="s">
        <v>235</v>
      </c>
      <c r="C43" t="s">
        <v>235</v>
      </c>
      <c r="D43" s="16"/>
      <c r="E43" t="s">
        <v>235</v>
      </c>
      <c r="G43" t="s">
        <v>235</v>
      </c>
      <c r="H43" s="77">
        <v>0</v>
      </c>
      <c r="I43" s="77">
        <v>0</v>
      </c>
      <c r="J43" s="77">
        <v>0</v>
      </c>
      <c r="K43" s="77">
        <f t="shared" si="0"/>
        <v>0</v>
      </c>
      <c r="L43" s="77">
        <f>J43/'סכום נכסי הקרן'!$C$42*100</f>
        <v>0</v>
      </c>
    </row>
    <row r="44" spans="2:12">
      <c r="B44" s="78" t="s">
        <v>239</v>
      </c>
      <c r="D44" s="16"/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2">
      <c r="B45" t="s">
        <v>235</v>
      </c>
      <c r="C45" t="s">
        <v>235</v>
      </c>
      <c r="D45" s="16"/>
      <c r="E45" t="s">
        <v>235</v>
      </c>
      <c r="G45" t="s">
        <v>235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t="s">
        <v>242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1228</v>
      </c>
    </row>
    <row r="3" spans="2:49" s="1" customFormat="1">
      <c r="B3" s="2" t="s">
        <v>2</v>
      </c>
      <c r="C3" s="26" t="s">
        <v>1229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-17392857.109999999</v>
      </c>
      <c r="H11" s="7"/>
      <c r="I11" s="76">
        <v>345.17151645856222</v>
      </c>
      <c r="J11" s="76">
        <v>100</v>
      </c>
      <c r="K11" s="76">
        <v>0.2</v>
      </c>
      <c r="AW11" s="16"/>
    </row>
    <row r="12" spans="2:49">
      <c r="B12" s="78" t="s">
        <v>207</v>
      </c>
      <c r="C12" s="16"/>
      <c r="D12" s="16"/>
      <c r="G12" s="79">
        <v>-17392857.109999999</v>
      </c>
      <c r="I12" s="79">
        <v>345.17151645856222</v>
      </c>
      <c r="J12" s="79">
        <v>100</v>
      </c>
      <c r="K12" s="79">
        <v>0.2</v>
      </c>
    </row>
    <row r="13" spans="2:49">
      <c r="B13" s="78" t="s">
        <v>1078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1079</v>
      </c>
      <c r="C15" s="16"/>
      <c r="D15" s="16"/>
      <c r="G15" s="79">
        <v>-16869000</v>
      </c>
      <c r="I15" s="79">
        <v>552.59992687734325</v>
      </c>
      <c r="J15" s="79">
        <v>160.09</v>
      </c>
      <c r="K15" s="79">
        <v>0.32</v>
      </c>
    </row>
    <row r="16" spans="2:49">
      <c r="B16" t="s">
        <v>1130</v>
      </c>
      <c r="C16" t="s">
        <v>1131</v>
      </c>
      <c r="D16" t="s">
        <v>126</v>
      </c>
      <c r="E16" t="s">
        <v>109</v>
      </c>
      <c r="F16" t="s">
        <v>1132</v>
      </c>
      <c r="G16" s="77">
        <v>-6515000</v>
      </c>
      <c r="H16" s="77">
        <v>-1.3382441860465095</v>
      </c>
      <c r="I16" s="77">
        <v>87.186608720930096</v>
      </c>
      <c r="J16" s="77">
        <v>25.26</v>
      </c>
      <c r="K16" s="77">
        <v>0.05</v>
      </c>
    </row>
    <row r="17" spans="2:11">
      <c r="B17" t="s">
        <v>1133</v>
      </c>
      <c r="C17" t="s">
        <v>1134</v>
      </c>
      <c r="D17" t="s">
        <v>126</v>
      </c>
      <c r="E17" t="s">
        <v>109</v>
      </c>
      <c r="F17" t="s">
        <v>1135</v>
      </c>
      <c r="G17" s="77">
        <v>-60000</v>
      </c>
      <c r="H17" s="77">
        <v>-3.5878449367088665</v>
      </c>
      <c r="I17" s="77">
        <v>2.1527069620253201</v>
      </c>
      <c r="J17" s="77">
        <v>0.62</v>
      </c>
      <c r="K17" s="77">
        <v>0</v>
      </c>
    </row>
    <row r="18" spans="2:11">
      <c r="B18" t="s">
        <v>1136</v>
      </c>
      <c r="C18" t="s">
        <v>1137</v>
      </c>
      <c r="D18" t="s">
        <v>126</v>
      </c>
      <c r="E18" t="s">
        <v>113</v>
      </c>
      <c r="F18" t="s">
        <v>1138</v>
      </c>
      <c r="G18" s="77">
        <v>-165000</v>
      </c>
      <c r="H18" s="77">
        <v>9.3539575757575761</v>
      </c>
      <c r="I18" s="77">
        <v>-15.43403</v>
      </c>
      <c r="J18" s="77">
        <v>-4.47</v>
      </c>
      <c r="K18" s="77">
        <v>-0.01</v>
      </c>
    </row>
    <row r="19" spans="2:11">
      <c r="B19" t="s">
        <v>1139</v>
      </c>
      <c r="C19" t="s">
        <v>1140</v>
      </c>
      <c r="D19" t="s">
        <v>126</v>
      </c>
      <c r="E19" t="s">
        <v>109</v>
      </c>
      <c r="F19" t="s">
        <v>1141</v>
      </c>
      <c r="G19" s="77">
        <v>-3049000</v>
      </c>
      <c r="H19" s="77">
        <v>-7.4511165644171857</v>
      </c>
      <c r="I19" s="77">
        <v>227.18454404907999</v>
      </c>
      <c r="J19" s="77">
        <v>65.819999999999993</v>
      </c>
      <c r="K19" s="77">
        <v>0.13</v>
      </c>
    </row>
    <row r="20" spans="2:11">
      <c r="B20" t="s">
        <v>1142</v>
      </c>
      <c r="C20" t="s">
        <v>1143</v>
      </c>
      <c r="D20" t="s">
        <v>126</v>
      </c>
      <c r="E20" t="s">
        <v>113</v>
      </c>
      <c r="F20" t="s">
        <v>1144</v>
      </c>
      <c r="G20" s="77">
        <v>100000</v>
      </c>
      <c r="H20" s="77">
        <v>0.14022000000000001</v>
      </c>
      <c r="I20" s="77">
        <v>0.14022000000000001</v>
      </c>
      <c r="J20" s="77">
        <v>0.04</v>
      </c>
      <c r="K20" s="77">
        <v>0</v>
      </c>
    </row>
    <row r="21" spans="2:11">
      <c r="B21" t="s">
        <v>1145</v>
      </c>
      <c r="C21" t="s">
        <v>1146</v>
      </c>
      <c r="D21" t="s">
        <v>126</v>
      </c>
      <c r="E21" t="s">
        <v>109</v>
      </c>
      <c r="F21" t="s">
        <v>1147</v>
      </c>
      <c r="G21" s="77">
        <v>-470000</v>
      </c>
      <c r="H21" s="77">
        <v>-3.8088702127659575</v>
      </c>
      <c r="I21" s="77">
        <v>17.901689999999999</v>
      </c>
      <c r="J21" s="77">
        <v>5.19</v>
      </c>
      <c r="K21" s="77">
        <v>0.01</v>
      </c>
    </row>
    <row r="22" spans="2:11">
      <c r="B22" t="s">
        <v>1148</v>
      </c>
      <c r="C22" t="s">
        <v>1149</v>
      </c>
      <c r="D22" t="s">
        <v>126</v>
      </c>
      <c r="E22" t="s">
        <v>109</v>
      </c>
      <c r="F22" t="s">
        <v>1150</v>
      </c>
      <c r="G22" s="77">
        <v>-2380000</v>
      </c>
      <c r="H22" s="77">
        <v>-4.5771681818181928</v>
      </c>
      <c r="I22" s="77">
        <v>108.936602727273</v>
      </c>
      <c r="J22" s="77">
        <v>31.56</v>
      </c>
      <c r="K22" s="77">
        <v>0.06</v>
      </c>
    </row>
    <row r="23" spans="2:11">
      <c r="B23" t="s">
        <v>1151</v>
      </c>
      <c r="C23" t="s">
        <v>1152</v>
      </c>
      <c r="D23" t="s">
        <v>126</v>
      </c>
      <c r="E23" t="s">
        <v>109</v>
      </c>
      <c r="F23" t="s">
        <v>1153</v>
      </c>
      <c r="G23" s="77">
        <v>-2330000</v>
      </c>
      <c r="H23" s="77">
        <v>-2.5407713302056822</v>
      </c>
      <c r="I23" s="77">
        <v>59.199971993792403</v>
      </c>
      <c r="J23" s="77">
        <v>17.149999999999999</v>
      </c>
      <c r="K23" s="77">
        <v>0.03</v>
      </c>
    </row>
    <row r="24" spans="2:11">
      <c r="B24" t="s">
        <v>1154</v>
      </c>
      <c r="C24" t="s">
        <v>1155</v>
      </c>
      <c r="D24" t="s">
        <v>126</v>
      </c>
      <c r="E24" t="s">
        <v>109</v>
      </c>
      <c r="F24" t="s">
        <v>1156</v>
      </c>
      <c r="G24" s="77">
        <v>-300000</v>
      </c>
      <c r="H24" s="77">
        <v>-2.89225333333333</v>
      </c>
      <c r="I24" s="77">
        <v>8.6767599999999891</v>
      </c>
      <c r="J24" s="77">
        <v>2.5099999999999998</v>
      </c>
      <c r="K24" s="77">
        <v>0.01</v>
      </c>
    </row>
    <row r="25" spans="2:11">
      <c r="B25" t="s">
        <v>1157</v>
      </c>
      <c r="C25" t="s">
        <v>1158</v>
      </c>
      <c r="D25" t="s">
        <v>126</v>
      </c>
      <c r="E25" t="s">
        <v>109</v>
      </c>
      <c r="F25" t="s">
        <v>1159</v>
      </c>
      <c r="G25" s="77">
        <v>-1150000</v>
      </c>
      <c r="H25" s="77">
        <v>-3.7796060869565218</v>
      </c>
      <c r="I25" s="77">
        <v>43.465470000000003</v>
      </c>
      <c r="J25" s="77">
        <v>12.59</v>
      </c>
      <c r="K25" s="77">
        <v>0.03</v>
      </c>
    </row>
    <row r="26" spans="2:11">
      <c r="B26" t="s">
        <v>1160</v>
      </c>
      <c r="C26" t="s">
        <v>1161</v>
      </c>
      <c r="D26" t="s">
        <v>126</v>
      </c>
      <c r="E26" t="s">
        <v>109</v>
      </c>
      <c r="F26" t="s">
        <v>1159</v>
      </c>
      <c r="G26" s="77">
        <v>-200000</v>
      </c>
      <c r="H26" s="77">
        <v>-4.1183212121212103</v>
      </c>
      <c r="I26" s="77">
        <v>8.2366424242424205</v>
      </c>
      <c r="J26" s="77">
        <v>2.39</v>
      </c>
      <c r="K26" s="77">
        <v>0</v>
      </c>
    </row>
    <row r="27" spans="2:11">
      <c r="B27" t="s">
        <v>1162</v>
      </c>
      <c r="C27" t="s">
        <v>1163</v>
      </c>
      <c r="D27" t="s">
        <v>126</v>
      </c>
      <c r="E27" t="s">
        <v>109</v>
      </c>
      <c r="F27" t="s">
        <v>1164</v>
      </c>
      <c r="G27" s="77">
        <v>-100000</v>
      </c>
      <c r="H27" s="77">
        <v>-4.2919900000000002</v>
      </c>
      <c r="I27" s="77">
        <v>4.2919900000000002</v>
      </c>
      <c r="J27" s="77">
        <v>1.24</v>
      </c>
      <c r="K27" s="77">
        <v>0</v>
      </c>
    </row>
    <row r="28" spans="2:11">
      <c r="B28" t="s">
        <v>1165</v>
      </c>
      <c r="C28" t="s">
        <v>1166</v>
      </c>
      <c r="D28" t="s">
        <v>126</v>
      </c>
      <c r="E28" t="s">
        <v>109</v>
      </c>
      <c r="F28" t="s">
        <v>1167</v>
      </c>
      <c r="G28" s="77">
        <v>-250000</v>
      </c>
      <c r="H28" s="77">
        <v>-0.26429999999999998</v>
      </c>
      <c r="I28" s="77">
        <v>0.66074999999999995</v>
      </c>
      <c r="J28" s="77">
        <v>0.19</v>
      </c>
      <c r="K28" s="77">
        <v>0</v>
      </c>
    </row>
    <row r="29" spans="2:11">
      <c r="B29" s="78" t="s">
        <v>1129</v>
      </c>
      <c r="C29" s="16"/>
      <c r="D29" s="16"/>
      <c r="G29" s="79">
        <v>-523857.11</v>
      </c>
      <c r="I29" s="79">
        <v>-207.42841041878097</v>
      </c>
      <c r="J29" s="79">
        <v>-60.09</v>
      </c>
      <c r="K29" s="79">
        <v>-0.12</v>
      </c>
    </row>
    <row r="30" spans="2:11">
      <c r="B30" t="s">
        <v>1168</v>
      </c>
      <c r="C30" t="s">
        <v>1169</v>
      </c>
      <c r="D30" t="s">
        <v>126</v>
      </c>
      <c r="E30" t="s">
        <v>113</v>
      </c>
      <c r="F30" t="s">
        <v>1170</v>
      </c>
      <c r="G30" s="77">
        <v>-145000</v>
      </c>
      <c r="H30" s="77">
        <v>7.4600999464572411</v>
      </c>
      <c r="I30" s="77">
        <v>-10.817144922362999</v>
      </c>
      <c r="J30" s="77">
        <v>-3.13</v>
      </c>
      <c r="K30" s="77">
        <v>-0.01</v>
      </c>
    </row>
    <row r="31" spans="2:11">
      <c r="B31" t="s">
        <v>1171</v>
      </c>
      <c r="C31" t="s">
        <v>1172</v>
      </c>
      <c r="D31" t="s">
        <v>126</v>
      </c>
      <c r="E31" t="s">
        <v>113</v>
      </c>
      <c r="F31" t="s">
        <v>1173</v>
      </c>
      <c r="G31" s="77">
        <v>-60000</v>
      </c>
      <c r="H31" s="77">
        <v>4.7750166666666667</v>
      </c>
      <c r="I31" s="77">
        <v>-2.8650099999999998</v>
      </c>
      <c r="J31" s="77">
        <v>-0.83</v>
      </c>
      <c r="K31" s="77">
        <v>0</v>
      </c>
    </row>
    <row r="32" spans="2:11">
      <c r="B32" t="s">
        <v>1174</v>
      </c>
      <c r="C32" t="s">
        <v>1175</v>
      </c>
      <c r="D32" t="s">
        <v>126</v>
      </c>
      <c r="E32" t="s">
        <v>113</v>
      </c>
      <c r="F32" t="s">
        <v>1176</v>
      </c>
      <c r="G32" s="77">
        <v>-160000</v>
      </c>
      <c r="H32" s="77">
        <v>12.731949999999999</v>
      </c>
      <c r="I32" s="77">
        <v>-20.371120000000001</v>
      </c>
      <c r="J32" s="77">
        <v>-5.9</v>
      </c>
      <c r="K32" s="77">
        <v>-0.01</v>
      </c>
    </row>
    <row r="33" spans="2:11">
      <c r="B33" t="s">
        <v>1177</v>
      </c>
      <c r="C33" t="s">
        <v>1178</v>
      </c>
      <c r="D33" t="s">
        <v>126</v>
      </c>
      <c r="E33" t="s">
        <v>109</v>
      </c>
      <c r="F33" t="s">
        <v>1179</v>
      </c>
      <c r="G33" s="77">
        <v>2469142.89</v>
      </c>
      <c r="H33" s="77">
        <v>-1.0026163211519605</v>
      </c>
      <c r="I33" s="77">
        <v>-24.756029607703201</v>
      </c>
      <c r="J33" s="77">
        <v>-7.17</v>
      </c>
      <c r="K33" s="77">
        <v>-0.01</v>
      </c>
    </row>
    <row r="34" spans="2:11">
      <c r="B34" t="s">
        <v>1180</v>
      </c>
      <c r="C34" t="s">
        <v>1181</v>
      </c>
      <c r="D34" t="s">
        <v>126</v>
      </c>
      <c r="E34" t="s">
        <v>113</v>
      </c>
      <c r="F34" t="s">
        <v>1182</v>
      </c>
      <c r="G34" s="77">
        <v>-375000</v>
      </c>
      <c r="H34" s="77">
        <v>4.7463813333333329</v>
      </c>
      <c r="I34" s="77">
        <v>-17.798929999999999</v>
      </c>
      <c r="J34" s="77">
        <v>-5.16</v>
      </c>
      <c r="K34" s="77">
        <v>-0.01</v>
      </c>
    </row>
    <row r="35" spans="2:11">
      <c r="B35" t="s">
        <v>1183</v>
      </c>
      <c r="C35" t="s">
        <v>1184</v>
      </c>
      <c r="D35" t="s">
        <v>126</v>
      </c>
      <c r="E35" t="s">
        <v>116</v>
      </c>
      <c r="F35" t="s">
        <v>1144</v>
      </c>
      <c r="G35" s="77">
        <v>-283000</v>
      </c>
      <c r="H35" s="77">
        <v>11.665611307420495</v>
      </c>
      <c r="I35" s="77">
        <v>-33.013680000000001</v>
      </c>
      <c r="J35" s="77">
        <v>-9.56</v>
      </c>
      <c r="K35" s="77">
        <v>-0.02</v>
      </c>
    </row>
    <row r="36" spans="2:11">
      <c r="B36" t="s">
        <v>1185</v>
      </c>
      <c r="C36" t="s">
        <v>1186</v>
      </c>
      <c r="D36" t="s">
        <v>126</v>
      </c>
      <c r="E36" t="s">
        <v>109</v>
      </c>
      <c r="F36" t="s">
        <v>1150</v>
      </c>
      <c r="G36" s="77">
        <v>-130000</v>
      </c>
      <c r="H36" s="77">
        <v>1.1664909090909077</v>
      </c>
      <c r="I36" s="77">
        <v>-1.51643818181818</v>
      </c>
      <c r="J36" s="77">
        <v>-0.44</v>
      </c>
      <c r="K36" s="77">
        <v>0</v>
      </c>
    </row>
    <row r="37" spans="2:11">
      <c r="B37" t="s">
        <v>1187</v>
      </c>
      <c r="C37" t="s">
        <v>1188</v>
      </c>
      <c r="D37" t="s">
        <v>126</v>
      </c>
      <c r="E37" t="s">
        <v>113</v>
      </c>
      <c r="F37" t="s">
        <v>1189</v>
      </c>
      <c r="G37" s="77">
        <v>-40000</v>
      </c>
      <c r="H37" s="77">
        <v>3.7220399999999998</v>
      </c>
      <c r="I37" s="77">
        <v>-1.4888159999999999</v>
      </c>
      <c r="J37" s="77">
        <v>-0.43</v>
      </c>
      <c r="K37" s="77">
        <v>0</v>
      </c>
    </row>
    <row r="38" spans="2:11">
      <c r="B38" t="s">
        <v>1190</v>
      </c>
      <c r="C38" t="s">
        <v>1191</v>
      </c>
      <c r="D38" t="s">
        <v>126</v>
      </c>
      <c r="E38" t="s">
        <v>116</v>
      </c>
      <c r="F38" t="s">
        <v>1192</v>
      </c>
      <c r="G38" s="77">
        <v>-513000</v>
      </c>
      <c r="H38" s="77">
        <v>5.8004873294346977</v>
      </c>
      <c r="I38" s="77">
        <v>-29.756499999999999</v>
      </c>
      <c r="J38" s="77">
        <v>-8.6199999999999992</v>
      </c>
      <c r="K38" s="77">
        <v>-0.02</v>
      </c>
    </row>
    <row r="39" spans="2:11">
      <c r="B39" t="s">
        <v>1193</v>
      </c>
      <c r="C39" t="s">
        <v>1194</v>
      </c>
      <c r="D39" t="s">
        <v>126</v>
      </c>
      <c r="E39" t="s">
        <v>113</v>
      </c>
      <c r="F39" t="s">
        <v>1153</v>
      </c>
      <c r="G39" s="77">
        <v>-30000</v>
      </c>
      <c r="H39" s="77">
        <v>2.4069250000000002</v>
      </c>
      <c r="I39" s="77">
        <v>-0.72207750000000004</v>
      </c>
      <c r="J39" s="77">
        <v>-0.21</v>
      </c>
      <c r="K39" s="77">
        <v>0</v>
      </c>
    </row>
    <row r="40" spans="2:11">
      <c r="B40" t="s">
        <v>1195</v>
      </c>
      <c r="C40" t="s">
        <v>1196</v>
      </c>
      <c r="D40" t="s">
        <v>126</v>
      </c>
      <c r="E40" t="s">
        <v>113</v>
      </c>
      <c r="F40" t="s">
        <v>1197</v>
      </c>
      <c r="G40" s="77">
        <v>-150000</v>
      </c>
      <c r="H40" s="77">
        <v>4.777333333333333</v>
      </c>
      <c r="I40" s="77">
        <v>-7.1660000000000004</v>
      </c>
      <c r="J40" s="77">
        <v>-2.08</v>
      </c>
      <c r="K40" s="77">
        <v>0</v>
      </c>
    </row>
    <row r="41" spans="2:11">
      <c r="B41" t="s">
        <v>1198</v>
      </c>
      <c r="C41" t="s">
        <v>1199</v>
      </c>
      <c r="D41" t="s">
        <v>126</v>
      </c>
      <c r="E41" t="s">
        <v>116</v>
      </c>
      <c r="F41" t="s">
        <v>1164</v>
      </c>
      <c r="G41" s="77">
        <v>-30000</v>
      </c>
      <c r="H41" s="77">
        <v>2.7993666666666699</v>
      </c>
      <c r="I41" s="77">
        <v>-0.83981000000000094</v>
      </c>
      <c r="J41" s="77">
        <v>-0.24</v>
      </c>
      <c r="K41" s="77">
        <v>0</v>
      </c>
    </row>
    <row r="42" spans="2:11">
      <c r="B42" t="s">
        <v>1200</v>
      </c>
      <c r="C42" t="s">
        <v>1201</v>
      </c>
      <c r="D42" t="s">
        <v>126</v>
      </c>
      <c r="E42" t="s">
        <v>109</v>
      </c>
      <c r="F42" t="s">
        <v>1164</v>
      </c>
      <c r="G42" s="77">
        <v>100000</v>
      </c>
      <c r="H42" s="77">
        <v>0.82147999999999999</v>
      </c>
      <c r="I42" s="77">
        <v>0.82147999999999999</v>
      </c>
      <c r="J42" s="77">
        <v>0.24</v>
      </c>
      <c r="K42" s="77">
        <v>0</v>
      </c>
    </row>
    <row r="43" spans="2:11">
      <c r="B43" t="s">
        <v>1202</v>
      </c>
      <c r="C43" t="s">
        <v>1203</v>
      </c>
      <c r="D43" t="s">
        <v>126</v>
      </c>
      <c r="E43" t="s">
        <v>113</v>
      </c>
      <c r="F43" t="s">
        <v>1204</v>
      </c>
      <c r="G43" s="77">
        <v>-977000</v>
      </c>
      <c r="H43" s="77">
        <v>5.3303310344827635</v>
      </c>
      <c r="I43" s="77">
        <v>-52.077334206896602</v>
      </c>
      <c r="J43" s="77">
        <v>-15.09</v>
      </c>
      <c r="K43" s="77">
        <v>-0.03</v>
      </c>
    </row>
    <row r="44" spans="2:11">
      <c r="B44" t="s">
        <v>1205</v>
      </c>
      <c r="C44" t="s">
        <v>1206</v>
      </c>
      <c r="D44" t="s">
        <v>126</v>
      </c>
      <c r="E44" t="s">
        <v>113</v>
      </c>
      <c r="F44" t="s">
        <v>1204</v>
      </c>
      <c r="G44" s="77">
        <v>-200000</v>
      </c>
      <c r="H44" s="77">
        <v>2.5305</v>
      </c>
      <c r="I44" s="77">
        <v>-5.0609999999999999</v>
      </c>
      <c r="J44" s="77">
        <v>-1.47</v>
      </c>
      <c r="K44" s="77">
        <v>0</v>
      </c>
    </row>
    <row r="45" spans="2:11">
      <c r="B45" s="78" t="s">
        <v>1080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235</v>
      </c>
      <c r="C46" t="s">
        <v>235</v>
      </c>
      <c r="D46" t="s">
        <v>235</v>
      </c>
      <c r="E46" t="s">
        <v>235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255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235</v>
      </c>
      <c r="C48" t="s">
        <v>235</v>
      </c>
      <c r="D48" t="s">
        <v>235</v>
      </c>
      <c r="E48" t="s">
        <v>235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240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1078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235</v>
      </c>
      <c r="C51" t="s">
        <v>235</v>
      </c>
      <c r="D51" t="s">
        <v>235</v>
      </c>
      <c r="E51" t="s">
        <v>235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1081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235</v>
      </c>
      <c r="C53" t="s">
        <v>235</v>
      </c>
      <c r="D53" t="s">
        <v>235</v>
      </c>
      <c r="E53" t="s">
        <v>235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1080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235</v>
      </c>
      <c r="C55" t="s">
        <v>235</v>
      </c>
      <c r="D55" t="s">
        <v>235</v>
      </c>
      <c r="E55" t="s">
        <v>235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255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235</v>
      </c>
      <c r="C57" t="s">
        <v>235</v>
      </c>
      <c r="D57" t="s">
        <v>235</v>
      </c>
      <c r="E57" t="s">
        <v>235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242</v>
      </c>
      <c r="C58" s="16"/>
      <c r="D58" s="16"/>
    </row>
    <row r="59" spans="2:11">
      <c r="B59" t="s">
        <v>248</v>
      </c>
      <c r="C59" s="16"/>
      <c r="D59" s="16"/>
    </row>
    <row r="60" spans="2:11">
      <c r="B60" t="s">
        <v>249</v>
      </c>
      <c r="C60" s="16"/>
      <c r="D60" s="16"/>
    </row>
    <row r="61" spans="2:11">
      <c r="B61" t="s">
        <v>250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1228</v>
      </c>
    </row>
    <row r="3" spans="2:78" s="1" customFormat="1">
      <c r="B3" s="2" t="s">
        <v>2</v>
      </c>
      <c r="C3" s="26" t="s">
        <v>1229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235</v>
      </c>
      <c r="C14" t="s">
        <v>235</v>
      </c>
      <c r="D14" s="16"/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1084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235</v>
      </c>
      <c r="C16" t="s">
        <v>235</v>
      </c>
      <c r="D16" s="16"/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235</v>
      </c>
      <c r="C18" t="s">
        <v>235</v>
      </c>
      <c r="D18" s="16"/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235</v>
      </c>
      <c r="C19" t="s">
        <v>235</v>
      </c>
      <c r="D19" s="16"/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235</v>
      </c>
      <c r="C20" t="s">
        <v>235</v>
      </c>
      <c r="D20" s="16"/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235</v>
      </c>
      <c r="C21" t="s">
        <v>235</v>
      </c>
      <c r="D21" s="16"/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1083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D24" s="16"/>
      <c r="E24" t="s">
        <v>235</v>
      </c>
      <c r="H24" s="77">
        <v>0</v>
      </c>
      <c r="I24" t="s">
        <v>235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1084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235</v>
      </c>
      <c r="C26" t="s">
        <v>235</v>
      </c>
      <c r="D26" s="16"/>
      <c r="E26" t="s">
        <v>235</v>
      </c>
      <c r="H26" s="77">
        <v>0</v>
      </c>
      <c r="I26" t="s">
        <v>235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D28" s="16"/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235</v>
      </c>
      <c r="C29" t="s">
        <v>235</v>
      </c>
      <c r="D29" s="16"/>
      <c r="E29" t="s">
        <v>235</v>
      </c>
      <c r="H29" s="77">
        <v>0</v>
      </c>
      <c r="I29" t="s">
        <v>235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235</v>
      </c>
      <c r="C30" t="s">
        <v>235</v>
      </c>
      <c r="D30" s="16"/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235</v>
      </c>
      <c r="C31" t="s">
        <v>235</v>
      </c>
      <c r="D31" s="16"/>
      <c r="E31" t="s">
        <v>235</v>
      </c>
      <c r="H31" s="77">
        <v>0</v>
      </c>
      <c r="I31" t="s">
        <v>235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242</v>
      </c>
      <c r="D32" s="16"/>
    </row>
    <row r="33" spans="2:4">
      <c r="B33" t="s">
        <v>248</v>
      </c>
      <c r="D33" s="16"/>
    </row>
    <row r="34" spans="2:4">
      <c r="B34" t="s">
        <v>249</v>
      </c>
      <c r="D34" s="16"/>
    </row>
    <row r="35" spans="2:4">
      <c r="B35" t="s">
        <v>250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1228</v>
      </c>
    </row>
    <row r="3" spans="2:59" s="1" customFormat="1">
      <c r="B3" s="2" t="s">
        <v>2</v>
      </c>
      <c r="C3" s="26" t="s">
        <v>1229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1207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235</v>
      </c>
      <c r="D14" t="s">
        <v>235</v>
      </c>
      <c r="F14" t="s">
        <v>235</v>
      </c>
      <c r="I14" s="77">
        <v>0</v>
      </c>
      <c r="J14" t="s">
        <v>235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1208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235</v>
      </c>
      <c r="D16" t="s">
        <v>235</v>
      </c>
      <c r="F16" t="s">
        <v>235</v>
      </c>
      <c r="I16" s="77">
        <v>0</v>
      </c>
      <c r="J16" t="s">
        <v>235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1209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235</v>
      </c>
      <c r="D18" t="s">
        <v>235</v>
      </c>
      <c r="F18" t="s">
        <v>235</v>
      </c>
      <c r="I18" s="77">
        <v>0</v>
      </c>
      <c r="J18" t="s">
        <v>235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1210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235</v>
      </c>
      <c r="D20" t="s">
        <v>235</v>
      </c>
      <c r="F20" t="s">
        <v>235</v>
      </c>
      <c r="I20" s="77">
        <v>0</v>
      </c>
      <c r="J20" t="s">
        <v>235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1211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235</v>
      </c>
      <c r="D22" t="s">
        <v>235</v>
      </c>
      <c r="F22" t="s">
        <v>235</v>
      </c>
      <c r="I22" s="77">
        <v>0</v>
      </c>
      <c r="J22" t="s">
        <v>235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1212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1213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235</v>
      </c>
      <c r="D25" t="s">
        <v>235</v>
      </c>
      <c r="F25" t="s">
        <v>235</v>
      </c>
      <c r="I25" s="77">
        <v>0</v>
      </c>
      <c r="J25" t="s">
        <v>235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1214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235</v>
      </c>
      <c r="D27" t="s">
        <v>235</v>
      </c>
      <c r="F27" t="s">
        <v>235</v>
      </c>
      <c r="I27" s="77">
        <v>0</v>
      </c>
      <c r="J27" t="s">
        <v>235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1215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235</v>
      </c>
      <c r="D29" t="s">
        <v>235</v>
      </c>
      <c r="F29" t="s">
        <v>235</v>
      </c>
      <c r="I29" s="77">
        <v>0</v>
      </c>
      <c r="J29" t="s">
        <v>235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1216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235</v>
      </c>
      <c r="D31" t="s">
        <v>235</v>
      </c>
      <c r="F31" t="s">
        <v>235</v>
      </c>
      <c r="I31" s="77">
        <v>0</v>
      </c>
      <c r="J31" t="s">
        <v>235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1217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235</v>
      </c>
      <c r="D34" t="s">
        <v>235</v>
      </c>
      <c r="F34" t="s">
        <v>235</v>
      </c>
      <c r="I34" s="77">
        <v>0</v>
      </c>
      <c r="J34" t="s">
        <v>235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1209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235</v>
      </c>
      <c r="D36" t="s">
        <v>235</v>
      </c>
      <c r="F36" t="s">
        <v>235</v>
      </c>
      <c r="I36" s="77">
        <v>0</v>
      </c>
      <c r="J36" t="s">
        <v>235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1210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235</v>
      </c>
      <c r="D38" t="s">
        <v>235</v>
      </c>
      <c r="F38" t="s">
        <v>235</v>
      </c>
      <c r="I38" s="77">
        <v>0</v>
      </c>
      <c r="J38" t="s">
        <v>235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1216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235</v>
      </c>
      <c r="D40" t="s">
        <v>235</v>
      </c>
      <c r="F40" t="s">
        <v>235</v>
      </c>
      <c r="I40" s="77">
        <v>0</v>
      </c>
      <c r="J40" t="s">
        <v>235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242</v>
      </c>
    </row>
    <row r="42" spans="2:17">
      <c r="B42" t="s">
        <v>248</v>
      </c>
    </row>
    <row r="43" spans="2:17">
      <c r="B43" t="s">
        <v>249</v>
      </c>
    </row>
    <row r="44" spans="2:17">
      <c r="B44" t="s">
        <v>250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1228</v>
      </c>
    </row>
    <row r="3" spans="2:64" s="1" customFormat="1">
      <c r="B3" s="2" t="s">
        <v>2</v>
      </c>
      <c r="C3" s="26" t="s">
        <v>1229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235</v>
      </c>
      <c r="C14" t="s">
        <v>235</v>
      </c>
      <c r="E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1092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235</v>
      </c>
      <c r="C16" t="s">
        <v>235</v>
      </c>
      <c r="E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1218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E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E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235</v>
      </c>
      <c r="C22" t="s">
        <v>235</v>
      </c>
      <c r="E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235</v>
      </c>
      <c r="C24" t="s">
        <v>235</v>
      </c>
      <c r="E24" t="s">
        <v>235</v>
      </c>
      <c r="G24" s="77">
        <v>0</v>
      </c>
      <c r="H24" t="s">
        <v>235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242</v>
      </c>
    </row>
    <row r="26" spans="2:15">
      <c r="B26" t="s">
        <v>248</v>
      </c>
    </row>
    <row r="27" spans="2:15">
      <c r="B27" t="s">
        <v>249</v>
      </c>
    </row>
    <row r="28" spans="2:15">
      <c r="B28" t="s">
        <v>250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1228</v>
      </c>
    </row>
    <row r="3" spans="2:55" s="1" customFormat="1">
      <c r="B3" s="2" t="s">
        <v>2</v>
      </c>
      <c r="C3" s="26" t="s">
        <v>1229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1220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235</v>
      </c>
      <c r="E14" s="77">
        <v>0</v>
      </c>
      <c r="F14" t="s">
        <v>235</v>
      </c>
      <c r="G14" s="77">
        <v>0</v>
      </c>
      <c r="H14" s="77">
        <v>0</v>
      </c>
      <c r="I14" s="77">
        <v>0</v>
      </c>
    </row>
    <row r="15" spans="2:55">
      <c r="B15" s="78" t="s">
        <v>1221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235</v>
      </c>
      <c r="E16" s="77">
        <v>0</v>
      </c>
      <c r="F16" t="s">
        <v>235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1220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235</v>
      </c>
      <c r="E19" s="77">
        <v>0</v>
      </c>
      <c r="F19" t="s">
        <v>235</v>
      </c>
      <c r="G19" s="77">
        <v>0</v>
      </c>
      <c r="H19" s="77">
        <v>0</v>
      </c>
      <c r="I19" s="77">
        <v>0</v>
      </c>
    </row>
    <row r="20" spans="2:9">
      <c r="B20" s="78" t="s">
        <v>1221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235</v>
      </c>
      <c r="E21" s="77">
        <v>0</v>
      </c>
      <c r="F21" t="s">
        <v>235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1228</v>
      </c>
    </row>
    <row r="3" spans="2:60" s="1" customFormat="1">
      <c r="B3" s="2" t="s">
        <v>2</v>
      </c>
      <c r="C3" s="26" t="s">
        <v>1229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1228</v>
      </c>
    </row>
    <row r="3" spans="2:60" s="1" customFormat="1">
      <c r="B3" s="2" t="s">
        <v>2</v>
      </c>
      <c r="C3" s="26" t="s">
        <v>1229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I12+I16</f>
        <v>-52.783330000000014</v>
      </c>
      <c r="J11" s="76">
        <f>I11/$I$11*100</f>
        <v>100</v>
      </c>
      <c r="K11" s="76">
        <f>I11/'סכום נכסי הקרן'!$C$42*100</f>
        <v>-3.0693334832846472E-2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f>SUM(I13:I15)</f>
        <v>-52.783330000000014</v>
      </c>
      <c r="J12" s="79">
        <f t="shared" ref="J12:J17" si="0">I12/$I$11*100</f>
        <v>100</v>
      </c>
      <c r="K12" s="79">
        <f>I12/'סכום נכסי הקרן'!$C$42*100</f>
        <v>-3.0693334832846472E-2</v>
      </c>
    </row>
    <row r="13" spans="2:60">
      <c r="B13" t="s">
        <v>1222</v>
      </c>
      <c r="C13" t="s">
        <v>1223</v>
      </c>
      <c r="D13" t="s">
        <v>235</v>
      </c>
      <c r="E13" t="s">
        <v>1040</v>
      </c>
      <c r="F13" s="77">
        <v>0</v>
      </c>
      <c r="G13" t="s">
        <v>105</v>
      </c>
      <c r="H13" s="77">
        <v>0</v>
      </c>
      <c r="I13" s="77">
        <f>-100.93528+2</f>
        <v>-98.935280000000006</v>
      </c>
      <c r="J13" s="77">
        <f t="shared" si="0"/>
        <v>187.43660166950434</v>
      </c>
      <c r="K13" s="77">
        <f>I13/'סכום נכסי הקרן'!$C$42*100</f>
        <v>-5.7530543749729657E-2</v>
      </c>
    </row>
    <row r="14" spans="2:60">
      <c r="B14" t="s">
        <v>1224</v>
      </c>
      <c r="C14" t="s">
        <v>1225</v>
      </c>
      <c r="D14" t="s">
        <v>235</v>
      </c>
      <c r="E14" t="s">
        <v>1040</v>
      </c>
      <c r="F14" s="77">
        <v>0</v>
      </c>
      <c r="G14" t="s">
        <v>105</v>
      </c>
      <c r="H14" s="77">
        <v>0</v>
      </c>
      <c r="I14" s="77">
        <v>-4.7687299999999997</v>
      </c>
      <c r="J14" s="77">
        <f t="shared" si="0"/>
        <v>9.0345379876563268</v>
      </c>
      <c r="K14" s="77">
        <f>I14/'סכום נכסי הקרן'!$C$42*100</f>
        <v>-2.7730009951520661E-3</v>
      </c>
    </row>
    <row r="15" spans="2:60">
      <c r="B15" t="s">
        <v>1226</v>
      </c>
      <c r="C15" t="s">
        <v>1227</v>
      </c>
      <c r="D15" t="s">
        <v>235</v>
      </c>
      <c r="E15" t="s">
        <v>1040</v>
      </c>
      <c r="F15" s="77">
        <v>0</v>
      </c>
      <c r="G15" t="s">
        <v>105</v>
      </c>
      <c r="H15" s="77">
        <v>0</v>
      </c>
      <c r="I15" s="77">
        <v>50.920679999999997</v>
      </c>
      <c r="J15" s="77">
        <f t="shared" si="0"/>
        <v>-96.471139657160663</v>
      </c>
      <c r="K15" s="77">
        <f>I15/'סכום נכסי הקרן'!$C$42*100</f>
        <v>2.9610209912035258E-2</v>
      </c>
    </row>
    <row r="16" spans="2:60">
      <c r="B16" s="78" t="s">
        <v>240</v>
      </c>
      <c r="D16" s="19"/>
      <c r="E16" s="19"/>
      <c r="F16" s="19"/>
      <c r="G16" s="19"/>
      <c r="H16" s="79">
        <v>0</v>
      </c>
      <c r="I16" s="79">
        <v>0</v>
      </c>
      <c r="J16" s="79">
        <f t="shared" si="0"/>
        <v>0</v>
      </c>
      <c r="K16" s="79">
        <f>I16/'סכום נכסי הקרן'!$C$42*100</f>
        <v>0</v>
      </c>
    </row>
    <row r="17" spans="2:11">
      <c r="B17" t="s">
        <v>235</v>
      </c>
      <c r="C17" t="s">
        <v>235</v>
      </c>
      <c r="D17" t="s">
        <v>235</v>
      </c>
      <c r="E17" s="19"/>
      <c r="F17" s="77">
        <v>0</v>
      </c>
      <c r="G17" t="s">
        <v>235</v>
      </c>
      <c r="H17" s="77">
        <v>0</v>
      </c>
      <c r="I17" s="77">
        <v>0</v>
      </c>
      <c r="J17" s="77">
        <f t="shared" si="0"/>
        <v>0</v>
      </c>
      <c r="K17" s="77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1" sqref="B11: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1228</v>
      </c>
    </row>
    <row r="3" spans="2:17" s="1" customFormat="1">
      <c r="B3" s="2" t="s">
        <v>2</v>
      </c>
      <c r="C3" s="26" t="s">
        <v>1229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87.780973000000017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SUM(C13:C16)</f>
        <v>87.780973000000017</v>
      </c>
    </row>
    <row r="13" spans="2:17">
      <c r="B13" t="s">
        <v>1230</v>
      </c>
      <c r="C13" s="77">
        <v>22.625641999999999</v>
      </c>
      <c r="D13" s="81">
        <v>43131</v>
      </c>
    </row>
    <row r="14" spans="2:17">
      <c r="B14" t="s">
        <v>1231</v>
      </c>
      <c r="C14" s="77">
        <v>25.992099</v>
      </c>
      <c r="D14" s="81">
        <v>43205</v>
      </c>
    </row>
    <row r="15" spans="2:17">
      <c r="B15" t="s">
        <v>1232</v>
      </c>
      <c r="C15" s="77">
        <v>39.163232000000022</v>
      </c>
      <c r="D15" s="81">
        <v>43465</v>
      </c>
    </row>
    <row r="16" spans="2:17">
      <c r="B16"/>
      <c r="C16" s="77"/>
    </row>
    <row r="17" spans="2:3">
      <c r="B17" s="78" t="s">
        <v>240</v>
      </c>
      <c r="C17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1228</v>
      </c>
    </row>
    <row r="3" spans="2:18" s="1" customFormat="1">
      <c r="B3" s="2" t="s">
        <v>2</v>
      </c>
      <c r="C3" s="26" t="s">
        <v>1229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248</v>
      </c>
      <c r="D27" s="16"/>
    </row>
    <row r="28" spans="2:16">
      <c r="B28" t="s">
        <v>250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1228</v>
      </c>
    </row>
    <row r="3" spans="2:18" s="1" customFormat="1">
      <c r="B3" s="2" t="s">
        <v>2</v>
      </c>
      <c r="C3" s="26" t="s">
        <v>1229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248</v>
      </c>
      <c r="D27" s="16"/>
    </row>
    <row r="28" spans="2:16">
      <c r="B28" t="s">
        <v>250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1228</v>
      </c>
    </row>
    <row r="3" spans="2:53" s="1" customFormat="1">
      <c r="B3" s="2" t="s">
        <v>2</v>
      </c>
      <c r="C3" s="26" t="s">
        <v>1229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243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235</v>
      </c>
      <c r="C14" t="s">
        <v>235</v>
      </c>
      <c r="D14" s="16"/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244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235</v>
      </c>
      <c r="C16" t="s">
        <v>235</v>
      </c>
      <c r="D16" s="16"/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235</v>
      </c>
      <c r="C17" t="s">
        <v>235</v>
      </c>
      <c r="D17" s="16"/>
      <c r="E17" t="s">
        <v>235</v>
      </c>
      <c r="H17" s="77">
        <v>0</v>
      </c>
      <c r="I17" t="s">
        <v>235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235</v>
      </c>
      <c r="C18" t="s">
        <v>235</v>
      </c>
      <c r="D18" s="16"/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245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235</v>
      </c>
      <c r="C20" t="s">
        <v>235</v>
      </c>
      <c r="D20" s="16"/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240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246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235</v>
      </c>
      <c r="C23" t="s">
        <v>235</v>
      </c>
      <c r="D23" s="16"/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235</v>
      </c>
      <c r="C25" t="s">
        <v>235</v>
      </c>
      <c r="D25" s="16"/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248</v>
      </c>
      <c r="C26" s="16"/>
      <c r="D26" s="16"/>
    </row>
    <row r="27" spans="2:18">
      <c r="B27" t="s">
        <v>249</v>
      </c>
      <c r="C27" s="16"/>
      <c r="D27" s="16"/>
    </row>
    <row r="28" spans="2:18">
      <c r="B28" t="s">
        <v>250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1228</v>
      </c>
    </row>
    <row r="3" spans="2:23" s="1" customFormat="1">
      <c r="B3" s="2" t="s">
        <v>2</v>
      </c>
      <c r="C3" s="26" t="s">
        <v>1229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248</v>
      </c>
      <c r="D27" s="16"/>
    </row>
    <row r="28" spans="2:23">
      <c r="B28" t="s">
        <v>249</v>
      </c>
      <c r="D28" s="16"/>
    </row>
    <row r="29" spans="2:23">
      <c r="B29" t="s">
        <v>250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1228</v>
      </c>
    </row>
    <row r="3" spans="2:68" s="1" customFormat="1">
      <c r="B3" s="2" t="s">
        <v>2</v>
      </c>
      <c r="C3" s="26" t="s">
        <v>1229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7">
        <v>0</v>
      </c>
      <c r="L21" t="s">
        <v>235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248</v>
      </c>
      <c r="C25" s="16"/>
      <c r="D25" s="16"/>
      <c r="E25" s="16"/>
      <c r="F25" s="16"/>
      <c r="G25" s="16"/>
    </row>
    <row r="26" spans="2:21">
      <c r="B26" t="s">
        <v>249</v>
      </c>
      <c r="C26" s="16"/>
      <c r="D26" s="16"/>
      <c r="E26" s="16"/>
      <c r="F26" s="16"/>
      <c r="G26" s="16"/>
    </row>
    <row r="27" spans="2:21">
      <c r="B27" t="s">
        <v>250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1228</v>
      </c>
    </row>
    <row r="3" spans="2:66" s="1" customFormat="1">
      <c r="B3" s="2" t="s">
        <v>2</v>
      </c>
      <c r="C3" s="26" t="s">
        <v>1229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235</v>
      </c>
      <c r="C20" t="s">
        <v>235</v>
      </c>
      <c r="D20" s="16"/>
      <c r="E20" s="16"/>
      <c r="F20" s="16"/>
      <c r="G20" t="s">
        <v>235</v>
      </c>
      <c r="H20" t="s">
        <v>235</v>
      </c>
      <c r="K20" s="77">
        <v>0</v>
      </c>
      <c r="L20" t="s">
        <v>235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240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235</v>
      </c>
      <c r="C25" t="s">
        <v>235</v>
      </c>
      <c r="D25" s="16"/>
      <c r="E25" s="16"/>
      <c r="F25" s="16"/>
      <c r="G25" t="s">
        <v>235</v>
      </c>
      <c r="H25" t="s">
        <v>235</v>
      </c>
      <c r="K25" s="77">
        <v>0</v>
      </c>
      <c r="L25" t="s">
        <v>235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242</v>
      </c>
      <c r="C26" s="16"/>
      <c r="D26" s="16"/>
      <c r="E26" s="16"/>
      <c r="F26" s="16"/>
    </row>
    <row r="27" spans="2:21">
      <c r="B27" t="s">
        <v>248</v>
      </c>
      <c r="C27" s="16"/>
      <c r="D27" s="16"/>
      <c r="E27" s="16"/>
      <c r="F27" s="16"/>
    </row>
    <row r="28" spans="2:21">
      <c r="B28" t="s">
        <v>249</v>
      </c>
      <c r="C28" s="16"/>
      <c r="D28" s="16"/>
      <c r="E28" s="16"/>
      <c r="F28" s="16"/>
    </row>
    <row r="29" spans="2:21">
      <c r="B29" t="s">
        <v>250</v>
      </c>
      <c r="C29" s="16"/>
      <c r="D29" s="16"/>
      <c r="E29" s="16"/>
      <c r="F29" s="16"/>
    </row>
    <row r="30" spans="2:21">
      <c r="B30" t="s">
        <v>256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39"/>
  <sheetViews>
    <sheetView rightToLeft="1" topLeftCell="A145" workbookViewId="0">
      <selection activeCell="C208" sqref="C20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1228</v>
      </c>
    </row>
    <row r="3" spans="2:62" s="1" customFormat="1">
      <c r="B3" s="2" t="s">
        <v>2</v>
      </c>
      <c r="C3" s="26" t="s">
        <v>1229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8437260.2899999991</v>
      </c>
      <c r="J11" s="7"/>
      <c r="K11" s="76">
        <v>0</v>
      </c>
      <c r="L11" s="76">
        <v>72345.920389586754</v>
      </c>
      <c r="M11" s="7"/>
      <c r="N11" s="76">
        <v>100</v>
      </c>
      <c r="O11" s="76">
        <v>42.07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8285088.29</v>
      </c>
      <c r="K12" s="79">
        <v>0</v>
      </c>
      <c r="L12" s="79">
        <v>59226.503487900001</v>
      </c>
      <c r="N12" s="79">
        <v>81.87</v>
      </c>
      <c r="O12" s="79">
        <v>34.44</v>
      </c>
    </row>
    <row r="13" spans="2:62">
      <c r="B13" s="78" t="s">
        <v>257</v>
      </c>
      <c r="E13" s="16"/>
      <c r="F13" s="16"/>
      <c r="G13" s="16"/>
      <c r="I13" s="79">
        <v>7447964.6699999999</v>
      </c>
      <c r="K13" s="79">
        <v>0</v>
      </c>
      <c r="L13" s="79">
        <v>44740.040697999997</v>
      </c>
      <c r="N13" s="79">
        <v>61.84</v>
      </c>
      <c r="O13" s="79">
        <v>26.02</v>
      </c>
    </row>
    <row r="14" spans="2:62">
      <c r="B14" t="s">
        <v>258</v>
      </c>
      <c r="C14" t="s">
        <v>259</v>
      </c>
      <c r="D14" t="s">
        <v>103</v>
      </c>
      <c r="E14" t="s">
        <v>126</v>
      </c>
      <c r="F14" t="s">
        <v>260</v>
      </c>
      <c r="G14" t="s">
        <v>261</v>
      </c>
      <c r="H14" t="s">
        <v>105</v>
      </c>
      <c r="I14" s="77">
        <v>19155</v>
      </c>
      <c r="J14" s="77">
        <v>6507</v>
      </c>
      <c r="K14" s="77">
        <v>0</v>
      </c>
      <c r="L14" s="77">
        <v>1246.4158500000001</v>
      </c>
      <c r="M14" s="77">
        <v>0</v>
      </c>
      <c r="N14" s="77">
        <v>1.72</v>
      </c>
      <c r="O14" s="77">
        <v>0.72</v>
      </c>
    </row>
    <row r="15" spans="2:62">
      <c r="B15" t="s">
        <v>262</v>
      </c>
      <c r="C15" t="s">
        <v>263</v>
      </c>
      <c r="D15" t="s">
        <v>103</v>
      </c>
      <c r="E15" t="s">
        <v>126</v>
      </c>
      <c r="F15" t="s">
        <v>264</v>
      </c>
      <c r="G15" t="s">
        <v>261</v>
      </c>
      <c r="H15" t="s">
        <v>105</v>
      </c>
      <c r="I15" s="77">
        <v>12043</v>
      </c>
      <c r="J15" s="77">
        <v>14630</v>
      </c>
      <c r="K15" s="77">
        <v>0</v>
      </c>
      <c r="L15" s="77">
        <v>1761.8909000000001</v>
      </c>
      <c r="M15" s="77">
        <v>0</v>
      </c>
      <c r="N15" s="77">
        <v>2.44</v>
      </c>
      <c r="O15" s="77">
        <v>1.02</v>
      </c>
    </row>
    <row r="16" spans="2:62">
      <c r="B16" t="s">
        <v>265</v>
      </c>
      <c r="C16" t="s">
        <v>266</v>
      </c>
      <c r="D16" t="s">
        <v>103</v>
      </c>
      <c r="E16" t="s">
        <v>126</v>
      </c>
      <c r="F16" t="s">
        <v>267</v>
      </c>
      <c r="G16" t="s">
        <v>261</v>
      </c>
      <c r="H16" t="s">
        <v>105</v>
      </c>
      <c r="I16" s="77">
        <v>6523</v>
      </c>
      <c r="J16" s="77">
        <v>30200</v>
      </c>
      <c r="K16" s="77">
        <v>0</v>
      </c>
      <c r="L16" s="77">
        <v>1969.9459999999999</v>
      </c>
      <c r="M16" s="77">
        <v>0</v>
      </c>
      <c r="N16" s="77">
        <v>2.72</v>
      </c>
      <c r="O16" s="77">
        <v>1.1499999999999999</v>
      </c>
    </row>
    <row r="17" spans="2:15">
      <c r="B17" t="s">
        <v>268</v>
      </c>
      <c r="C17" t="s">
        <v>269</v>
      </c>
      <c r="D17" t="s">
        <v>103</v>
      </c>
      <c r="E17" t="s">
        <v>126</v>
      </c>
      <c r="F17" t="s">
        <v>270</v>
      </c>
      <c r="G17" t="s">
        <v>271</v>
      </c>
      <c r="H17" t="s">
        <v>105</v>
      </c>
      <c r="I17" s="77">
        <v>22566</v>
      </c>
      <c r="J17" s="77">
        <v>1917</v>
      </c>
      <c r="K17" s="77">
        <v>0</v>
      </c>
      <c r="L17" s="77">
        <v>432.59021999999999</v>
      </c>
      <c r="M17" s="77">
        <v>0.01</v>
      </c>
      <c r="N17" s="77">
        <v>0.6</v>
      </c>
      <c r="O17" s="77">
        <v>0.25</v>
      </c>
    </row>
    <row r="18" spans="2:15">
      <c r="B18" t="s">
        <v>272</v>
      </c>
      <c r="C18" t="s">
        <v>273</v>
      </c>
      <c r="D18" t="s">
        <v>103</v>
      </c>
      <c r="E18" t="s">
        <v>126</v>
      </c>
      <c r="F18" t="s">
        <v>274</v>
      </c>
      <c r="G18" t="s">
        <v>271</v>
      </c>
      <c r="H18" t="s">
        <v>105</v>
      </c>
      <c r="I18" s="77">
        <v>21081</v>
      </c>
      <c r="J18" s="77">
        <v>2569</v>
      </c>
      <c r="K18" s="77">
        <v>0</v>
      </c>
      <c r="L18" s="77">
        <v>541.57088999999996</v>
      </c>
      <c r="M18" s="77">
        <v>0.01</v>
      </c>
      <c r="N18" s="77">
        <v>0.75</v>
      </c>
      <c r="O18" s="77">
        <v>0.31</v>
      </c>
    </row>
    <row r="19" spans="2:15">
      <c r="B19" t="s">
        <v>275</v>
      </c>
      <c r="C19" t="s">
        <v>276</v>
      </c>
      <c r="D19" t="s">
        <v>103</v>
      </c>
      <c r="E19" t="s">
        <v>126</v>
      </c>
      <c r="F19" t="s">
        <v>277</v>
      </c>
      <c r="G19" t="s">
        <v>278</v>
      </c>
      <c r="H19" t="s">
        <v>105</v>
      </c>
      <c r="I19" s="77">
        <v>3311</v>
      </c>
      <c r="J19" s="77">
        <v>46320</v>
      </c>
      <c r="K19" s="77">
        <v>0</v>
      </c>
      <c r="L19" s="77">
        <v>1533.6551999999999</v>
      </c>
      <c r="M19" s="77">
        <v>0.01</v>
      </c>
      <c r="N19" s="77">
        <v>2.12</v>
      </c>
      <c r="O19" s="77">
        <v>0.89</v>
      </c>
    </row>
    <row r="20" spans="2:15">
      <c r="B20" t="s">
        <v>279</v>
      </c>
      <c r="C20" t="s">
        <v>280</v>
      </c>
      <c r="D20" t="s">
        <v>103</v>
      </c>
      <c r="E20" t="s">
        <v>126</v>
      </c>
      <c r="F20" t="s">
        <v>281</v>
      </c>
      <c r="G20" t="s">
        <v>282</v>
      </c>
      <c r="H20" t="s">
        <v>105</v>
      </c>
      <c r="I20" s="77">
        <v>141293</v>
      </c>
      <c r="J20" s="77">
        <v>1010</v>
      </c>
      <c r="K20" s="77">
        <v>0</v>
      </c>
      <c r="L20" s="77">
        <v>1427.0592999999999</v>
      </c>
      <c r="M20" s="77">
        <v>0.01</v>
      </c>
      <c r="N20" s="77">
        <v>1.97</v>
      </c>
      <c r="O20" s="77">
        <v>0.83</v>
      </c>
    </row>
    <row r="21" spans="2:15">
      <c r="B21" t="s">
        <v>283</v>
      </c>
      <c r="C21" t="s">
        <v>284</v>
      </c>
      <c r="D21" t="s">
        <v>103</v>
      </c>
      <c r="E21" t="s">
        <v>126</v>
      </c>
      <c r="F21" t="s">
        <v>285</v>
      </c>
      <c r="G21" t="s">
        <v>282</v>
      </c>
      <c r="H21" t="s">
        <v>105</v>
      </c>
      <c r="I21" s="77">
        <v>166990</v>
      </c>
      <c r="J21" s="77">
        <v>2560</v>
      </c>
      <c r="K21" s="77">
        <v>0</v>
      </c>
      <c r="L21" s="77">
        <v>4274.9440000000004</v>
      </c>
      <c r="M21" s="77">
        <v>0.01</v>
      </c>
      <c r="N21" s="77">
        <v>5.91</v>
      </c>
      <c r="O21" s="77">
        <v>2.4900000000000002</v>
      </c>
    </row>
    <row r="22" spans="2:15">
      <c r="B22" t="s">
        <v>286</v>
      </c>
      <c r="C22" t="s">
        <v>287</v>
      </c>
      <c r="D22" t="s">
        <v>103</v>
      </c>
      <c r="E22" t="s">
        <v>126</v>
      </c>
      <c r="F22" t="s">
        <v>288</v>
      </c>
      <c r="G22" t="s">
        <v>282</v>
      </c>
      <c r="H22" t="s">
        <v>105</v>
      </c>
      <c r="I22" s="77">
        <v>186742</v>
      </c>
      <c r="J22" s="77">
        <v>2100</v>
      </c>
      <c r="K22" s="77">
        <v>0</v>
      </c>
      <c r="L22" s="77">
        <v>3921.5819999999999</v>
      </c>
      <c r="M22" s="77">
        <v>0.01</v>
      </c>
      <c r="N22" s="77">
        <v>5.42</v>
      </c>
      <c r="O22" s="77">
        <v>2.2799999999999998</v>
      </c>
    </row>
    <row r="23" spans="2:15">
      <c r="B23" t="s">
        <v>289</v>
      </c>
      <c r="C23" t="s">
        <v>290</v>
      </c>
      <c r="D23" t="s">
        <v>103</v>
      </c>
      <c r="E23" t="s">
        <v>126</v>
      </c>
      <c r="F23" t="s">
        <v>291</v>
      </c>
      <c r="G23" t="s">
        <v>282</v>
      </c>
      <c r="H23" t="s">
        <v>105</v>
      </c>
      <c r="I23" s="77">
        <v>29269</v>
      </c>
      <c r="J23" s="77">
        <v>6419</v>
      </c>
      <c r="K23" s="77">
        <v>0</v>
      </c>
      <c r="L23" s="77">
        <v>1878.77711</v>
      </c>
      <c r="M23" s="77">
        <v>0.01</v>
      </c>
      <c r="N23" s="77">
        <v>2.6</v>
      </c>
      <c r="O23" s="77">
        <v>1.0900000000000001</v>
      </c>
    </row>
    <row r="24" spans="2:15">
      <c r="B24" t="s">
        <v>292</v>
      </c>
      <c r="C24" t="s">
        <v>293</v>
      </c>
      <c r="D24" t="s">
        <v>103</v>
      </c>
      <c r="E24" t="s">
        <v>126</v>
      </c>
      <c r="F24" t="s">
        <v>294</v>
      </c>
      <c r="G24" t="s">
        <v>282</v>
      </c>
      <c r="H24" t="s">
        <v>105</v>
      </c>
      <c r="I24" s="77">
        <v>11928</v>
      </c>
      <c r="J24" s="77">
        <v>7202</v>
      </c>
      <c r="K24" s="77">
        <v>0</v>
      </c>
      <c r="L24" s="77">
        <v>859.05456000000004</v>
      </c>
      <c r="M24" s="77">
        <v>0.01</v>
      </c>
      <c r="N24" s="77">
        <v>1.19</v>
      </c>
      <c r="O24" s="77">
        <v>0.5</v>
      </c>
    </row>
    <row r="25" spans="2:15">
      <c r="B25" t="s">
        <v>295</v>
      </c>
      <c r="C25" t="s">
        <v>296</v>
      </c>
      <c r="D25" t="s">
        <v>103</v>
      </c>
      <c r="E25" t="s">
        <v>126</v>
      </c>
      <c r="F25" t="s">
        <v>297</v>
      </c>
      <c r="G25" t="s">
        <v>298</v>
      </c>
      <c r="H25" t="s">
        <v>105</v>
      </c>
      <c r="I25" s="77">
        <v>323181</v>
      </c>
      <c r="J25" s="77">
        <v>165.5</v>
      </c>
      <c r="K25" s="77">
        <v>0</v>
      </c>
      <c r="L25" s="77">
        <v>534.864555</v>
      </c>
      <c r="M25" s="77">
        <v>0.01</v>
      </c>
      <c r="N25" s="77">
        <v>0.74</v>
      </c>
      <c r="O25" s="77">
        <v>0.31</v>
      </c>
    </row>
    <row r="26" spans="2:15">
      <c r="B26" t="s">
        <v>299</v>
      </c>
      <c r="C26" t="s">
        <v>300</v>
      </c>
      <c r="D26" t="s">
        <v>103</v>
      </c>
      <c r="E26" t="s">
        <v>126</v>
      </c>
      <c r="F26" t="s">
        <v>301</v>
      </c>
      <c r="G26" t="s">
        <v>298</v>
      </c>
      <c r="H26" t="s">
        <v>105</v>
      </c>
      <c r="I26" s="77">
        <v>126956</v>
      </c>
      <c r="J26" s="77">
        <v>954</v>
      </c>
      <c r="K26" s="77">
        <v>0</v>
      </c>
      <c r="L26" s="77">
        <v>1211.1602399999999</v>
      </c>
      <c r="M26" s="77">
        <v>0.01</v>
      </c>
      <c r="N26" s="77">
        <v>1.67</v>
      </c>
      <c r="O26" s="77">
        <v>0.7</v>
      </c>
    </row>
    <row r="27" spans="2:15">
      <c r="B27" t="s">
        <v>302</v>
      </c>
      <c r="C27" t="s">
        <v>303</v>
      </c>
      <c r="D27" t="s">
        <v>103</v>
      </c>
      <c r="E27" t="s">
        <v>126</v>
      </c>
      <c r="F27" t="s">
        <v>304</v>
      </c>
      <c r="G27" t="s">
        <v>298</v>
      </c>
      <c r="H27" t="s">
        <v>105</v>
      </c>
      <c r="I27" s="77">
        <v>5768337</v>
      </c>
      <c r="J27" s="77">
        <v>42.6</v>
      </c>
      <c r="K27" s="77">
        <v>0</v>
      </c>
      <c r="L27" s="77">
        <v>2457.3115619999999</v>
      </c>
      <c r="M27" s="77">
        <v>0.04</v>
      </c>
      <c r="N27" s="77">
        <v>3.4</v>
      </c>
      <c r="O27" s="77">
        <v>1.43</v>
      </c>
    </row>
    <row r="28" spans="2:15">
      <c r="B28" t="s">
        <v>305</v>
      </c>
      <c r="C28" t="s">
        <v>306</v>
      </c>
      <c r="D28" t="s">
        <v>103</v>
      </c>
      <c r="E28" t="s">
        <v>126</v>
      </c>
      <c r="F28" t="s">
        <v>307</v>
      </c>
      <c r="G28" t="s">
        <v>298</v>
      </c>
      <c r="H28" t="s">
        <v>105</v>
      </c>
      <c r="I28" s="77">
        <v>2242</v>
      </c>
      <c r="J28" s="77">
        <v>60150</v>
      </c>
      <c r="K28" s="77">
        <v>0</v>
      </c>
      <c r="L28" s="77">
        <v>1348.5630000000001</v>
      </c>
      <c r="M28" s="77">
        <v>0.02</v>
      </c>
      <c r="N28" s="77">
        <v>1.86</v>
      </c>
      <c r="O28" s="77">
        <v>0.78</v>
      </c>
    </row>
    <row r="29" spans="2:15">
      <c r="B29" t="s">
        <v>308</v>
      </c>
      <c r="C29" t="s">
        <v>309</v>
      </c>
      <c r="D29" t="s">
        <v>103</v>
      </c>
      <c r="E29" t="s">
        <v>126</v>
      </c>
      <c r="F29" t="s">
        <v>310</v>
      </c>
      <c r="G29" t="s">
        <v>311</v>
      </c>
      <c r="H29" t="s">
        <v>105</v>
      </c>
      <c r="I29" s="77">
        <v>117049</v>
      </c>
      <c r="J29" s="77">
        <v>1395</v>
      </c>
      <c r="K29" s="77">
        <v>0</v>
      </c>
      <c r="L29" s="77">
        <v>1632.8335500000001</v>
      </c>
      <c r="M29" s="77">
        <v>0.01</v>
      </c>
      <c r="N29" s="77">
        <v>2.2599999999999998</v>
      </c>
      <c r="O29" s="77">
        <v>0.95</v>
      </c>
    </row>
    <row r="30" spans="2:15">
      <c r="B30" t="s">
        <v>312</v>
      </c>
      <c r="C30" t="s">
        <v>313</v>
      </c>
      <c r="D30" t="s">
        <v>103</v>
      </c>
      <c r="E30" t="s">
        <v>126</v>
      </c>
      <c r="F30" t="s">
        <v>314</v>
      </c>
      <c r="G30" t="s">
        <v>315</v>
      </c>
      <c r="H30" t="s">
        <v>105</v>
      </c>
      <c r="I30" s="77">
        <v>9304.67</v>
      </c>
      <c r="J30" s="77">
        <v>11830</v>
      </c>
      <c r="K30" s="77">
        <v>0</v>
      </c>
      <c r="L30" s="77">
        <v>1100.742461</v>
      </c>
      <c r="M30" s="77">
        <v>0.01</v>
      </c>
      <c r="N30" s="77">
        <v>1.52</v>
      </c>
      <c r="O30" s="77">
        <v>0.64</v>
      </c>
    </row>
    <row r="31" spans="2:15">
      <c r="B31" t="s">
        <v>316</v>
      </c>
      <c r="C31" t="s">
        <v>317</v>
      </c>
      <c r="D31" t="s">
        <v>103</v>
      </c>
      <c r="E31" t="s">
        <v>126</v>
      </c>
      <c r="F31" t="s">
        <v>318</v>
      </c>
      <c r="G31" t="s">
        <v>319</v>
      </c>
      <c r="H31" t="s">
        <v>105</v>
      </c>
      <c r="I31" s="77">
        <v>6299</v>
      </c>
      <c r="J31" s="77">
        <v>32490</v>
      </c>
      <c r="K31" s="77">
        <v>0</v>
      </c>
      <c r="L31" s="77">
        <v>2046.5451</v>
      </c>
      <c r="M31" s="77">
        <v>0.01</v>
      </c>
      <c r="N31" s="77">
        <v>2.83</v>
      </c>
      <c r="O31" s="77">
        <v>1.19</v>
      </c>
    </row>
    <row r="32" spans="2:15">
      <c r="B32" t="s">
        <v>320</v>
      </c>
      <c r="C32" t="s">
        <v>321</v>
      </c>
      <c r="D32" t="s">
        <v>103</v>
      </c>
      <c r="E32" t="s">
        <v>126</v>
      </c>
      <c r="F32" t="s">
        <v>322</v>
      </c>
      <c r="G32" t="s">
        <v>319</v>
      </c>
      <c r="H32" t="s">
        <v>105</v>
      </c>
      <c r="I32" s="77">
        <v>19968</v>
      </c>
      <c r="J32" s="77">
        <v>7539</v>
      </c>
      <c r="K32" s="77">
        <v>0</v>
      </c>
      <c r="L32" s="77">
        <v>1505.38752</v>
      </c>
      <c r="M32" s="77">
        <v>0.02</v>
      </c>
      <c r="N32" s="77">
        <v>2.08</v>
      </c>
      <c r="O32" s="77">
        <v>0.88</v>
      </c>
    </row>
    <row r="33" spans="2:15">
      <c r="B33" t="s">
        <v>323</v>
      </c>
      <c r="C33" t="s">
        <v>324</v>
      </c>
      <c r="D33" t="s">
        <v>103</v>
      </c>
      <c r="E33" t="s">
        <v>126</v>
      </c>
      <c r="F33" t="s">
        <v>325</v>
      </c>
      <c r="G33" t="s">
        <v>326</v>
      </c>
      <c r="H33" t="s">
        <v>105</v>
      </c>
      <c r="I33" s="77">
        <v>6097</v>
      </c>
      <c r="J33" s="77">
        <v>8945</v>
      </c>
      <c r="K33" s="77">
        <v>0</v>
      </c>
      <c r="L33" s="77">
        <v>545.37665000000004</v>
      </c>
      <c r="M33" s="77">
        <v>0.01</v>
      </c>
      <c r="N33" s="77">
        <v>0.75</v>
      </c>
      <c r="O33" s="77">
        <v>0.32</v>
      </c>
    </row>
    <row r="34" spans="2:15">
      <c r="B34" t="s">
        <v>327</v>
      </c>
      <c r="C34" t="s">
        <v>328</v>
      </c>
      <c r="D34" t="s">
        <v>103</v>
      </c>
      <c r="E34" t="s">
        <v>126</v>
      </c>
      <c r="F34" t="s">
        <v>329</v>
      </c>
      <c r="G34" t="s">
        <v>330</v>
      </c>
      <c r="H34" t="s">
        <v>105</v>
      </c>
      <c r="I34" s="77">
        <v>19307</v>
      </c>
      <c r="J34" s="77">
        <v>2301</v>
      </c>
      <c r="K34" s="77">
        <v>0</v>
      </c>
      <c r="L34" s="77">
        <v>444.25407000000001</v>
      </c>
      <c r="M34" s="77">
        <v>0.01</v>
      </c>
      <c r="N34" s="77">
        <v>0.61</v>
      </c>
      <c r="O34" s="77">
        <v>0.26</v>
      </c>
    </row>
    <row r="35" spans="2:15">
      <c r="B35" t="s">
        <v>331</v>
      </c>
      <c r="C35" t="s">
        <v>332</v>
      </c>
      <c r="D35" t="s">
        <v>103</v>
      </c>
      <c r="E35" t="s">
        <v>126</v>
      </c>
      <c r="F35" t="s">
        <v>333</v>
      </c>
      <c r="G35" t="s">
        <v>334</v>
      </c>
      <c r="H35" t="s">
        <v>105</v>
      </c>
      <c r="I35" s="77">
        <v>5063</v>
      </c>
      <c r="J35" s="77">
        <v>4328</v>
      </c>
      <c r="K35" s="77">
        <v>0</v>
      </c>
      <c r="L35" s="77">
        <v>219.12664000000001</v>
      </c>
      <c r="M35" s="77">
        <v>0</v>
      </c>
      <c r="N35" s="77">
        <v>0.3</v>
      </c>
      <c r="O35" s="77">
        <v>0.13</v>
      </c>
    </row>
    <row r="36" spans="2:15">
      <c r="B36" t="s">
        <v>335</v>
      </c>
      <c r="C36" t="s">
        <v>336</v>
      </c>
      <c r="D36" t="s">
        <v>103</v>
      </c>
      <c r="E36" t="s">
        <v>126</v>
      </c>
      <c r="F36" t="s">
        <v>337</v>
      </c>
      <c r="G36" t="s">
        <v>334</v>
      </c>
      <c r="H36" t="s">
        <v>105</v>
      </c>
      <c r="I36" s="77">
        <v>19013</v>
      </c>
      <c r="J36" s="77">
        <v>3755</v>
      </c>
      <c r="K36" s="77">
        <v>0</v>
      </c>
      <c r="L36" s="77">
        <v>713.93814999999995</v>
      </c>
      <c r="M36" s="77">
        <v>0.01</v>
      </c>
      <c r="N36" s="77">
        <v>0.99</v>
      </c>
      <c r="O36" s="77">
        <v>0.42</v>
      </c>
    </row>
    <row r="37" spans="2:15">
      <c r="B37" t="s">
        <v>338</v>
      </c>
      <c r="C37" t="s">
        <v>339</v>
      </c>
      <c r="D37" t="s">
        <v>103</v>
      </c>
      <c r="E37" t="s">
        <v>126</v>
      </c>
      <c r="F37" t="s">
        <v>340</v>
      </c>
      <c r="G37" t="s">
        <v>334</v>
      </c>
      <c r="H37" t="s">
        <v>105</v>
      </c>
      <c r="I37" s="77">
        <v>8924</v>
      </c>
      <c r="J37" s="77">
        <v>2089</v>
      </c>
      <c r="K37" s="77">
        <v>0</v>
      </c>
      <c r="L37" s="77">
        <v>186.42236</v>
      </c>
      <c r="M37" s="77">
        <v>0</v>
      </c>
      <c r="N37" s="77">
        <v>0.26</v>
      </c>
      <c r="O37" s="77">
        <v>0.11</v>
      </c>
    </row>
    <row r="38" spans="2:15">
      <c r="B38" t="s">
        <v>341</v>
      </c>
      <c r="C38" t="s">
        <v>342</v>
      </c>
      <c r="D38" t="s">
        <v>103</v>
      </c>
      <c r="E38" t="s">
        <v>126</v>
      </c>
      <c r="F38" t="s">
        <v>343</v>
      </c>
      <c r="G38" t="s">
        <v>334</v>
      </c>
      <c r="H38" t="s">
        <v>105</v>
      </c>
      <c r="I38" s="77">
        <v>7766</v>
      </c>
      <c r="J38" s="77">
        <v>16350</v>
      </c>
      <c r="K38" s="77">
        <v>0</v>
      </c>
      <c r="L38" s="77">
        <v>1269.741</v>
      </c>
      <c r="M38" s="77">
        <v>0.02</v>
      </c>
      <c r="N38" s="77">
        <v>1.76</v>
      </c>
      <c r="O38" s="77">
        <v>0.74</v>
      </c>
    </row>
    <row r="39" spans="2:15">
      <c r="B39" t="s">
        <v>344</v>
      </c>
      <c r="C39" t="s">
        <v>345</v>
      </c>
      <c r="D39" t="s">
        <v>103</v>
      </c>
      <c r="E39" t="s">
        <v>126</v>
      </c>
      <c r="F39" t="s">
        <v>346</v>
      </c>
      <c r="G39" t="s">
        <v>334</v>
      </c>
      <c r="H39" t="s">
        <v>105</v>
      </c>
      <c r="I39" s="77">
        <v>15770</v>
      </c>
      <c r="J39" s="77">
        <v>19440</v>
      </c>
      <c r="K39" s="77">
        <v>0</v>
      </c>
      <c r="L39" s="77">
        <v>3065.6880000000001</v>
      </c>
      <c r="M39" s="77">
        <v>0.01</v>
      </c>
      <c r="N39" s="77">
        <v>4.24</v>
      </c>
      <c r="O39" s="77">
        <v>1.78</v>
      </c>
    </row>
    <row r="40" spans="2:15">
      <c r="B40" t="s">
        <v>347</v>
      </c>
      <c r="C40" t="s">
        <v>348</v>
      </c>
      <c r="D40" t="s">
        <v>103</v>
      </c>
      <c r="E40" t="s">
        <v>126</v>
      </c>
      <c r="F40" t="s">
        <v>349</v>
      </c>
      <c r="G40" t="s">
        <v>128</v>
      </c>
      <c r="H40" t="s">
        <v>105</v>
      </c>
      <c r="I40" s="77">
        <v>8738</v>
      </c>
      <c r="J40" s="77">
        <v>22180</v>
      </c>
      <c r="K40" s="77">
        <v>0</v>
      </c>
      <c r="L40" s="77">
        <v>1938.0884000000001</v>
      </c>
      <c r="M40" s="77">
        <v>0.02</v>
      </c>
      <c r="N40" s="77">
        <v>2.68</v>
      </c>
      <c r="O40" s="77">
        <v>1.1299999999999999</v>
      </c>
    </row>
    <row r="41" spans="2:15">
      <c r="B41" t="s">
        <v>350</v>
      </c>
      <c r="C41" t="s">
        <v>351</v>
      </c>
      <c r="D41" t="s">
        <v>103</v>
      </c>
      <c r="E41" t="s">
        <v>126</v>
      </c>
      <c r="F41" t="s">
        <v>352</v>
      </c>
      <c r="G41" t="s">
        <v>132</v>
      </c>
      <c r="H41" t="s">
        <v>105</v>
      </c>
      <c r="I41" s="77">
        <v>6849</v>
      </c>
      <c r="J41" s="77">
        <v>32020</v>
      </c>
      <c r="K41" s="77">
        <v>0</v>
      </c>
      <c r="L41" s="77">
        <v>2193.0497999999998</v>
      </c>
      <c r="M41" s="77">
        <v>0.01</v>
      </c>
      <c r="N41" s="77">
        <v>3.03</v>
      </c>
      <c r="O41" s="77">
        <v>1.28</v>
      </c>
    </row>
    <row r="42" spans="2:15">
      <c r="B42" t="s">
        <v>353</v>
      </c>
      <c r="C42" t="s">
        <v>354</v>
      </c>
      <c r="D42" t="s">
        <v>103</v>
      </c>
      <c r="E42" t="s">
        <v>126</v>
      </c>
      <c r="F42" t="s">
        <v>355</v>
      </c>
      <c r="G42" t="s">
        <v>135</v>
      </c>
      <c r="H42" t="s">
        <v>105</v>
      </c>
      <c r="I42" s="77">
        <v>327639</v>
      </c>
      <c r="J42" s="77">
        <v>523</v>
      </c>
      <c r="K42" s="77">
        <v>0</v>
      </c>
      <c r="L42" s="77">
        <v>1713.55197</v>
      </c>
      <c r="M42" s="77">
        <v>0.01</v>
      </c>
      <c r="N42" s="77">
        <v>2.37</v>
      </c>
      <c r="O42" s="77">
        <v>1</v>
      </c>
    </row>
    <row r="43" spans="2:15">
      <c r="B43" t="s">
        <v>356</v>
      </c>
      <c r="C43" t="s">
        <v>357</v>
      </c>
      <c r="D43" t="s">
        <v>103</v>
      </c>
      <c r="E43" t="s">
        <v>126</v>
      </c>
      <c r="F43" t="s">
        <v>358</v>
      </c>
      <c r="G43" t="s">
        <v>135</v>
      </c>
      <c r="H43" t="s">
        <v>105</v>
      </c>
      <c r="I43" s="77">
        <v>18552</v>
      </c>
      <c r="J43" s="77">
        <v>2197</v>
      </c>
      <c r="K43" s="77">
        <v>0</v>
      </c>
      <c r="L43" s="77">
        <v>407.58744000000002</v>
      </c>
      <c r="M43" s="77">
        <v>0.01</v>
      </c>
      <c r="N43" s="77">
        <v>0.56000000000000005</v>
      </c>
      <c r="O43" s="77">
        <v>0.24</v>
      </c>
    </row>
    <row r="44" spans="2:15">
      <c r="B44" t="s">
        <v>359</v>
      </c>
      <c r="C44" t="s">
        <v>360</v>
      </c>
      <c r="D44" t="s">
        <v>103</v>
      </c>
      <c r="E44" t="s">
        <v>126</v>
      </c>
      <c r="F44" t="s">
        <v>361</v>
      </c>
      <c r="G44" t="s">
        <v>135</v>
      </c>
      <c r="H44" t="s">
        <v>105</v>
      </c>
      <c r="I44" s="77">
        <v>10009</v>
      </c>
      <c r="J44" s="77">
        <v>3580</v>
      </c>
      <c r="K44" s="77">
        <v>0</v>
      </c>
      <c r="L44" s="77">
        <v>358.32220000000001</v>
      </c>
      <c r="M44" s="77">
        <v>0.01</v>
      </c>
      <c r="N44" s="77">
        <v>0.5</v>
      </c>
      <c r="O44" s="77">
        <v>0.21</v>
      </c>
    </row>
    <row r="45" spans="2:15">
      <c r="B45" s="78" t="s">
        <v>362</v>
      </c>
      <c r="E45" s="16"/>
      <c r="F45" s="16"/>
      <c r="G45" s="16"/>
      <c r="I45" s="79">
        <v>459362.5</v>
      </c>
      <c r="K45" s="79">
        <v>0</v>
      </c>
      <c r="L45" s="79">
        <v>11273.425853000001</v>
      </c>
      <c r="N45" s="79">
        <v>15.58</v>
      </c>
      <c r="O45" s="79">
        <v>6.56</v>
      </c>
    </row>
    <row r="46" spans="2:15">
      <c r="B46" t="s">
        <v>363</v>
      </c>
      <c r="C46" t="s">
        <v>364</v>
      </c>
      <c r="D46" t="s">
        <v>103</v>
      </c>
      <c r="E46" t="s">
        <v>126</v>
      </c>
      <c r="F46" t="s">
        <v>365</v>
      </c>
      <c r="G46" t="s">
        <v>104</v>
      </c>
      <c r="H46" t="s">
        <v>105</v>
      </c>
      <c r="I46" s="77">
        <v>2026</v>
      </c>
      <c r="J46" s="77">
        <v>11930</v>
      </c>
      <c r="K46" s="77">
        <v>0</v>
      </c>
      <c r="L46" s="77">
        <v>241.70179999999999</v>
      </c>
      <c r="M46" s="77">
        <v>0.01</v>
      </c>
      <c r="N46" s="77">
        <v>0.33</v>
      </c>
      <c r="O46" s="77">
        <v>0.14000000000000001</v>
      </c>
    </row>
    <row r="47" spans="2:15">
      <c r="B47" t="s">
        <v>366</v>
      </c>
      <c r="C47" t="s">
        <v>367</v>
      </c>
      <c r="D47" t="s">
        <v>103</v>
      </c>
      <c r="E47" t="s">
        <v>126</v>
      </c>
      <c r="F47" t="s">
        <v>368</v>
      </c>
      <c r="G47" t="s">
        <v>104</v>
      </c>
      <c r="H47" t="s">
        <v>105</v>
      </c>
      <c r="I47" s="77">
        <v>1951</v>
      </c>
      <c r="J47" s="77">
        <v>7304</v>
      </c>
      <c r="K47" s="77">
        <v>0</v>
      </c>
      <c r="L47" s="77">
        <v>142.50103999999999</v>
      </c>
      <c r="M47" s="77">
        <v>0.01</v>
      </c>
      <c r="N47" s="77">
        <v>0.2</v>
      </c>
      <c r="O47" s="77">
        <v>0.08</v>
      </c>
    </row>
    <row r="48" spans="2:15">
      <c r="B48" t="s">
        <v>369</v>
      </c>
      <c r="C48" t="s">
        <v>370</v>
      </c>
      <c r="D48" t="s">
        <v>103</v>
      </c>
      <c r="E48" t="s">
        <v>126</v>
      </c>
      <c r="F48" t="s">
        <v>371</v>
      </c>
      <c r="G48" t="s">
        <v>372</v>
      </c>
      <c r="H48" t="s">
        <v>105</v>
      </c>
      <c r="I48" s="77">
        <v>5834</v>
      </c>
      <c r="J48" s="77">
        <v>3641</v>
      </c>
      <c r="K48" s="77">
        <v>0</v>
      </c>
      <c r="L48" s="77">
        <v>212.41594000000001</v>
      </c>
      <c r="M48" s="77">
        <v>0.02</v>
      </c>
      <c r="N48" s="77">
        <v>0.28999999999999998</v>
      </c>
      <c r="O48" s="77">
        <v>0.12</v>
      </c>
    </row>
    <row r="49" spans="2:15">
      <c r="B49" t="s">
        <v>373</v>
      </c>
      <c r="C49" t="s">
        <v>374</v>
      </c>
      <c r="D49" t="s">
        <v>103</v>
      </c>
      <c r="E49" t="s">
        <v>126</v>
      </c>
      <c r="F49" t="s">
        <v>375</v>
      </c>
      <c r="G49" t="s">
        <v>372</v>
      </c>
      <c r="H49" t="s">
        <v>105</v>
      </c>
      <c r="I49" s="77">
        <v>29052</v>
      </c>
      <c r="J49" s="77">
        <v>1713</v>
      </c>
      <c r="K49" s="77">
        <v>0</v>
      </c>
      <c r="L49" s="77">
        <v>497.66075999999998</v>
      </c>
      <c r="M49" s="77">
        <v>0.03</v>
      </c>
      <c r="N49" s="77">
        <v>0.69</v>
      </c>
      <c r="O49" s="77">
        <v>0.28999999999999998</v>
      </c>
    </row>
    <row r="50" spans="2:15">
      <c r="B50" t="s">
        <v>376</v>
      </c>
      <c r="C50" t="s">
        <v>377</v>
      </c>
      <c r="D50" t="s">
        <v>103</v>
      </c>
      <c r="E50" t="s">
        <v>126</v>
      </c>
      <c r="F50" t="s">
        <v>378</v>
      </c>
      <c r="G50" t="s">
        <v>261</v>
      </c>
      <c r="H50" t="s">
        <v>105</v>
      </c>
      <c r="I50" s="77">
        <v>4174</v>
      </c>
      <c r="J50" s="77">
        <v>1653</v>
      </c>
      <c r="K50" s="77">
        <v>0</v>
      </c>
      <c r="L50" s="77">
        <v>68.996219999999994</v>
      </c>
      <c r="M50" s="77">
        <v>0.01</v>
      </c>
      <c r="N50" s="77">
        <v>0.1</v>
      </c>
      <c r="O50" s="77">
        <v>0.04</v>
      </c>
    </row>
    <row r="51" spans="2:15">
      <c r="B51" t="s">
        <v>379</v>
      </c>
      <c r="C51" t="s">
        <v>380</v>
      </c>
      <c r="D51" t="s">
        <v>103</v>
      </c>
      <c r="E51" t="s">
        <v>126</v>
      </c>
      <c r="F51" t="s">
        <v>381</v>
      </c>
      <c r="G51" t="s">
        <v>271</v>
      </c>
      <c r="H51" t="s">
        <v>105</v>
      </c>
      <c r="I51" s="77">
        <v>1838</v>
      </c>
      <c r="J51" s="77">
        <v>23900</v>
      </c>
      <c r="K51" s="77">
        <v>0</v>
      </c>
      <c r="L51" s="77">
        <v>439.28199999999998</v>
      </c>
      <c r="M51" s="77">
        <v>0.01</v>
      </c>
      <c r="N51" s="77">
        <v>0.61</v>
      </c>
      <c r="O51" s="77">
        <v>0.26</v>
      </c>
    </row>
    <row r="52" spans="2:15">
      <c r="B52" t="s">
        <v>382</v>
      </c>
      <c r="C52" t="s">
        <v>383</v>
      </c>
      <c r="D52" t="s">
        <v>103</v>
      </c>
      <c r="E52" t="s">
        <v>126</v>
      </c>
      <c r="F52" t="s">
        <v>384</v>
      </c>
      <c r="G52" t="s">
        <v>271</v>
      </c>
      <c r="H52" t="s">
        <v>105</v>
      </c>
      <c r="I52" s="77">
        <v>6706</v>
      </c>
      <c r="J52" s="77">
        <v>6154</v>
      </c>
      <c r="K52" s="77">
        <v>0</v>
      </c>
      <c r="L52" s="77">
        <v>412.68723999999997</v>
      </c>
      <c r="M52" s="77">
        <v>0.01</v>
      </c>
      <c r="N52" s="77">
        <v>0.56999999999999995</v>
      </c>
      <c r="O52" s="77">
        <v>0.24</v>
      </c>
    </row>
    <row r="53" spans="2:15">
      <c r="B53" t="s">
        <v>385</v>
      </c>
      <c r="C53" t="s">
        <v>386</v>
      </c>
      <c r="D53" t="s">
        <v>103</v>
      </c>
      <c r="E53" t="s">
        <v>126</v>
      </c>
      <c r="F53" t="s">
        <v>387</v>
      </c>
      <c r="G53" t="s">
        <v>271</v>
      </c>
      <c r="H53" t="s">
        <v>105</v>
      </c>
      <c r="I53" s="77">
        <v>6172</v>
      </c>
      <c r="J53" s="77">
        <v>4388</v>
      </c>
      <c r="K53" s="77">
        <v>0</v>
      </c>
      <c r="L53" s="77">
        <v>270.82736</v>
      </c>
      <c r="M53" s="77">
        <v>0.01</v>
      </c>
      <c r="N53" s="77">
        <v>0.37</v>
      </c>
      <c r="O53" s="77">
        <v>0.16</v>
      </c>
    </row>
    <row r="54" spans="2:15">
      <c r="B54" t="s">
        <v>388</v>
      </c>
      <c r="C54" t="s">
        <v>389</v>
      </c>
      <c r="D54" t="s">
        <v>103</v>
      </c>
      <c r="E54" t="s">
        <v>126</v>
      </c>
      <c r="F54" t="s">
        <v>390</v>
      </c>
      <c r="G54" t="s">
        <v>391</v>
      </c>
      <c r="H54" t="s">
        <v>105</v>
      </c>
      <c r="I54" s="77">
        <v>867</v>
      </c>
      <c r="J54" s="77">
        <v>84600</v>
      </c>
      <c r="K54" s="77">
        <v>0</v>
      </c>
      <c r="L54" s="77">
        <v>733.48199999999997</v>
      </c>
      <c r="M54" s="77">
        <v>0.02</v>
      </c>
      <c r="N54" s="77">
        <v>1.01</v>
      </c>
      <c r="O54" s="77">
        <v>0.43</v>
      </c>
    </row>
    <row r="55" spans="2:15">
      <c r="B55" t="s">
        <v>392</v>
      </c>
      <c r="C55" t="s">
        <v>393</v>
      </c>
      <c r="D55" t="s">
        <v>103</v>
      </c>
      <c r="E55" t="s">
        <v>126</v>
      </c>
      <c r="F55" t="s">
        <v>394</v>
      </c>
      <c r="G55" t="s">
        <v>391</v>
      </c>
      <c r="H55" t="s">
        <v>105</v>
      </c>
      <c r="I55" s="77">
        <v>1332</v>
      </c>
      <c r="J55" s="77">
        <v>21070</v>
      </c>
      <c r="K55" s="77">
        <v>0</v>
      </c>
      <c r="L55" s="77">
        <v>280.6524</v>
      </c>
      <c r="M55" s="77">
        <v>0.01</v>
      </c>
      <c r="N55" s="77">
        <v>0.39</v>
      </c>
      <c r="O55" s="77">
        <v>0.16</v>
      </c>
    </row>
    <row r="56" spans="2:15">
      <c r="B56" t="s">
        <v>395</v>
      </c>
      <c r="C56" t="s">
        <v>396</v>
      </c>
      <c r="D56" t="s">
        <v>103</v>
      </c>
      <c r="E56" t="s">
        <v>126</v>
      </c>
      <c r="F56" t="s">
        <v>397</v>
      </c>
      <c r="G56" t="s">
        <v>298</v>
      </c>
      <c r="H56" t="s">
        <v>105</v>
      </c>
      <c r="I56" s="77">
        <v>1649</v>
      </c>
      <c r="J56" s="77">
        <v>4988</v>
      </c>
      <c r="K56" s="77">
        <v>0</v>
      </c>
      <c r="L56" s="77">
        <v>82.252120000000005</v>
      </c>
      <c r="M56" s="77">
        <v>0.01</v>
      </c>
      <c r="N56" s="77">
        <v>0.11</v>
      </c>
      <c r="O56" s="77">
        <v>0.05</v>
      </c>
    </row>
    <row r="57" spans="2:15">
      <c r="B57" t="s">
        <v>398</v>
      </c>
      <c r="C57" t="s">
        <v>399</v>
      </c>
      <c r="D57" t="s">
        <v>103</v>
      </c>
      <c r="E57" t="s">
        <v>126</v>
      </c>
      <c r="F57" t="s">
        <v>400</v>
      </c>
      <c r="G57" t="s">
        <v>298</v>
      </c>
      <c r="H57" t="s">
        <v>105</v>
      </c>
      <c r="I57" s="77">
        <v>17288</v>
      </c>
      <c r="J57" s="77">
        <v>2463</v>
      </c>
      <c r="K57" s="77">
        <v>0</v>
      </c>
      <c r="L57" s="77">
        <v>425.80344000000002</v>
      </c>
      <c r="M57" s="77">
        <v>0.02</v>
      </c>
      <c r="N57" s="77">
        <v>0.59</v>
      </c>
      <c r="O57" s="77">
        <v>0.25</v>
      </c>
    </row>
    <row r="58" spans="2:15">
      <c r="B58" t="s">
        <v>401</v>
      </c>
      <c r="C58" t="s">
        <v>402</v>
      </c>
      <c r="D58" t="s">
        <v>103</v>
      </c>
      <c r="E58" t="s">
        <v>126</v>
      </c>
      <c r="F58" t="s">
        <v>403</v>
      </c>
      <c r="G58" t="s">
        <v>298</v>
      </c>
      <c r="H58" t="s">
        <v>105</v>
      </c>
      <c r="I58" s="77">
        <v>71438.5</v>
      </c>
      <c r="J58" s="77">
        <v>224.8</v>
      </c>
      <c r="K58" s="77">
        <v>0</v>
      </c>
      <c r="L58" s="77">
        <v>160.59374800000001</v>
      </c>
      <c r="M58" s="77">
        <v>0.01</v>
      </c>
      <c r="N58" s="77">
        <v>0.22</v>
      </c>
      <c r="O58" s="77">
        <v>0.09</v>
      </c>
    </row>
    <row r="59" spans="2:15">
      <c r="B59" t="s">
        <v>404</v>
      </c>
      <c r="C59" t="s">
        <v>405</v>
      </c>
      <c r="D59" t="s">
        <v>103</v>
      </c>
      <c r="E59" t="s">
        <v>126</v>
      </c>
      <c r="F59" t="s">
        <v>406</v>
      </c>
      <c r="G59" t="s">
        <v>407</v>
      </c>
      <c r="H59" t="s">
        <v>105</v>
      </c>
      <c r="I59" s="77">
        <v>744</v>
      </c>
      <c r="J59" s="77">
        <v>15100</v>
      </c>
      <c r="K59" s="77">
        <v>0</v>
      </c>
      <c r="L59" s="77">
        <v>112.34399999999999</v>
      </c>
      <c r="M59" s="77">
        <v>0.02</v>
      </c>
      <c r="N59" s="77">
        <v>0.16</v>
      </c>
      <c r="O59" s="77">
        <v>7.0000000000000007E-2</v>
      </c>
    </row>
    <row r="60" spans="2:15">
      <c r="B60" t="s">
        <v>408</v>
      </c>
      <c r="C60" t="s">
        <v>409</v>
      </c>
      <c r="D60" t="s">
        <v>103</v>
      </c>
      <c r="E60" t="s">
        <v>126</v>
      </c>
      <c r="F60" t="s">
        <v>410</v>
      </c>
      <c r="G60" t="s">
        <v>311</v>
      </c>
      <c r="H60" t="s">
        <v>105</v>
      </c>
      <c r="I60" s="77">
        <v>1529</v>
      </c>
      <c r="J60" s="77">
        <v>17500</v>
      </c>
      <c r="K60" s="77">
        <v>0</v>
      </c>
      <c r="L60" s="77">
        <v>267.57499999999999</v>
      </c>
      <c r="M60" s="77">
        <v>0.02</v>
      </c>
      <c r="N60" s="77">
        <v>0.37</v>
      </c>
      <c r="O60" s="77">
        <v>0.16</v>
      </c>
    </row>
    <row r="61" spans="2:15">
      <c r="B61" t="s">
        <v>411</v>
      </c>
      <c r="C61" t="s">
        <v>412</v>
      </c>
      <c r="D61" t="s">
        <v>103</v>
      </c>
      <c r="E61" t="s">
        <v>126</v>
      </c>
      <c r="F61" t="s">
        <v>413</v>
      </c>
      <c r="G61" t="s">
        <v>315</v>
      </c>
      <c r="H61" t="s">
        <v>105</v>
      </c>
      <c r="I61" s="77">
        <v>2933</v>
      </c>
      <c r="J61" s="77">
        <v>9023</v>
      </c>
      <c r="K61" s="77">
        <v>0</v>
      </c>
      <c r="L61" s="77">
        <v>264.64458999999999</v>
      </c>
      <c r="M61" s="77">
        <v>0.01</v>
      </c>
      <c r="N61" s="77">
        <v>0.37</v>
      </c>
      <c r="O61" s="77">
        <v>0.15</v>
      </c>
    </row>
    <row r="62" spans="2:15">
      <c r="B62" t="s">
        <v>414</v>
      </c>
      <c r="C62" t="s">
        <v>415</v>
      </c>
      <c r="D62" t="s">
        <v>103</v>
      </c>
      <c r="E62" t="s">
        <v>126</v>
      </c>
      <c r="F62" t="s">
        <v>416</v>
      </c>
      <c r="G62" t="s">
        <v>319</v>
      </c>
      <c r="H62" t="s">
        <v>105</v>
      </c>
      <c r="I62" s="77">
        <v>2218</v>
      </c>
      <c r="J62" s="77">
        <v>10690</v>
      </c>
      <c r="K62" s="77">
        <v>0</v>
      </c>
      <c r="L62" s="77">
        <v>237.10419999999999</v>
      </c>
      <c r="M62" s="77">
        <v>0.02</v>
      </c>
      <c r="N62" s="77">
        <v>0.33</v>
      </c>
      <c r="O62" s="77">
        <v>0.14000000000000001</v>
      </c>
    </row>
    <row r="63" spans="2:15">
      <c r="B63" t="s">
        <v>417</v>
      </c>
      <c r="C63" t="s">
        <v>418</v>
      </c>
      <c r="D63" t="s">
        <v>103</v>
      </c>
      <c r="E63" t="s">
        <v>126</v>
      </c>
      <c r="F63" t="s">
        <v>419</v>
      </c>
      <c r="G63" t="s">
        <v>330</v>
      </c>
      <c r="H63" t="s">
        <v>105</v>
      </c>
      <c r="I63" s="77">
        <v>2104</v>
      </c>
      <c r="J63" s="77">
        <v>6258</v>
      </c>
      <c r="K63" s="77">
        <v>0</v>
      </c>
      <c r="L63" s="77">
        <v>131.66831999999999</v>
      </c>
      <c r="M63" s="77">
        <v>0.01</v>
      </c>
      <c r="N63" s="77">
        <v>0.18</v>
      </c>
      <c r="O63" s="77">
        <v>0.08</v>
      </c>
    </row>
    <row r="64" spans="2:15">
      <c r="B64" t="s">
        <v>420</v>
      </c>
      <c r="C64" t="s">
        <v>421</v>
      </c>
      <c r="D64" t="s">
        <v>103</v>
      </c>
      <c r="E64" t="s">
        <v>126</v>
      </c>
      <c r="F64" t="s">
        <v>422</v>
      </c>
      <c r="G64" t="s">
        <v>330</v>
      </c>
      <c r="H64" t="s">
        <v>105</v>
      </c>
      <c r="I64" s="77">
        <v>2696</v>
      </c>
      <c r="J64" s="77">
        <v>10160</v>
      </c>
      <c r="K64" s="77">
        <v>0</v>
      </c>
      <c r="L64" s="77">
        <v>273.91359999999997</v>
      </c>
      <c r="M64" s="77">
        <v>0.02</v>
      </c>
      <c r="N64" s="77">
        <v>0.38</v>
      </c>
      <c r="O64" s="77">
        <v>0.16</v>
      </c>
    </row>
    <row r="65" spans="2:15">
      <c r="B65" t="s">
        <v>423</v>
      </c>
      <c r="C65" t="s">
        <v>424</v>
      </c>
      <c r="D65" t="s">
        <v>103</v>
      </c>
      <c r="E65" t="s">
        <v>126</v>
      </c>
      <c r="F65" t="s">
        <v>425</v>
      </c>
      <c r="G65" t="s">
        <v>330</v>
      </c>
      <c r="H65" t="s">
        <v>105</v>
      </c>
      <c r="I65" s="77">
        <v>817</v>
      </c>
      <c r="J65" s="77">
        <v>18500</v>
      </c>
      <c r="K65" s="77">
        <v>0</v>
      </c>
      <c r="L65" s="77">
        <v>151.14500000000001</v>
      </c>
      <c r="M65" s="77">
        <v>0.01</v>
      </c>
      <c r="N65" s="77">
        <v>0.21</v>
      </c>
      <c r="O65" s="77">
        <v>0.09</v>
      </c>
    </row>
    <row r="66" spans="2:15">
      <c r="B66" t="s">
        <v>426</v>
      </c>
      <c r="C66" t="s">
        <v>427</v>
      </c>
      <c r="D66" t="s">
        <v>103</v>
      </c>
      <c r="E66" t="s">
        <v>126</v>
      </c>
      <c r="F66" t="s">
        <v>428</v>
      </c>
      <c r="G66" t="s">
        <v>429</v>
      </c>
      <c r="H66" t="s">
        <v>105</v>
      </c>
      <c r="I66" s="77">
        <v>19845</v>
      </c>
      <c r="J66" s="77">
        <v>1666</v>
      </c>
      <c r="K66" s="77">
        <v>0</v>
      </c>
      <c r="L66" s="77">
        <v>330.61770000000001</v>
      </c>
      <c r="M66" s="77">
        <v>0.02</v>
      </c>
      <c r="N66" s="77">
        <v>0.46</v>
      </c>
      <c r="O66" s="77">
        <v>0.19</v>
      </c>
    </row>
    <row r="67" spans="2:15">
      <c r="B67" t="s">
        <v>430</v>
      </c>
      <c r="C67" t="s">
        <v>431</v>
      </c>
      <c r="D67" t="s">
        <v>103</v>
      </c>
      <c r="E67" t="s">
        <v>126</v>
      </c>
      <c r="F67" t="s">
        <v>432</v>
      </c>
      <c r="G67" t="s">
        <v>429</v>
      </c>
      <c r="H67" t="s">
        <v>105</v>
      </c>
      <c r="I67" s="77">
        <v>2333</v>
      </c>
      <c r="J67" s="77">
        <v>7710</v>
      </c>
      <c r="K67" s="77">
        <v>0</v>
      </c>
      <c r="L67" s="77">
        <v>179.87430000000001</v>
      </c>
      <c r="M67" s="77">
        <v>0.02</v>
      </c>
      <c r="N67" s="77">
        <v>0.25</v>
      </c>
      <c r="O67" s="77">
        <v>0.1</v>
      </c>
    </row>
    <row r="68" spans="2:15">
      <c r="B68" t="s">
        <v>433</v>
      </c>
      <c r="C68" t="s">
        <v>434</v>
      </c>
      <c r="D68" t="s">
        <v>103</v>
      </c>
      <c r="E68" t="s">
        <v>126</v>
      </c>
      <c r="F68" t="s">
        <v>435</v>
      </c>
      <c r="G68" t="s">
        <v>429</v>
      </c>
      <c r="H68" t="s">
        <v>105</v>
      </c>
      <c r="I68" s="77">
        <v>515</v>
      </c>
      <c r="J68" s="77">
        <v>31170</v>
      </c>
      <c r="K68" s="77">
        <v>0</v>
      </c>
      <c r="L68" s="77">
        <v>160.52549999999999</v>
      </c>
      <c r="M68" s="77">
        <v>0.02</v>
      </c>
      <c r="N68" s="77">
        <v>0.22</v>
      </c>
      <c r="O68" s="77">
        <v>0.09</v>
      </c>
    </row>
    <row r="69" spans="2:15">
      <c r="B69" t="s">
        <v>436</v>
      </c>
      <c r="C69" t="s">
        <v>437</v>
      </c>
      <c r="D69" t="s">
        <v>103</v>
      </c>
      <c r="E69" t="s">
        <v>126</v>
      </c>
      <c r="F69" t="s">
        <v>438</v>
      </c>
      <c r="G69" t="s">
        <v>429</v>
      </c>
      <c r="H69" t="s">
        <v>105</v>
      </c>
      <c r="I69" s="77">
        <v>31811</v>
      </c>
      <c r="J69" s="77">
        <v>1415</v>
      </c>
      <c r="K69" s="77">
        <v>0</v>
      </c>
      <c r="L69" s="77">
        <v>450.12565000000001</v>
      </c>
      <c r="M69" s="77">
        <v>0.01</v>
      </c>
      <c r="N69" s="77">
        <v>0.62</v>
      </c>
      <c r="O69" s="77">
        <v>0.26</v>
      </c>
    </row>
    <row r="70" spans="2:15">
      <c r="B70" t="s">
        <v>439</v>
      </c>
      <c r="C70" t="s">
        <v>440</v>
      </c>
      <c r="D70" t="s">
        <v>103</v>
      </c>
      <c r="E70" t="s">
        <v>126</v>
      </c>
      <c r="F70" t="s">
        <v>441</v>
      </c>
      <c r="G70" t="s">
        <v>334</v>
      </c>
      <c r="H70" t="s">
        <v>105</v>
      </c>
      <c r="I70" s="77">
        <v>544</v>
      </c>
      <c r="J70" s="77">
        <v>175800</v>
      </c>
      <c r="K70" s="77">
        <v>0</v>
      </c>
      <c r="L70" s="77">
        <v>956.35199999999998</v>
      </c>
      <c r="M70" s="77">
        <v>0.03</v>
      </c>
      <c r="N70" s="77">
        <v>1.32</v>
      </c>
      <c r="O70" s="77">
        <v>0.56000000000000005</v>
      </c>
    </row>
    <row r="71" spans="2:15">
      <c r="B71" t="s">
        <v>442</v>
      </c>
      <c r="C71" t="s">
        <v>443</v>
      </c>
      <c r="D71" t="s">
        <v>103</v>
      </c>
      <c r="E71" t="s">
        <v>126</v>
      </c>
      <c r="F71" t="s">
        <v>444</v>
      </c>
      <c r="G71" t="s">
        <v>334</v>
      </c>
      <c r="H71" t="s">
        <v>105</v>
      </c>
      <c r="I71" s="77">
        <v>2228</v>
      </c>
      <c r="J71" s="77">
        <v>5775</v>
      </c>
      <c r="K71" s="77">
        <v>0</v>
      </c>
      <c r="L71" s="77">
        <v>128.667</v>
      </c>
      <c r="M71" s="77">
        <v>0.01</v>
      </c>
      <c r="N71" s="77">
        <v>0.18</v>
      </c>
      <c r="O71" s="77">
        <v>7.0000000000000007E-2</v>
      </c>
    </row>
    <row r="72" spans="2:15">
      <c r="B72" t="s">
        <v>445</v>
      </c>
      <c r="C72" t="s">
        <v>446</v>
      </c>
      <c r="D72" t="s">
        <v>103</v>
      </c>
      <c r="E72" t="s">
        <v>126</v>
      </c>
      <c r="F72" t="s">
        <v>447</v>
      </c>
      <c r="G72" t="s">
        <v>334</v>
      </c>
      <c r="H72" t="s">
        <v>105</v>
      </c>
      <c r="I72" s="77">
        <v>450</v>
      </c>
      <c r="J72" s="77">
        <v>42670</v>
      </c>
      <c r="K72" s="77">
        <v>0</v>
      </c>
      <c r="L72" s="77">
        <v>192.01499999999999</v>
      </c>
      <c r="M72" s="77">
        <v>0.01</v>
      </c>
      <c r="N72" s="77">
        <v>0.27</v>
      </c>
      <c r="O72" s="77">
        <v>0.11</v>
      </c>
    </row>
    <row r="73" spans="2:15">
      <c r="B73" t="s">
        <v>448</v>
      </c>
      <c r="C73" t="s">
        <v>449</v>
      </c>
      <c r="D73" t="s">
        <v>103</v>
      </c>
      <c r="E73" t="s">
        <v>126</v>
      </c>
      <c r="F73" t="s">
        <v>450</v>
      </c>
      <c r="G73" t="s">
        <v>334</v>
      </c>
      <c r="H73" t="s">
        <v>105</v>
      </c>
      <c r="I73" s="77">
        <v>25965</v>
      </c>
      <c r="J73" s="77">
        <v>1510</v>
      </c>
      <c r="K73" s="77">
        <v>0</v>
      </c>
      <c r="L73" s="77">
        <v>392.07150000000001</v>
      </c>
      <c r="M73" s="77">
        <v>0.02</v>
      </c>
      <c r="N73" s="77">
        <v>0.54</v>
      </c>
      <c r="O73" s="77">
        <v>0.23</v>
      </c>
    </row>
    <row r="74" spans="2:15">
      <c r="B74" t="s">
        <v>451</v>
      </c>
      <c r="C74" t="s">
        <v>452</v>
      </c>
      <c r="D74" t="s">
        <v>103</v>
      </c>
      <c r="E74" t="s">
        <v>126</v>
      </c>
      <c r="F74" t="s">
        <v>453</v>
      </c>
      <c r="G74" t="s">
        <v>334</v>
      </c>
      <c r="H74" t="s">
        <v>105</v>
      </c>
      <c r="I74" s="77">
        <v>78164</v>
      </c>
      <c r="J74" s="77">
        <v>782</v>
      </c>
      <c r="K74" s="77">
        <v>0</v>
      </c>
      <c r="L74" s="77">
        <v>611.24248</v>
      </c>
      <c r="M74" s="77">
        <v>0.02</v>
      </c>
      <c r="N74" s="77">
        <v>0.84</v>
      </c>
      <c r="O74" s="77">
        <v>0.36</v>
      </c>
    </row>
    <row r="75" spans="2:15">
      <c r="B75" t="s">
        <v>454</v>
      </c>
      <c r="C75" t="s">
        <v>455</v>
      </c>
      <c r="D75" t="s">
        <v>103</v>
      </c>
      <c r="E75" t="s">
        <v>126</v>
      </c>
      <c r="F75" t="s">
        <v>456</v>
      </c>
      <c r="G75" t="s">
        <v>457</v>
      </c>
      <c r="H75" t="s">
        <v>105</v>
      </c>
      <c r="I75" s="77">
        <v>65480</v>
      </c>
      <c r="J75" s="77">
        <v>429.7</v>
      </c>
      <c r="K75" s="77">
        <v>0</v>
      </c>
      <c r="L75" s="77">
        <v>281.36756000000003</v>
      </c>
      <c r="M75" s="77">
        <v>0.02</v>
      </c>
      <c r="N75" s="77">
        <v>0.39</v>
      </c>
      <c r="O75" s="77">
        <v>0.16</v>
      </c>
    </row>
    <row r="76" spans="2:15">
      <c r="B76" t="s">
        <v>458</v>
      </c>
      <c r="C76" t="s">
        <v>459</v>
      </c>
      <c r="D76" t="s">
        <v>103</v>
      </c>
      <c r="E76" t="s">
        <v>126</v>
      </c>
      <c r="F76" t="s">
        <v>460</v>
      </c>
      <c r="G76" t="s">
        <v>457</v>
      </c>
      <c r="H76" t="s">
        <v>105</v>
      </c>
      <c r="I76" s="77">
        <v>7740</v>
      </c>
      <c r="J76" s="77">
        <v>1246</v>
      </c>
      <c r="K76" s="77">
        <v>0</v>
      </c>
      <c r="L76" s="77">
        <v>96.440399999999997</v>
      </c>
      <c r="M76" s="77">
        <v>0.01</v>
      </c>
      <c r="N76" s="77">
        <v>0.13</v>
      </c>
      <c r="O76" s="77">
        <v>0.06</v>
      </c>
    </row>
    <row r="77" spans="2:15">
      <c r="B77" t="s">
        <v>461</v>
      </c>
      <c r="C77" t="s">
        <v>462</v>
      </c>
      <c r="D77" t="s">
        <v>103</v>
      </c>
      <c r="E77" t="s">
        <v>126</v>
      </c>
      <c r="F77" t="s">
        <v>463</v>
      </c>
      <c r="G77" t="s">
        <v>128</v>
      </c>
      <c r="H77" t="s">
        <v>105</v>
      </c>
      <c r="I77" s="77">
        <v>32195</v>
      </c>
      <c r="J77" s="77">
        <v>339.5</v>
      </c>
      <c r="K77" s="77">
        <v>0</v>
      </c>
      <c r="L77" s="77">
        <v>109.302025</v>
      </c>
      <c r="M77" s="77">
        <v>0.01</v>
      </c>
      <c r="N77" s="77">
        <v>0.15</v>
      </c>
      <c r="O77" s="77">
        <v>0.06</v>
      </c>
    </row>
    <row r="78" spans="2:15">
      <c r="B78" t="s">
        <v>464</v>
      </c>
      <c r="C78" t="s">
        <v>465</v>
      </c>
      <c r="D78" t="s">
        <v>103</v>
      </c>
      <c r="E78" t="s">
        <v>126</v>
      </c>
      <c r="F78" t="s">
        <v>466</v>
      </c>
      <c r="G78" t="s">
        <v>467</v>
      </c>
      <c r="H78" t="s">
        <v>105</v>
      </c>
      <c r="I78" s="77">
        <v>1085</v>
      </c>
      <c r="J78" s="77">
        <v>13960</v>
      </c>
      <c r="K78" s="77">
        <v>0</v>
      </c>
      <c r="L78" s="77">
        <v>151.46600000000001</v>
      </c>
      <c r="M78" s="77">
        <v>0.02</v>
      </c>
      <c r="N78" s="77">
        <v>0.21</v>
      </c>
      <c r="O78" s="77">
        <v>0.09</v>
      </c>
    </row>
    <row r="79" spans="2:15">
      <c r="B79" t="s">
        <v>468</v>
      </c>
      <c r="C79" t="s">
        <v>469</v>
      </c>
      <c r="D79" t="s">
        <v>103</v>
      </c>
      <c r="E79" t="s">
        <v>126</v>
      </c>
      <c r="F79" t="s">
        <v>470</v>
      </c>
      <c r="G79" t="s">
        <v>467</v>
      </c>
      <c r="H79" t="s">
        <v>105</v>
      </c>
      <c r="I79" s="77">
        <v>5765</v>
      </c>
      <c r="J79" s="77">
        <v>7786</v>
      </c>
      <c r="K79" s="77">
        <v>0</v>
      </c>
      <c r="L79" s="77">
        <v>448.86290000000002</v>
      </c>
      <c r="M79" s="77">
        <v>0.02</v>
      </c>
      <c r="N79" s="77">
        <v>0.62</v>
      </c>
      <c r="O79" s="77">
        <v>0.26</v>
      </c>
    </row>
    <row r="80" spans="2:15">
      <c r="B80" t="s">
        <v>471</v>
      </c>
      <c r="C80" t="s">
        <v>472</v>
      </c>
      <c r="D80" t="s">
        <v>103</v>
      </c>
      <c r="E80" t="s">
        <v>126</v>
      </c>
      <c r="F80" t="s">
        <v>473</v>
      </c>
      <c r="G80" t="s">
        <v>467</v>
      </c>
      <c r="H80" t="s">
        <v>105</v>
      </c>
      <c r="I80" s="77">
        <v>14044</v>
      </c>
      <c r="J80" s="77">
        <v>4386</v>
      </c>
      <c r="K80" s="77">
        <v>0</v>
      </c>
      <c r="L80" s="77">
        <v>615.96983999999998</v>
      </c>
      <c r="M80" s="77">
        <v>0.02</v>
      </c>
      <c r="N80" s="77">
        <v>0.85</v>
      </c>
      <c r="O80" s="77">
        <v>0.36</v>
      </c>
    </row>
    <row r="81" spans="2:15">
      <c r="B81" t="s">
        <v>474</v>
      </c>
      <c r="C81" t="s">
        <v>475</v>
      </c>
      <c r="D81" t="s">
        <v>103</v>
      </c>
      <c r="E81" t="s">
        <v>126</v>
      </c>
      <c r="F81" t="s">
        <v>476</v>
      </c>
      <c r="G81" t="s">
        <v>467</v>
      </c>
      <c r="H81" t="s">
        <v>105</v>
      </c>
      <c r="I81" s="77">
        <v>1639</v>
      </c>
      <c r="J81" s="77">
        <v>14630</v>
      </c>
      <c r="K81" s="77">
        <v>0</v>
      </c>
      <c r="L81" s="77">
        <v>239.78569999999999</v>
      </c>
      <c r="M81" s="77">
        <v>0.01</v>
      </c>
      <c r="N81" s="77">
        <v>0.33</v>
      </c>
      <c r="O81" s="77">
        <v>0.14000000000000001</v>
      </c>
    </row>
    <row r="82" spans="2:15">
      <c r="B82" t="s">
        <v>477</v>
      </c>
      <c r="C82" t="s">
        <v>478</v>
      </c>
      <c r="D82" t="s">
        <v>103</v>
      </c>
      <c r="E82" t="s">
        <v>126</v>
      </c>
      <c r="F82" t="s">
        <v>479</v>
      </c>
      <c r="G82" t="s">
        <v>130</v>
      </c>
      <c r="H82" t="s">
        <v>105</v>
      </c>
      <c r="I82" s="77">
        <v>1577</v>
      </c>
      <c r="J82" s="77">
        <v>19590</v>
      </c>
      <c r="K82" s="77">
        <v>0</v>
      </c>
      <c r="L82" s="77">
        <v>308.93430000000001</v>
      </c>
      <c r="M82" s="77">
        <v>0.03</v>
      </c>
      <c r="N82" s="77">
        <v>0.43</v>
      </c>
      <c r="O82" s="77">
        <v>0.18</v>
      </c>
    </row>
    <row r="83" spans="2:15">
      <c r="B83" t="s">
        <v>480</v>
      </c>
      <c r="C83" t="s">
        <v>481</v>
      </c>
      <c r="D83" t="s">
        <v>103</v>
      </c>
      <c r="E83" t="s">
        <v>126</v>
      </c>
      <c r="F83" t="s">
        <v>482</v>
      </c>
      <c r="G83" t="s">
        <v>132</v>
      </c>
      <c r="H83" t="s">
        <v>105</v>
      </c>
      <c r="I83" s="77">
        <v>3458</v>
      </c>
      <c r="J83" s="77">
        <v>4031</v>
      </c>
      <c r="K83" s="77">
        <v>0</v>
      </c>
      <c r="L83" s="77">
        <v>139.39197999999999</v>
      </c>
      <c r="M83" s="77">
        <v>0.01</v>
      </c>
      <c r="N83" s="77">
        <v>0.19</v>
      </c>
      <c r="O83" s="77">
        <v>0.08</v>
      </c>
    </row>
    <row r="84" spans="2:15">
      <c r="B84" t="s">
        <v>483</v>
      </c>
      <c r="C84" t="s">
        <v>484</v>
      </c>
      <c r="D84" t="s">
        <v>103</v>
      </c>
      <c r="E84" t="s">
        <v>126</v>
      </c>
      <c r="F84" t="s">
        <v>485</v>
      </c>
      <c r="G84" t="s">
        <v>135</v>
      </c>
      <c r="H84" t="s">
        <v>105</v>
      </c>
      <c r="I84" s="77">
        <v>1156</v>
      </c>
      <c r="J84" s="77">
        <v>6329</v>
      </c>
      <c r="K84" s="77">
        <v>0</v>
      </c>
      <c r="L84" s="77">
        <v>73.163240000000002</v>
      </c>
      <c r="M84" s="77">
        <v>0</v>
      </c>
      <c r="N84" s="77">
        <v>0.1</v>
      </c>
      <c r="O84" s="77">
        <v>0.04</v>
      </c>
    </row>
    <row r="85" spans="2:15">
      <c r="B85" s="78" t="s">
        <v>486</v>
      </c>
      <c r="E85" s="16"/>
      <c r="F85" s="16"/>
      <c r="G85" s="16"/>
      <c r="I85" s="79">
        <v>377761.12</v>
      </c>
      <c r="K85" s="79">
        <v>0</v>
      </c>
      <c r="L85" s="79">
        <v>3213.0369369</v>
      </c>
      <c r="N85" s="79">
        <v>4.4400000000000004</v>
      </c>
      <c r="O85" s="79">
        <v>1.87</v>
      </c>
    </row>
    <row r="86" spans="2:15">
      <c r="B86" t="s">
        <v>487</v>
      </c>
      <c r="C86" t="s">
        <v>488</v>
      </c>
      <c r="D86" t="s">
        <v>103</v>
      </c>
      <c r="E86" t="s">
        <v>126</v>
      </c>
      <c r="F86" t="s">
        <v>489</v>
      </c>
      <c r="G86" t="s">
        <v>104</v>
      </c>
      <c r="H86" t="s">
        <v>105</v>
      </c>
      <c r="I86" s="77">
        <v>2614</v>
      </c>
      <c r="J86" s="77">
        <v>1014</v>
      </c>
      <c r="K86" s="77">
        <v>0</v>
      </c>
      <c r="L86" s="77">
        <v>26.505960000000002</v>
      </c>
      <c r="M86" s="77">
        <v>0.04</v>
      </c>
      <c r="N86" s="77">
        <v>0.04</v>
      </c>
      <c r="O86" s="77">
        <v>0.02</v>
      </c>
    </row>
    <row r="87" spans="2:15">
      <c r="B87" t="s">
        <v>490</v>
      </c>
      <c r="C87" t="s">
        <v>491</v>
      </c>
      <c r="D87" t="s">
        <v>103</v>
      </c>
      <c r="E87" t="s">
        <v>126</v>
      </c>
      <c r="F87" t="s">
        <v>492</v>
      </c>
      <c r="G87" t="s">
        <v>104</v>
      </c>
      <c r="H87" t="s">
        <v>105</v>
      </c>
      <c r="I87" s="77">
        <v>894</v>
      </c>
      <c r="J87" s="77">
        <v>11430</v>
      </c>
      <c r="K87" s="77">
        <v>0</v>
      </c>
      <c r="L87" s="77">
        <v>102.1842</v>
      </c>
      <c r="M87" s="77">
        <v>0.01</v>
      </c>
      <c r="N87" s="77">
        <v>0.14000000000000001</v>
      </c>
      <c r="O87" s="77">
        <v>0.06</v>
      </c>
    </row>
    <row r="88" spans="2:15">
      <c r="B88" t="s">
        <v>493</v>
      </c>
      <c r="C88" t="s">
        <v>494</v>
      </c>
      <c r="D88" t="s">
        <v>103</v>
      </c>
      <c r="E88" t="s">
        <v>126</v>
      </c>
      <c r="F88" t="s">
        <v>495</v>
      </c>
      <c r="G88" t="s">
        <v>372</v>
      </c>
      <c r="H88" t="s">
        <v>105</v>
      </c>
      <c r="I88" s="77">
        <v>2985</v>
      </c>
      <c r="J88" s="77">
        <v>3143</v>
      </c>
      <c r="K88" s="77">
        <v>0</v>
      </c>
      <c r="L88" s="77">
        <v>93.818550000000002</v>
      </c>
      <c r="M88" s="77">
        <v>0.05</v>
      </c>
      <c r="N88" s="77">
        <v>0.13</v>
      </c>
      <c r="O88" s="77">
        <v>0.05</v>
      </c>
    </row>
    <row r="89" spans="2:15">
      <c r="B89" t="s">
        <v>496</v>
      </c>
      <c r="C89" t="s">
        <v>497</v>
      </c>
      <c r="D89" t="s">
        <v>103</v>
      </c>
      <c r="E89" t="s">
        <v>126</v>
      </c>
      <c r="F89" t="s">
        <v>498</v>
      </c>
      <c r="G89" t="s">
        <v>261</v>
      </c>
      <c r="H89" t="s">
        <v>105</v>
      </c>
      <c r="I89" s="77">
        <v>4451</v>
      </c>
      <c r="J89" s="77">
        <v>1130</v>
      </c>
      <c r="K89" s="77">
        <v>0</v>
      </c>
      <c r="L89" s="77">
        <v>50.296300000000002</v>
      </c>
      <c r="M89" s="77">
        <v>0.02</v>
      </c>
      <c r="N89" s="77">
        <v>7.0000000000000007E-2</v>
      </c>
      <c r="O89" s="77">
        <v>0.03</v>
      </c>
    </row>
    <row r="90" spans="2:15">
      <c r="B90" t="s">
        <v>499</v>
      </c>
      <c r="C90" t="s">
        <v>500</v>
      </c>
      <c r="D90" t="s">
        <v>103</v>
      </c>
      <c r="E90" t="s">
        <v>126</v>
      </c>
      <c r="F90" t="s">
        <v>501</v>
      </c>
      <c r="G90" t="s">
        <v>261</v>
      </c>
      <c r="H90" t="s">
        <v>105</v>
      </c>
      <c r="I90" s="77">
        <v>96</v>
      </c>
      <c r="J90" s="77">
        <v>1790</v>
      </c>
      <c r="K90" s="77">
        <v>0</v>
      </c>
      <c r="L90" s="77">
        <v>1.7183999999999999</v>
      </c>
      <c r="M90" s="77">
        <v>0</v>
      </c>
      <c r="N90" s="77">
        <v>0</v>
      </c>
      <c r="O90" s="77">
        <v>0</v>
      </c>
    </row>
    <row r="91" spans="2:15">
      <c r="B91" t="s">
        <v>502</v>
      </c>
      <c r="C91" t="s">
        <v>503</v>
      </c>
      <c r="D91" t="s">
        <v>103</v>
      </c>
      <c r="E91" t="s">
        <v>126</v>
      </c>
      <c r="F91" t="s">
        <v>504</v>
      </c>
      <c r="G91" t="s">
        <v>261</v>
      </c>
      <c r="H91" t="s">
        <v>105</v>
      </c>
      <c r="I91" s="77">
        <v>15469</v>
      </c>
      <c r="J91" s="77">
        <v>175.3</v>
      </c>
      <c r="K91" s="77">
        <v>0</v>
      </c>
      <c r="L91" s="77">
        <v>27.117156999999999</v>
      </c>
      <c r="M91" s="77">
        <v>0.01</v>
      </c>
      <c r="N91" s="77">
        <v>0.04</v>
      </c>
      <c r="O91" s="77">
        <v>0.02</v>
      </c>
    </row>
    <row r="92" spans="2:15">
      <c r="B92" t="s">
        <v>505</v>
      </c>
      <c r="C92" t="s">
        <v>506</v>
      </c>
      <c r="D92" t="s">
        <v>103</v>
      </c>
      <c r="E92" t="s">
        <v>126</v>
      </c>
      <c r="F92" t="s">
        <v>507</v>
      </c>
      <c r="G92" t="s">
        <v>278</v>
      </c>
      <c r="H92" t="s">
        <v>105</v>
      </c>
      <c r="I92" s="77">
        <v>872</v>
      </c>
      <c r="J92" s="77">
        <v>877.5</v>
      </c>
      <c r="K92" s="77">
        <v>0</v>
      </c>
      <c r="L92" s="77">
        <v>7.6517999999999997</v>
      </c>
      <c r="M92" s="77">
        <v>0.01</v>
      </c>
      <c r="N92" s="77">
        <v>0.01</v>
      </c>
      <c r="O92" s="77">
        <v>0</v>
      </c>
    </row>
    <row r="93" spans="2:15">
      <c r="B93" t="s">
        <v>508</v>
      </c>
      <c r="C93" t="s">
        <v>509</v>
      </c>
      <c r="D93" t="s">
        <v>103</v>
      </c>
      <c r="E93" t="s">
        <v>126</v>
      </c>
      <c r="F93" t="s">
        <v>510</v>
      </c>
      <c r="G93" t="s">
        <v>278</v>
      </c>
      <c r="H93" t="s">
        <v>105</v>
      </c>
      <c r="I93" s="77">
        <v>5461</v>
      </c>
      <c r="J93" s="77">
        <v>1078</v>
      </c>
      <c r="K93" s="77">
        <v>0</v>
      </c>
      <c r="L93" s="77">
        <v>58.869579999999999</v>
      </c>
      <c r="M93" s="77">
        <v>0.01</v>
      </c>
      <c r="N93" s="77">
        <v>0.08</v>
      </c>
      <c r="O93" s="77">
        <v>0.03</v>
      </c>
    </row>
    <row r="94" spans="2:15">
      <c r="B94" t="s">
        <v>511</v>
      </c>
      <c r="C94" t="s">
        <v>512</v>
      </c>
      <c r="D94" t="s">
        <v>103</v>
      </c>
      <c r="E94" t="s">
        <v>126</v>
      </c>
      <c r="F94" t="s">
        <v>513</v>
      </c>
      <c r="G94" t="s">
        <v>278</v>
      </c>
      <c r="H94" t="s">
        <v>105</v>
      </c>
      <c r="I94" s="77">
        <v>14003</v>
      </c>
      <c r="J94" s="77">
        <v>152.6</v>
      </c>
      <c r="K94" s="77">
        <v>0</v>
      </c>
      <c r="L94" s="77">
        <v>21.368577999999999</v>
      </c>
      <c r="M94" s="77">
        <v>0.13</v>
      </c>
      <c r="N94" s="77">
        <v>0.03</v>
      </c>
      <c r="O94" s="77">
        <v>0.01</v>
      </c>
    </row>
    <row r="95" spans="2:15">
      <c r="B95" t="s">
        <v>514</v>
      </c>
      <c r="C95" t="s">
        <v>515</v>
      </c>
      <c r="D95" t="s">
        <v>103</v>
      </c>
      <c r="E95" t="s">
        <v>126</v>
      </c>
      <c r="F95" t="s">
        <v>516</v>
      </c>
      <c r="G95" t="s">
        <v>391</v>
      </c>
      <c r="H95" t="s">
        <v>105</v>
      </c>
      <c r="I95" s="77">
        <v>3619</v>
      </c>
      <c r="J95" s="77">
        <v>2994</v>
      </c>
      <c r="K95" s="77">
        <v>0</v>
      </c>
      <c r="L95" s="77">
        <v>108.35286000000001</v>
      </c>
      <c r="M95" s="77">
        <v>0.01</v>
      </c>
      <c r="N95" s="77">
        <v>0.15</v>
      </c>
      <c r="O95" s="77">
        <v>0.06</v>
      </c>
    </row>
    <row r="96" spans="2:15">
      <c r="B96" t="s">
        <v>517</v>
      </c>
      <c r="C96" t="s">
        <v>518</v>
      </c>
      <c r="D96" t="s">
        <v>103</v>
      </c>
      <c r="E96" t="s">
        <v>126</v>
      </c>
      <c r="F96" t="s">
        <v>519</v>
      </c>
      <c r="G96" t="s">
        <v>520</v>
      </c>
      <c r="H96" t="s">
        <v>105</v>
      </c>
      <c r="I96" s="77">
        <v>6182</v>
      </c>
      <c r="J96" s="77">
        <v>1776</v>
      </c>
      <c r="K96" s="77">
        <v>0</v>
      </c>
      <c r="L96" s="77">
        <v>109.79232</v>
      </c>
      <c r="M96" s="77">
        <v>0.02</v>
      </c>
      <c r="N96" s="77">
        <v>0.15</v>
      </c>
      <c r="O96" s="77">
        <v>0.06</v>
      </c>
    </row>
    <row r="97" spans="2:15">
      <c r="B97" t="s">
        <v>521</v>
      </c>
      <c r="C97" t="s">
        <v>522</v>
      </c>
      <c r="D97" t="s">
        <v>103</v>
      </c>
      <c r="E97" t="s">
        <v>126</v>
      </c>
      <c r="F97" t="s">
        <v>523</v>
      </c>
      <c r="G97" t="s">
        <v>298</v>
      </c>
      <c r="H97" t="s">
        <v>105</v>
      </c>
      <c r="I97" s="77">
        <v>25943</v>
      </c>
      <c r="J97" s="77">
        <v>1775</v>
      </c>
      <c r="K97" s="77">
        <v>0</v>
      </c>
      <c r="L97" s="77">
        <v>460.48824999999999</v>
      </c>
      <c r="M97" s="77">
        <v>0.02</v>
      </c>
      <c r="N97" s="77">
        <v>0.64</v>
      </c>
      <c r="O97" s="77">
        <v>0.27</v>
      </c>
    </row>
    <row r="98" spans="2:15">
      <c r="B98" t="s">
        <v>524</v>
      </c>
      <c r="C98" t="s">
        <v>525</v>
      </c>
      <c r="D98" t="s">
        <v>103</v>
      </c>
      <c r="E98" t="s">
        <v>126</v>
      </c>
      <c r="F98" t="s">
        <v>526</v>
      </c>
      <c r="G98" t="s">
        <v>298</v>
      </c>
      <c r="H98" t="s">
        <v>105</v>
      </c>
      <c r="I98" s="77">
        <v>3200</v>
      </c>
      <c r="J98" s="77">
        <v>1699</v>
      </c>
      <c r="K98" s="77">
        <v>0</v>
      </c>
      <c r="L98" s="77">
        <v>54.368000000000002</v>
      </c>
      <c r="M98" s="77">
        <v>0.03</v>
      </c>
      <c r="N98" s="77">
        <v>0.08</v>
      </c>
      <c r="O98" s="77">
        <v>0.03</v>
      </c>
    </row>
    <row r="99" spans="2:15">
      <c r="B99" t="s">
        <v>527</v>
      </c>
      <c r="C99" t="s">
        <v>528</v>
      </c>
      <c r="D99" t="s">
        <v>103</v>
      </c>
      <c r="E99" t="s">
        <v>126</v>
      </c>
      <c r="F99" t="s">
        <v>529</v>
      </c>
      <c r="G99" t="s">
        <v>311</v>
      </c>
      <c r="H99" t="s">
        <v>105</v>
      </c>
      <c r="I99" s="77">
        <v>8272</v>
      </c>
      <c r="J99" s="77">
        <v>983.8</v>
      </c>
      <c r="K99" s="77">
        <v>0</v>
      </c>
      <c r="L99" s="77">
        <v>81.379936000000001</v>
      </c>
      <c r="M99" s="77">
        <v>0.03</v>
      </c>
      <c r="N99" s="77">
        <v>0.11</v>
      </c>
      <c r="O99" s="77">
        <v>0.05</v>
      </c>
    </row>
    <row r="100" spans="2:15">
      <c r="B100" t="s">
        <v>530</v>
      </c>
      <c r="C100" t="s">
        <v>531</v>
      </c>
      <c r="D100" t="s">
        <v>103</v>
      </c>
      <c r="E100" t="s">
        <v>126</v>
      </c>
      <c r="F100" t="s">
        <v>532</v>
      </c>
      <c r="G100" t="s">
        <v>311</v>
      </c>
      <c r="H100" t="s">
        <v>105</v>
      </c>
      <c r="I100" s="77">
        <v>3020</v>
      </c>
      <c r="J100" s="77">
        <v>2950</v>
      </c>
      <c r="K100" s="77">
        <v>0</v>
      </c>
      <c r="L100" s="77">
        <v>89.09</v>
      </c>
      <c r="M100" s="77">
        <v>0.02</v>
      </c>
      <c r="N100" s="77">
        <v>0.12</v>
      </c>
      <c r="O100" s="77">
        <v>0.05</v>
      </c>
    </row>
    <row r="101" spans="2:15">
      <c r="B101" t="s">
        <v>533</v>
      </c>
      <c r="C101" t="s">
        <v>534</v>
      </c>
      <c r="D101" t="s">
        <v>103</v>
      </c>
      <c r="E101" t="s">
        <v>126</v>
      </c>
      <c r="F101" t="s">
        <v>535</v>
      </c>
      <c r="G101" t="s">
        <v>311</v>
      </c>
      <c r="H101" t="s">
        <v>105</v>
      </c>
      <c r="I101" s="77">
        <v>1924</v>
      </c>
      <c r="J101" s="77">
        <v>504.3</v>
      </c>
      <c r="K101" s="77">
        <v>0</v>
      </c>
      <c r="L101" s="77">
        <v>9.7027319999999992</v>
      </c>
      <c r="M101" s="77">
        <v>0.01</v>
      </c>
      <c r="N101" s="77">
        <v>0.01</v>
      </c>
      <c r="O101" s="77">
        <v>0.01</v>
      </c>
    </row>
    <row r="102" spans="2:15">
      <c r="B102" t="s">
        <v>536</v>
      </c>
      <c r="C102" t="s">
        <v>537</v>
      </c>
      <c r="D102" t="s">
        <v>103</v>
      </c>
      <c r="E102" t="s">
        <v>126</v>
      </c>
      <c r="F102" t="s">
        <v>538</v>
      </c>
      <c r="G102" t="s">
        <v>311</v>
      </c>
      <c r="H102" t="s">
        <v>105</v>
      </c>
      <c r="I102" s="77">
        <v>4458</v>
      </c>
      <c r="J102" s="77">
        <v>2109</v>
      </c>
      <c r="K102" s="77">
        <v>0</v>
      </c>
      <c r="L102" s="77">
        <v>94.019220000000004</v>
      </c>
      <c r="M102" s="77">
        <v>0.02</v>
      </c>
      <c r="N102" s="77">
        <v>0.13</v>
      </c>
      <c r="O102" s="77">
        <v>0.05</v>
      </c>
    </row>
    <row r="103" spans="2:15">
      <c r="B103" t="s">
        <v>539</v>
      </c>
      <c r="C103" t="s">
        <v>540</v>
      </c>
      <c r="D103" t="s">
        <v>103</v>
      </c>
      <c r="E103" t="s">
        <v>126</v>
      </c>
      <c r="F103" t="s">
        <v>541</v>
      </c>
      <c r="G103" t="s">
        <v>311</v>
      </c>
      <c r="H103" t="s">
        <v>105</v>
      </c>
      <c r="I103" s="77">
        <v>32395</v>
      </c>
      <c r="J103" s="77">
        <v>754.7</v>
      </c>
      <c r="K103" s="77">
        <v>0</v>
      </c>
      <c r="L103" s="77">
        <v>244.48506499999999</v>
      </c>
      <c r="M103" s="77">
        <v>0.04</v>
      </c>
      <c r="N103" s="77">
        <v>0.34</v>
      </c>
      <c r="O103" s="77">
        <v>0.14000000000000001</v>
      </c>
    </row>
    <row r="104" spans="2:15">
      <c r="B104" t="s">
        <v>542</v>
      </c>
      <c r="C104" t="s">
        <v>543</v>
      </c>
      <c r="D104" t="s">
        <v>103</v>
      </c>
      <c r="E104" t="s">
        <v>126</v>
      </c>
      <c r="F104" t="s">
        <v>544</v>
      </c>
      <c r="G104" t="s">
        <v>311</v>
      </c>
      <c r="H104" t="s">
        <v>105</v>
      </c>
      <c r="I104" s="77">
        <v>4741</v>
      </c>
      <c r="J104" s="77">
        <v>1568</v>
      </c>
      <c r="K104" s="77">
        <v>0</v>
      </c>
      <c r="L104" s="77">
        <v>74.338880000000003</v>
      </c>
      <c r="M104" s="77">
        <v>0.03</v>
      </c>
      <c r="N104" s="77">
        <v>0.1</v>
      </c>
      <c r="O104" s="77">
        <v>0.04</v>
      </c>
    </row>
    <row r="105" spans="2:15">
      <c r="B105" t="s">
        <v>545</v>
      </c>
      <c r="C105" t="s">
        <v>546</v>
      </c>
      <c r="D105" t="s">
        <v>103</v>
      </c>
      <c r="E105" t="s">
        <v>126</v>
      </c>
      <c r="F105" t="s">
        <v>547</v>
      </c>
      <c r="G105" t="s">
        <v>326</v>
      </c>
      <c r="H105" t="s">
        <v>105</v>
      </c>
      <c r="I105" s="77">
        <v>7014.7</v>
      </c>
      <c r="J105" s="77">
        <v>62.9</v>
      </c>
      <c r="K105" s="77">
        <v>0</v>
      </c>
      <c r="L105" s="77">
        <v>4.4122462999999996</v>
      </c>
      <c r="M105" s="77">
        <v>0.02</v>
      </c>
      <c r="N105" s="77">
        <v>0.01</v>
      </c>
      <c r="O105" s="77">
        <v>0</v>
      </c>
    </row>
    <row r="106" spans="2:15">
      <c r="B106" t="s">
        <v>548</v>
      </c>
      <c r="C106" t="s">
        <v>549</v>
      </c>
      <c r="D106" t="s">
        <v>103</v>
      </c>
      <c r="E106" t="s">
        <v>126</v>
      </c>
      <c r="F106" t="s">
        <v>550</v>
      </c>
      <c r="G106" t="s">
        <v>326</v>
      </c>
      <c r="H106" t="s">
        <v>105</v>
      </c>
      <c r="I106" s="77">
        <v>75752</v>
      </c>
      <c r="J106" s="77">
        <v>134</v>
      </c>
      <c r="K106" s="77">
        <v>0</v>
      </c>
      <c r="L106" s="77">
        <v>101.50767999999999</v>
      </c>
      <c r="M106" s="77">
        <v>0.03</v>
      </c>
      <c r="N106" s="77">
        <v>0.14000000000000001</v>
      </c>
      <c r="O106" s="77">
        <v>0.06</v>
      </c>
    </row>
    <row r="107" spans="2:15">
      <c r="B107" t="s">
        <v>551</v>
      </c>
      <c r="C107" t="s">
        <v>552</v>
      </c>
      <c r="D107" t="s">
        <v>103</v>
      </c>
      <c r="E107" t="s">
        <v>126</v>
      </c>
      <c r="F107" t="s">
        <v>553</v>
      </c>
      <c r="G107" t="s">
        <v>326</v>
      </c>
      <c r="H107" t="s">
        <v>105</v>
      </c>
      <c r="I107" s="77">
        <v>5155.4799999999996</v>
      </c>
      <c r="J107" s="77">
        <v>1363</v>
      </c>
      <c r="K107" s="77">
        <v>0</v>
      </c>
      <c r="L107" s="77">
        <v>70.269192399999994</v>
      </c>
      <c r="M107" s="77">
        <v>0.02</v>
      </c>
      <c r="N107" s="77">
        <v>0.1</v>
      </c>
      <c r="O107" s="77">
        <v>0.04</v>
      </c>
    </row>
    <row r="108" spans="2:15">
      <c r="B108" t="s">
        <v>554</v>
      </c>
      <c r="C108" t="s">
        <v>555</v>
      </c>
      <c r="D108" t="s">
        <v>103</v>
      </c>
      <c r="E108" t="s">
        <v>126</v>
      </c>
      <c r="F108" t="s">
        <v>556</v>
      </c>
      <c r="G108" t="s">
        <v>326</v>
      </c>
      <c r="H108" t="s">
        <v>105</v>
      </c>
      <c r="I108" s="77">
        <v>15782.4</v>
      </c>
      <c r="J108" s="77">
        <v>9.4</v>
      </c>
      <c r="K108" s="77">
        <v>0</v>
      </c>
      <c r="L108" s="77">
        <v>1.4835456</v>
      </c>
      <c r="M108" s="77">
        <v>0.01</v>
      </c>
      <c r="N108" s="77">
        <v>0</v>
      </c>
      <c r="O108" s="77">
        <v>0</v>
      </c>
    </row>
    <row r="109" spans="2:15">
      <c r="B109" t="s">
        <v>557</v>
      </c>
      <c r="C109" t="s">
        <v>558</v>
      </c>
      <c r="D109" t="s">
        <v>103</v>
      </c>
      <c r="E109" t="s">
        <v>126</v>
      </c>
      <c r="F109" t="s">
        <v>559</v>
      </c>
      <c r="G109" t="s">
        <v>326</v>
      </c>
      <c r="H109" t="s">
        <v>105</v>
      </c>
      <c r="I109" s="77">
        <v>534.54</v>
      </c>
      <c r="J109" s="77">
        <v>474</v>
      </c>
      <c r="K109" s="77">
        <v>0</v>
      </c>
      <c r="L109" s="77">
        <v>2.5337196</v>
      </c>
      <c r="M109" s="77">
        <v>0.03</v>
      </c>
      <c r="N109" s="77">
        <v>0</v>
      </c>
      <c r="O109" s="77">
        <v>0</v>
      </c>
    </row>
    <row r="110" spans="2:15">
      <c r="B110" t="s">
        <v>560</v>
      </c>
      <c r="C110" t="s">
        <v>561</v>
      </c>
      <c r="D110" t="s">
        <v>103</v>
      </c>
      <c r="E110" t="s">
        <v>126</v>
      </c>
      <c r="F110" t="s">
        <v>562</v>
      </c>
      <c r="G110" t="s">
        <v>330</v>
      </c>
      <c r="H110" t="s">
        <v>105</v>
      </c>
      <c r="I110" s="77">
        <v>6500</v>
      </c>
      <c r="J110" s="77">
        <v>5366</v>
      </c>
      <c r="K110" s="77">
        <v>0</v>
      </c>
      <c r="L110" s="77">
        <v>348.79</v>
      </c>
      <c r="M110" s="77">
        <v>0.06</v>
      </c>
      <c r="N110" s="77">
        <v>0.48</v>
      </c>
      <c r="O110" s="77">
        <v>0.2</v>
      </c>
    </row>
    <row r="111" spans="2:15">
      <c r="B111" t="s">
        <v>563</v>
      </c>
      <c r="C111" t="s">
        <v>564</v>
      </c>
      <c r="D111" t="s">
        <v>103</v>
      </c>
      <c r="E111" t="s">
        <v>126</v>
      </c>
      <c r="F111" t="s">
        <v>565</v>
      </c>
      <c r="G111" t="s">
        <v>330</v>
      </c>
      <c r="H111" t="s">
        <v>105</v>
      </c>
      <c r="I111" s="77">
        <v>14286</v>
      </c>
      <c r="J111" s="77">
        <v>1754</v>
      </c>
      <c r="K111" s="77">
        <v>0</v>
      </c>
      <c r="L111" s="77">
        <v>250.57643999999999</v>
      </c>
      <c r="M111" s="77">
        <v>0.1</v>
      </c>
      <c r="N111" s="77">
        <v>0.35</v>
      </c>
      <c r="O111" s="77">
        <v>0.15</v>
      </c>
    </row>
    <row r="112" spans="2:15">
      <c r="B112" t="s">
        <v>566</v>
      </c>
      <c r="C112" t="s">
        <v>567</v>
      </c>
      <c r="D112" t="s">
        <v>103</v>
      </c>
      <c r="E112" t="s">
        <v>126</v>
      </c>
      <c r="F112" t="s">
        <v>568</v>
      </c>
      <c r="G112" t="s">
        <v>330</v>
      </c>
      <c r="H112" t="s">
        <v>105</v>
      </c>
      <c r="I112" s="77">
        <v>12532</v>
      </c>
      <c r="J112" s="77">
        <v>1155</v>
      </c>
      <c r="K112" s="77">
        <v>0</v>
      </c>
      <c r="L112" s="77">
        <v>144.74459999999999</v>
      </c>
      <c r="M112" s="77">
        <v>0.03</v>
      </c>
      <c r="N112" s="77">
        <v>0.2</v>
      </c>
      <c r="O112" s="77">
        <v>0.08</v>
      </c>
    </row>
    <row r="113" spans="2:15">
      <c r="B113" t="s">
        <v>569</v>
      </c>
      <c r="C113" t="s">
        <v>570</v>
      </c>
      <c r="D113" t="s">
        <v>103</v>
      </c>
      <c r="E113" t="s">
        <v>126</v>
      </c>
      <c r="F113" t="s">
        <v>571</v>
      </c>
      <c r="G113" t="s">
        <v>429</v>
      </c>
      <c r="H113" t="s">
        <v>105</v>
      </c>
      <c r="I113" s="77">
        <v>487</v>
      </c>
      <c r="J113" s="77">
        <v>1274</v>
      </c>
      <c r="K113" s="77">
        <v>0</v>
      </c>
      <c r="L113" s="77">
        <v>6.2043799999999996</v>
      </c>
      <c r="M113" s="77">
        <v>0.03</v>
      </c>
      <c r="N113" s="77">
        <v>0.01</v>
      </c>
      <c r="O113" s="77">
        <v>0</v>
      </c>
    </row>
    <row r="114" spans="2:15">
      <c r="B114" t="s">
        <v>572</v>
      </c>
      <c r="C114" t="s">
        <v>573</v>
      </c>
      <c r="D114" t="s">
        <v>103</v>
      </c>
      <c r="E114" t="s">
        <v>126</v>
      </c>
      <c r="F114" t="s">
        <v>574</v>
      </c>
      <c r="G114" t="s">
        <v>429</v>
      </c>
      <c r="H114" t="s">
        <v>105</v>
      </c>
      <c r="I114" s="77">
        <v>1009</v>
      </c>
      <c r="J114" s="77">
        <v>1492</v>
      </c>
      <c r="K114" s="77">
        <v>0</v>
      </c>
      <c r="L114" s="77">
        <v>15.05428</v>
      </c>
      <c r="M114" s="77">
        <v>0.01</v>
      </c>
      <c r="N114" s="77">
        <v>0.02</v>
      </c>
      <c r="O114" s="77">
        <v>0.01</v>
      </c>
    </row>
    <row r="115" spans="2:15">
      <c r="B115" t="s">
        <v>575</v>
      </c>
      <c r="C115" t="s">
        <v>576</v>
      </c>
      <c r="D115" t="s">
        <v>103</v>
      </c>
      <c r="E115" t="s">
        <v>126</v>
      </c>
      <c r="F115" t="s">
        <v>577</v>
      </c>
      <c r="G115" t="s">
        <v>429</v>
      </c>
      <c r="H115" t="s">
        <v>105</v>
      </c>
      <c r="I115" s="77">
        <v>41529</v>
      </c>
      <c r="J115" s="77">
        <v>45.1</v>
      </c>
      <c r="K115" s="77">
        <v>0</v>
      </c>
      <c r="L115" s="77">
        <v>18.729579000000001</v>
      </c>
      <c r="M115" s="77">
        <v>0.01</v>
      </c>
      <c r="N115" s="77">
        <v>0.03</v>
      </c>
      <c r="O115" s="77">
        <v>0.01</v>
      </c>
    </row>
    <row r="116" spans="2:15">
      <c r="B116" t="s">
        <v>578</v>
      </c>
      <c r="C116" t="s">
        <v>579</v>
      </c>
      <c r="D116" t="s">
        <v>103</v>
      </c>
      <c r="E116" t="s">
        <v>126</v>
      </c>
      <c r="F116" t="s">
        <v>580</v>
      </c>
      <c r="G116" t="s">
        <v>457</v>
      </c>
      <c r="H116" t="s">
        <v>105</v>
      </c>
      <c r="I116" s="77">
        <v>1692</v>
      </c>
      <c r="J116" s="77">
        <v>5071</v>
      </c>
      <c r="K116" s="77">
        <v>0</v>
      </c>
      <c r="L116" s="77">
        <v>85.801320000000004</v>
      </c>
      <c r="M116" s="77">
        <v>0.02</v>
      </c>
      <c r="N116" s="77">
        <v>0.12</v>
      </c>
      <c r="O116" s="77">
        <v>0.05</v>
      </c>
    </row>
    <row r="117" spans="2:15">
      <c r="B117" t="s">
        <v>581</v>
      </c>
      <c r="C117" t="s">
        <v>582</v>
      </c>
      <c r="D117" t="s">
        <v>103</v>
      </c>
      <c r="E117" t="s">
        <v>126</v>
      </c>
      <c r="F117" t="s">
        <v>583</v>
      </c>
      <c r="G117" t="s">
        <v>130</v>
      </c>
      <c r="H117" t="s">
        <v>105</v>
      </c>
      <c r="I117" s="77">
        <v>8415</v>
      </c>
      <c r="J117" s="77">
        <v>620</v>
      </c>
      <c r="K117" s="77">
        <v>0</v>
      </c>
      <c r="L117" s="77">
        <v>52.173000000000002</v>
      </c>
      <c r="M117" s="77">
        <v>0.02</v>
      </c>
      <c r="N117" s="77">
        <v>7.0000000000000007E-2</v>
      </c>
      <c r="O117" s="77">
        <v>0.03</v>
      </c>
    </row>
    <row r="118" spans="2:15">
      <c r="B118" t="s">
        <v>584</v>
      </c>
      <c r="C118" t="s">
        <v>585</v>
      </c>
      <c r="D118" t="s">
        <v>103</v>
      </c>
      <c r="E118" t="s">
        <v>126</v>
      </c>
      <c r="F118" t="s">
        <v>586</v>
      </c>
      <c r="G118" t="s">
        <v>130</v>
      </c>
      <c r="H118" t="s">
        <v>105</v>
      </c>
      <c r="I118" s="77">
        <v>5637</v>
      </c>
      <c r="J118" s="77">
        <v>2699</v>
      </c>
      <c r="K118" s="77">
        <v>0</v>
      </c>
      <c r="L118" s="77">
        <v>152.14263</v>
      </c>
      <c r="M118" s="77">
        <v>0.04</v>
      </c>
      <c r="N118" s="77">
        <v>0.21</v>
      </c>
      <c r="O118" s="77">
        <v>0.09</v>
      </c>
    </row>
    <row r="119" spans="2:15">
      <c r="B119" t="s">
        <v>587</v>
      </c>
      <c r="C119" t="s">
        <v>588</v>
      </c>
      <c r="D119" t="s">
        <v>103</v>
      </c>
      <c r="E119" t="s">
        <v>126</v>
      </c>
      <c r="F119" t="s">
        <v>589</v>
      </c>
      <c r="G119" t="s">
        <v>130</v>
      </c>
      <c r="H119" t="s">
        <v>105</v>
      </c>
      <c r="I119" s="77">
        <v>3057</v>
      </c>
      <c r="J119" s="77">
        <v>2318</v>
      </c>
      <c r="K119" s="77">
        <v>0</v>
      </c>
      <c r="L119" s="77">
        <v>70.861260000000001</v>
      </c>
      <c r="M119" s="77">
        <v>0.04</v>
      </c>
      <c r="N119" s="77">
        <v>0.1</v>
      </c>
      <c r="O119" s="77">
        <v>0.04</v>
      </c>
    </row>
    <row r="120" spans="2:15">
      <c r="B120" t="s">
        <v>590</v>
      </c>
      <c r="C120" t="s">
        <v>591</v>
      </c>
      <c r="D120" t="s">
        <v>103</v>
      </c>
      <c r="E120" t="s">
        <v>126</v>
      </c>
      <c r="F120" t="s">
        <v>592</v>
      </c>
      <c r="G120" t="s">
        <v>130</v>
      </c>
      <c r="H120" t="s">
        <v>105</v>
      </c>
      <c r="I120" s="77">
        <v>3955</v>
      </c>
      <c r="J120" s="77">
        <v>760.1</v>
      </c>
      <c r="K120" s="77">
        <v>0</v>
      </c>
      <c r="L120" s="77">
        <v>30.061955000000001</v>
      </c>
      <c r="M120" s="77">
        <v>0.03</v>
      </c>
      <c r="N120" s="77">
        <v>0.04</v>
      </c>
      <c r="O120" s="77">
        <v>0.02</v>
      </c>
    </row>
    <row r="121" spans="2:15">
      <c r="B121" t="s">
        <v>593</v>
      </c>
      <c r="C121" t="s">
        <v>594</v>
      </c>
      <c r="D121" t="s">
        <v>103</v>
      </c>
      <c r="E121" t="s">
        <v>126</v>
      </c>
      <c r="F121" t="s">
        <v>595</v>
      </c>
      <c r="G121" t="s">
        <v>130</v>
      </c>
      <c r="H121" t="s">
        <v>105</v>
      </c>
      <c r="I121" s="77">
        <v>27152</v>
      </c>
      <c r="J121" s="77">
        <v>162.80000000000001</v>
      </c>
      <c r="K121" s="77">
        <v>0</v>
      </c>
      <c r="L121" s="77">
        <v>44.203456000000003</v>
      </c>
      <c r="M121" s="77">
        <v>0.01</v>
      </c>
      <c r="N121" s="77">
        <v>0.06</v>
      </c>
      <c r="O121" s="77">
        <v>0.03</v>
      </c>
    </row>
    <row r="122" spans="2:15">
      <c r="B122" t="s">
        <v>596</v>
      </c>
      <c r="C122" t="s">
        <v>597</v>
      </c>
      <c r="D122" t="s">
        <v>103</v>
      </c>
      <c r="E122" t="s">
        <v>126</v>
      </c>
      <c r="F122" t="s">
        <v>598</v>
      </c>
      <c r="G122" t="s">
        <v>132</v>
      </c>
      <c r="H122" t="s">
        <v>105</v>
      </c>
      <c r="I122" s="77">
        <v>5045</v>
      </c>
      <c r="J122" s="77">
        <v>1827</v>
      </c>
      <c r="K122" s="77">
        <v>0</v>
      </c>
      <c r="L122" s="77">
        <v>92.172150000000002</v>
      </c>
      <c r="M122" s="77">
        <v>0.01</v>
      </c>
      <c r="N122" s="77">
        <v>0.13</v>
      </c>
      <c r="O122" s="77">
        <v>0.05</v>
      </c>
    </row>
    <row r="123" spans="2:15">
      <c r="B123" t="s">
        <v>599</v>
      </c>
      <c r="C123" t="s">
        <v>600</v>
      </c>
      <c r="D123" t="s">
        <v>103</v>
      </c>
      <c r="E123" t="s">
        <v>126</v>
      </c>
      <c r="F123" t="s">
        <v>601</v>
      </c>
      <c r="G123" t="s">
        <v>132</v>
      </c>
      <c r="H123" t="s">
        <v>105</v>
      </c>
      <c r="I123" s="77">
        <v>1627</v>
      </c>
      <c r="J123" s="77">
        <v>354.5</v>
      </c>
      <c r="K123" s="77">
        <v>0</v>
      </c>
      <c r="L123" s="77">
        <v>5.7677149999999999</v>
      </c>
      <c r="M123" s="77">
        <v>0</v>
      </c>
      <c r="N123" s="77">
        <v>0.01</v>
      </c>
      <c r="O123" s="77">
        <v>0</v>
      </c>
    </row>
    <row r="124" spans="2:15">
      <c r="B124" s="78" t="s">
        <v>602</v>
      </c>
      <c r="E124" s="16"/>
      <c r="F124" s="16"/>
      <c r="G124" s="16"/>
      <c r="I124" s="79">
        <v>0</v>
      </c>
      <c r="K124" s="79">
        <v>0</v>
      </c>
      <c r="L124" s="79">
        <v>0</v>
      </c>
      <c r="N124" s="79">
        <v>0</v>
      </c>
      <c r="O124" s="79">
        <v>0</v>
      </c>
    </row>
    <row r="125" spans="2:15">
      <c r="B125" t="s">
        <v>235</v>
      </c>
      <c r="C125" t="s">
        <v>235</v>
      </c>
      <c r="E125" s="16"/>
      <c r="F125" s="16"/>
      <c r="G125" t="s">
        <v>235</v>
      </c>
      <c r="H125" t="s">
        <v>235</v>
      </c>
      <c r="I125" s="77">
        <v>0</v>
      </c>
      <c r="J125" s="77">
        <v>0</v>
      </c>
      <c r="L125" s="77">
        <v>0</v>
      </c>
      <c r="M125" s="77">
        <v>0</v>
      </c>
      <c r="N125" s="77">
        <v>0</v>
      </c>
      <c r="O125" s="77">
        <v>0</v>
      </c>
    </row>
    <row r="126" spans="2:15">
      <c r="B126" s="78" t="s">
        <v>240</v>
      </c>
      <c r="E126" s="16"/>
      <c r="F126" s="16"/>
      <c r="G126" s="16"/>
      <c r="I126" s="79">
        <v>152172</v>
      </c>
      <c r="K126" s="79">
        <v>0</v>
      </c>
      <c r="L126" s="79">
        <v>13119.416901686751</v>
      </c>
      <c r="N126" s="79">
        <v>18.13</v>
      </c>
      <c r="O126" s="79">
        <v>7.63</v>
      </c>
    </row>
    <row r="127" spans="2:15">
      <c r="B127" s="78" t="s">
        <v>253</v>
      </c>
      <c r="E127" s="16"/>
      <c r="F127" s="16"/>
      <c r="G127" s="16"/>
      <c r="I127" s="79">
        <v>23379</v>
      </c>
      <c r="K127" s="79">
        <v>0</v>
      </c>
      <c r="L127" s="79">
        <v>2472.3247867625</v>
      </c>
      <c r="N127" s="79">
        <v>3.42</v>
      </c>
      <c r="O127" s="79">
        <v>1.44</v>
      </c>
    </row>
    <row r="128" spans="2:15">
      <c r="B128" t="s">
        <v>603</v>
      </c>
      <c r="C128" t="s">
        <v>604</v>
      </c>
      <c r="D128" t="s">
        <v>605</v>
      </c>
      <c r="E128" t="s">
        <v>606</v>
      </c>
      <c r="F128" t="s">
        <v>325</v>
      </c>
      <c r="G128" t="s">
        <v>607</v>
      </c>
      <c r="H128" t="s">
        <v>109</v>
      </c>
      <c r="I128" s="77">
        <v>250</v>
      </c>
      <c r="J128" s="77">
        <v>5160</v>
      </c>
      <c r="K128" s="77">
        <v>0</v>
      </c>
      <c r="L128" s="77">
        <v>44.724299999999999</v>
      </c>
      <c r="M128" s="77">
        <v>0</v>
      </c>
      <c r="N128" s="77">
        <v>0.06</v>
      </c>
      <c r="O128" s="77">
        <v>0.03</v>
      </c>
    </row>
    <row r="129" spans="2:15">
      <c r="B129" t="s">
        <v>608</v>
      </c>
      <c r="C129" t="s">
        <v>609</v>
      </c>
      <c r="D129" t="s">
        <v>605</v>
      </c>
      <c r="E129" t="s">
        <v>606</v>
      </c>
      <c r="F129" t="s">
        <v>610</v>
      </c>
      <c r="G129" t="s">
        <v>611</v>
      </c>
      <c r="H129" t="s">
        <v>109</v>
      </c>
      <c r="I129" s="77">
        <v>1688</v>
      </c>
      <c r="J129" s="77">
        <v>2200</v>
      </c>
      <c r="K129" s="77">
        <v>0</v>
      </c>
      <c r="L129" s="77">
        <v>128.75051199999999</v>
      </c>
      <c r="M129" s="77">
        <v>0</v>
      </c>
      <c r="N129" s="77">
        <v>0.18</v>
      </c>
      <c r="O129" s="77">
        <v>7.0000000000000007E-2</v>
      </c>
    </row>
    <row r="130" spans="2:15">
      <c r="B130" t="s">
        <v>612</v>
      </c>
      <c r="C130" t="s">
        <v>613</v>
      </c>
      <c r="D130" t="s">
        <v>605</v>
      </c>
      <c r="E130" t="s">
        <v>606</v>
      </c>
      <c r="F130" t="s">
        <v>614</v>
      </c>
      <c r="G130" t="s">
        <v>615</v>
      </c>
      <c r="H130" t="s">
        <v>109</v>
      </c>
      <c r="I130" s="77">
        <v>5052</v>
      </c>
      <c r="J130" s="77">
        <v>445</v>
      </c>
      <c r="K130" s="77">
        <v>0</v>
      </c>
      <c r="L130" s="77">
        <v>77.943013800000003</v>
      </c>
      <c r="M130" s="77">
        <v>0.02</v>
      </c>
      <c r="N130" s="77">
        <v>0.11</v>
      </c>
      <c r="O130" s="77">
        <v>0.05</v>
      </c>
    </row>
    <row r="131" spans="2:15">
      <c r="B131" t="s">
        <v>616</v>
      </c>
      <c r="C131" t="s">
        <v>617</v>
      </c>
      <c r="D131" t="s">
        <v>605</v>
      </c>
      <c r="E131" t="s">
        <v>606</v>
      </c>
      <c r="F131" t="s">
        <v>618</v>
      </c>
      <c r="G131" t="s">
        <v>615</v>
      </c>
      <c r="H131" t="s">
        <v>109</v>
      </c>
      <c r="I131" s="77">
        <v>161</v>
      </c>
      <c r="J131" s="77">
        <v>514</v>
      </c>
      <c r="K131" s="77">
        <v>0</v>
      </c>
      <c r="L131" s="77">
        <v>2.8690811799999998</v>
      </c>
      <c r="M131" s="77">
        <v>0</v>
      </c>
      <c r="N131" s="77">
        <v>0</v>
      </c>
      <c r="O131" s="77">
        <v>0</v>
      </c>
    </row>
    <row r="132" spans="2:15">
      <c r="B132" t="s">
        <v>619</v>
      </c>
      <c r="C132" s="82" t="s">
        <v>620</v>
      </c>
      <c r="D132" t="s">
        <v>605</v>
      </c>
      <c r="E132" t="s">
        <v>606</v>
      </c>
      <c r="F132" t="s">
        <v>501</v>
      </c>
      <c r="G132" t="s">
        <v>615</v>
      </c>
      <c r="H132" t="s">
        <v>109</v>
      </c>
      <c r="I132" s="77">
        <v>1182</v>
      </c>
      <c r="J132" s="77">
        <v>515</v>
      </c>
      <c r="K132" s="77">
        <v>0</v>
      </c>
      <c r="L132" s="77">
        <v>21.104669099999999</v>
      </c>
      <c r="M132" s="77">
        <v>0.01</v>
      </c>
      <c r="N132" s="77">
        <v>0.03</v>
      </c>
      <c r="O132" s="77">
        <v>0.01</v>
      </c>
    </row>
    <row r="133" spans="2:15">
      <c r="B133" t="s">
        <v>621</v>
      </c>
      <c r="C133" t="s">
        <v>622</v>
      </c>
      <c r="D133" t="s">
        <v>605</v>
      </c>
      <c r="E133" t="s">
        <v>606</v>
      </c>
      <c r="F133" t="s">
        <v>623</v>
      </c>
      <c r="G133" t="s">
        <v>624</v>
      </c>
      <c r="H133" t="s">
        <v>116</v>
      </c>
      <c r="I133" s="77">
        <v>1333</v>
      </c>
      <c r="J133" s="77">
        <v>87.5</v>
      </c>
      <c r="K133" s="77">
        <v>0</v>
      </c>
      <c r="L133" s="77">
        <v>5.4608511125000003</v>
      </c>
      <c r="M133" s="77">
        <v>0.02</v>
      </c>
      <c r="N133" s="77">
        <v>0.01</v>
      </c>
      <c r="O133" s="77">
        <v>0</v>
      </c>
    </row>
    <row r="134" spans="2:15">
      <c r="B134" t="s">
        <v>625</v>
      </c>
      <c r="C134" t="s">
        <v>626</v>
      </c>
      <c r="D134" t="s">
        <v>605</v>
      </c>
      <c r="E134" t="s">
        <v>606</v>
      </c>
      <c r="F134" t="s">
        <v>314</v>
      </c>
      <c r="G134" t="s">
        <v>627</v>
      </c>
      <c r="H134" t="s">
        <v>109</v>
      </c>
      <c r="I134" s="77">
        <v>2105</v>
      </c>
      <c r="J134" s="77">
        <v>3408</v>
      </c>
      <c r="K134" s="77">
        <v>0</v>
      </c>
      <c r="L134" s="77">
        <v>248.7170328</v>
      </c>
      <c r="M134" s="77">
        <v>0</v>
      </c>
      <c r="N134" s="77">
        <v>0.34</v>
      </c>
      <c r="O134" s="77">
        <v>0.14000000000000001</v>
      </c>
    </row>
    <row r="135" spans="2:15">
      <c r="B135" t="s">
        <v>628</v>
      </c>
      <c r="C135" t="s">
        <v>629</v>
      </c>
      <c r="D135" t="s">
        <v>605</v>
      </c>
      <c r="E135" t="s">
        <v>606</v>
      </c>
      <c r="F135" t="s">
        <v>630</v>
      </c>
      <c r="G135" t="s">
        <v>627</v>
      </c>
      <c r="H135" t="s">
        <v>109</v>
      </c>
      <c r="I135" s="77">
        <v>507</v>
      </c>
      <c r="J135" s="77">
        <v>6470</v>
      </c>
      <c r="K135" s="77">
        <v>0</v>
      </c>
      <c r="L135" s="77">
        <v>113.7276543</v>
      </c>
      <c r="M135" s="77">
        <v>0</v>
      </c>
      <c r="N135" s="77">
        <v>0.16</v>
      </c>
      <c r="O135" s="77">
        <v>7.0000000000000007E-2</v>
      </c>
    </row>
    <row r="136" spans="2:15">
      <c r="B136" t="s">
        <v>628</v>
      </c>
      <c r="C136" t="s">
        <v>629</v>
      </c>
      <c r="D136" t="s">
        <v>605</v>
      </c>
      <c r="E136" t="s">
        <v>606</v>
      </c>
      <c r="F136" t="s">
        <v>630</v>
      </c>
      <c r="G136" t="s">
        <v>627</v>
      </c>
      <c r="H136" t="s">
        <v>109</v>
      </c>
      <c r="I136" s="77">
        <v>373</v>
      </c>
      <c r="J136" s="77">
        <v>6470</v>
      </c>
      <c r="K136" s="77">
        <v>0</v>
      </c>
      <c r="L136" s="77">
        <v>83.669457699999995</v>
      </c>
      <c r="M136" s="77">
        <v>0</v>
      </c>
      <c r="N136" s="77">
        <v>0.12</v>
      </c>
      <c r="O136" s="77">
        <v>0.05</v>
      </c>
    </row>
    <row r="137" spans="2:15">
      <c r="B137" t="s">
        <v>631</v>
      </c>
      <c r="C137" t="s">
        <v>632</v>
      </c>
      <c r="D137" t="s">
        <v>605</v>
      </c>
      <c r="E137" t="s">
        <v>606</v>
      </c>
      <c r="F137" t="s">
        <v>413</v>
      </c>
      <c r="G137" t="s">
        <v>627</v>
      </c>
      <c r="H137" t="s">
        <v>109</v>
      </c>
      <c r="I137" s="77">
        <v>605</v>
      </c>
      <c r="J137" s="77">
        <v>2591</v>
      </c>
      <c r="K137" s="77">
        <v>0</v>
      </c>
      <c r="L137" s="77">
        <v>54.347131849999997</v>
      </c>
      <c r="M137" s="77">
        <v>0</v>
      </c>
      <c r="N137" s="77">
        <v>0.08</v>
      </c>
      <c r="O137" s="77">
        <v>0.03</v>
      </c>
    </row>
    <row r="138" spans="2:15">
      <c r="B138" t="s">
        <v>633</v>
      </c>
      <c r="C138" t="s">
        <v>634</v>
      </c>
      <c r="D138" t="s">
        <v>605</v>
      </c>
      <c r="E138" t="s">
        <v>606</v>
      </c>
      <c r="F138" t="s">
        <v>635</v>
      </c>
      <c r="G138" t="s">
        <v>636</v>
      </c>
      <c r="H138" t="s">
        <v>109</v>
      </c>
      <c r="I138" s="77">
        <v>1652</v>
      </c>
      <c r="J138" s="77">
        <v>6548</v>
      </c>
      <c r="K138" s="77">
        <v>0</v>
      </c>
      <c r="L138" s="77">
        <v>375.03565232</v>
      </c>
      <c r="M138" s="77">
        <v>0</v>
      </c>
      <c r="N138" s="77">
        <v>0.52</v>
      </c>
      <c r="O138" s="77">
        <v>0.22</v>
      </c>
    </row>
    <row r="139" spans="2:15">
      <c r="B139" t="s">
        <v>637</v>
      </c>
      <c r="C139" t="s">
        <v>638</v>
      </c>
      <c r="D139" t="s">
        <v>605</v>
      </c>
      <c r="E139" t="s">
        <v>606</v>
      </c>
      <c r="F139" t="s">
        <v>639</v>
      </c>
      <c r="G139" t="s">
        <v>636</v>
      </c>
      <c r="H139" t="s">
        <v>109</v>
      </c>
      <c r="I139" s="77">
        <v>1165</v>
      </c>
      <c r="J139" s="77">
        <v>4185</v>
      </c>
      <c r="K139" s="77">
        <v>0</v>
      </c>
      <c r="L139" s="77">
        <v>169.03445174999999</v>
      </c>
      <c r="M139" s="77">
        <v>0</v>
      </c>
      <c r="N139" s="77">
        <v>0.23</v>
      </c>
      <c r="O139" s="77">
        <v>0.1</v>
      </c>
    </row>
    <row r="140" spans="2:15">
      <c r="B140" t="s">
        <v>640</v>
      </c>
      <c r="C140" t="s">
        <v>641</v>
      </c>
      <c r="D140" t="s">
        <v>605</v>
      </c>
      <c r="E140" t="s">
        <v>606</v>
      </c>
      <c r="F140" t="s">
        <v>642</v>
      </c>
      <c r="G140" t="s">
        <v>636</v>
      </c>
      <c r="H140" t="s">
        <v>109</v>
      </c>
      <c r="I140" s="77">
        <v>960</v>
      </c>
      <c r="J140" s="77">
        <v>5755</v>
      </c>
      <c r="K140" s="77">
        <v>0</v>
      </c>
      <c r="L140" s="77">
        <v>191.544816</v>
      </c>
      <c r="M140" s="77">
        <v>0</v>
      </c>
      <c r="N140" s="77">
        <v>0.26</v>
      </c>
      <c r="O140" s="77">
        <v>0.11</v>
      </c>
    </row>
    <row r="141" spans="2:15">
      <c r="B141" t="s">
        <v>643</v>
      </c>
      <c r="C141" t="s">
        <v>644</v>
      </c>
      <c r="D141" t="s">
        <v>605</v>
      </c>
      <c r="E141" t="s">
        <v>606</v>
      </c>
      <c r="F141" t="s">
        <v>645</v>
      </c>
      <c r="G141" t="s">
        <v>636</v>
      </c>
      <c r="H141" t="s">
        <v>109</v>
      </c>
      <c r="I141" s="77">
        <v>1084</v>
      </c>
      <c r="J141" s="77">
        <v>10362</v>
      </c>
      <c r="K141" s="77">
        <v>0</v>
      </c>
      <c r="L141" s="77">
        <v>389.42758536000002</v>
      </c>
      <c r="M141" s="77">
        <v>0</v>
      </c>
      <c r="N141" s="77">
        <v>0.54</v>
      </c>
      <c r="O141" s="77">
        <v>0.23</v>
      </c>
    </row>
    <row r="142" spans="2:15">
      <c r="B142" t="s">
        <v>646</v>
      </c>
      <c r="C142" t="s">
        <v>647</v>
      </c>
      <c r="D142" t="s">
        <v>605</v>
      </c>
      <c r="E142" t="s">
        <v>606</v>
      </c>
      <c r="F142" t="s">
        <v>648</v>
      </c>
      <c r="G142" t="s">
        <v>649</v>
      </c>
      <c r="H142" t="s">
        <v>109</v>
      </c>
      <c r="I142" s="77">
        <v>2157</v>
      </c>
      <c r="J142" s="77">
        <v>1615</v>
      </c>
      <c r="K142" s="77">
        <v>0</v>
      </c>
      <c r="L142" s="77">
        <v>120.77485185</v>
      </c>
      <c r="M142" s="77">
        <v>0.01</v>
      </c>
      <c r="N142" s="77">
        <v>0.17</v>
      </c>
      <c r="O142" s="77">
        <v>7.0000000000000007E-2</v>
      </c>
    </row>
    <row r="143" spans="2:15">
      <c r="B143" t="s">
        <v>650</v>
      </c>
      <c r="C143" t="s">
        <v>651</v>
      </c>
      <c r="D143" t="s">
        <v>605</v>
      </c>
      <c r="E143" t="s">
        <v>606</v>
      </c>
      <c r="F143" t="s">
        <v>652</v>
      </c>
      <c r="G143" t="s">
        <v>649</v>
      </c>
      <c r="H143" t="s">
        <v>109</v>
      </c>
      <c r="I143" s="77">
        <v>1188</v>
      </c>
      <c r="J143" s="77">
        <v>5024</v>
      </c>
      <c r="K143" s="77">
        <v>0</v>
      </c>
      <c r="L143" s="77">
        <v>206.92831104000001</v>
      </c>
      <c r="M143" s="77">
        <v>0</v>
      </c>
      <c r="N143" s="77">
        <v>0.28999999999999998</v>
      </c>
      <c r="O143" s="77">
        <v>0.12</v>
      </c>
    </row>
    <row r="144" spans="2:15">
      <c r="B144" t="s">
        <v>653</v>
      </c>
      <c r="C144" t="s">
        <v>654</v>
      </c>
      <c r="D144" t="s">
        <v>605</v>
      </c>
      <c r="E144" t="s">
        <v>606</v>
      </c>
      <c r="F144" t="s">
        <v>655</v>
      </c>
      <c r="G144" t="s">
        <v>649</v>
      </c>
      <c r="H144" t="s">
        <v>109</v>
      </c>
      <c r="I144" s="77">
        <v>973</v>
      </c>
      <c r="J144" s="77">
        <v>3420</v>
      </c>
      <c r="K144" s="77">
        <v>0</v>
      </c>
      <c r="L144" s="77">
        <v>115.36997220000001</v>
      </c>
      <c r="M144" s="77">
        <v>0</v>
      </c>
      <c r="N144" s="77">
        <v>0.16</v>
      </c>
      <c r="O144" s="77">
        <v>7.0000000000000007E-2</v>
      </c>
    </row>
    <row r="145" spans="2:15">
      <c r="B145" t="s">
        <v>656</v>
      </c>
      <c r="C145" t="s">
        <v>657</v>
      </c>
      <c r="D145" t="s">
        <v>605</v>
      </c>
      <c r="E145" t="s">
        <v>606</v>
      </c>
      <c r="F145" t="s">
        <v>658</v>
      </c>
      <c r="G145" t="s">
        <v>659</v>
      </c>
      <c r="H145" t="s">
        <v>109</v>
      </c>
      <c r="I145" s="77">
        <v>944</v>
      </c>
      <c r="J145" s="77">
        <v>3755</v>
      </c>
      <c r="K145" s="77">
        <v>0</v>
      </c>
      <c r="L145" s="77">
        <v>122.89544239999999</v>
      </c>
      <c r="M145" s="77">
        <v>0</v>
      </c>
      <c r="N145" s="77">
        <v>0.17</v>
      </c>
      <c r="O145" s="77">
        <v>7.0000000000000007E-2</v>
      </c>
    </row>
    <row r="146" spans="2:15">
      <c r="B146" s="78" t="s">
        <v>254</v>
      </c>
      <c r="E146" s="16"/>
      <c r="F146" s="16"/>
      <c r="G146" s="16"/>
      <c r="I146" s="79">
        <v>128793</v>
      </c>
      <c r="K146" s="79">
        <v>0</v>
      </c>
      <c r="L146" s="79">
        <v>10647.092114924249</v>
      </c>
      <c r="N146" s="79">
        <v>14.72</v>
      </c>
      <c r="O146" s="79">
        <v>6.19</v>
      </c>
    </row>
    <row r="147" spans="2:15">
      <c r="B147" t="s">
        <v>660</v>
      </c>
      <c r="C147" t="s">
        <v>661</v>
      </c>
      <c r="D147" t="s">
        <v>605</v>
      </c>
      <c r="E147" t="s">
        <v>606</v>
      </c>
      <c r="F147" t="s">
        <v>662</v>
      </c>
      <c r="G147" t="s">
        <v>663</v>
      </c>
      <c r="H147" t="s">
        <v>109</v>
      </c>
      <c r="I147" s="77">
        <v>530</v>
      </c>
      <c r="J147" s="77">
        <v>8483</v>
      </c>
      <c r="K147" s="77">
        <v>0</v>
      </c>
      <c r="L147" s="77">
        <v>155.8759733</v>
      </c>
      <c r="M147" s="77">
        <v>0</v>
      </c>
      <c r="N147" s="77">
        <v>0.22</v>
      </c>
      <c r="O147" s="77">
        <v>0.09</v>
      </c>
    </row>
    <row r="148" spans="2:15">
      <c r="B148" t="s">
        <v>664</v>
      </c>
      <c r="C148" t="s">
        <v>665</v>
      </c>
      <c r="D148" t="s">
        <v>666</v>
      </c>
      <c r="E148" t="s">
        <v>606</v>
      </c>
      <c r="F148" t="s">
        <v>667</v>
      </c>
      <c r="G148" t="s">
        <v>663</v>
      </c>
      <c r="H148" t="s">
        <v>113</v>
      </c>
      <c r="I148" s="77">
        <v>145</v>
      </c>
      <c r="J148" s="77">
        <v>16645</v>
      </c>
      <c r="K148" s="77">
        <v>0</v>
      </c>
      <c r="L148" s="77">
        <v>100.22403915</v>
      </c>
      <c r="M148" s="77">
        <v>0</v>
      </c>
      <c r="N148" s="77">
        <v>0.14000000000000001</v>
      </c>
      <c r="O148" s="77">
        <v>0.06</v>
      </c>
    </row>
    <row r="149" spans="2:15">
      <c r="B149" t="s">
        <v>668</v>
      </c>
      <c r="C149" s="82" t="s">
        <v>1236</v>
      </c>
      <c r="D149" t="s">
        <v>605</v>
      </c>
      <c r="E149" t="s">
        <v>606</v>
      </c>
      <c r="F149" t="s">
        <v>669</v>
      </c>
      <c r="G149" t="s">
        <v>670</v>
      </c>
      <c r="H149" t="s">
        <v>109</v>
      </c>
      <c r="I149" s="77">
        <v>948</v>
      </c>
      <c r="J149" s="77">
        <v>1300</v>
      </c>
      <c r="K149" s="77">
        <v>0</v>
      </c>
      <c r="L149" s="77">
        <v>42.727308000000001</v>
      </c>
      <c r="M149" s="77">
        <v>0</v>
      </c>
      <c r="N149" s="77">
        <v>0.06</v>
      </c>
      <c r="O149" s="77">
        <v>0.02</v>
      </c>
    </row>
    <row r="150" spans="2:15">
      <c r="B150" t="s">
        <v>671</v>
      </c>
      <c r="C150" s="82" t="s">
        <v>1237</v>
      </c>
      <c r="D150" t="s">
        <v>605</v>
      </c>
      <c r="E150" t="s">
        <v>606</v>
      </c>
      <c r="F150" t="s">
        <v>672</v>
      </c>
      <c r="G150" t="s">
        <v>670</v>
      </c>
      <c r="H150" t="s">
        <v>116</v>
      </c>
      <c r="I150" s="77">
        <v>7865</v>
      </c>
      <c r="J150" s="77">
        <v>234.75</v>
      </c>
      <c r="K150" s="77">
        <v>0</v>
      </c>
      <c r="L150" s="77">
        <v>86.442329366249993</v>
      </c>
      <c r="M150" s="77">
        <v>0</v>
      </c>
      <c r="N150" s="77">
        <v>0.12</v>
      </c>
      <c r="O150" s="77">
        <v>0.05</v>
      </c>
    </row>
    <row r="151" spans="2:15">
      <c r="B151" t="s">
        <v>673</v>
      </c>
      <c r="C151" t="s">
        <v>674</v>
      </c>
      <c r="D151" t="s">
        <v>605</v>
      </c>
      <c r="E151" t="s">
        <v>606</v>
      </c>
      <c r="F151" t="s">
        <v>675</v>
      </c>
      <c r="G151" t="s">
        <v>670</v>
      </c>
      <c r="H151" t="s">
        <v>113</v>
      </c>
      <c r="I151" s="77">
        <v>272</v>
      </c>
      <c r="J151" s="77">
        <v>6225</v>
      </c>
      <c r="K151" s="77">
        <v>0</v>
      </c>
      <c r="L151" s="77">
        <v>70.311823200000006</v>
      </c>
      <c r="M151" s="77">
        <v>0</v>
      </c>
      <c r="N151" s="77">
        <v>0.1</v>
      </c>
      <c r="O151" s="77">
        <v>0.04</v>
      </c>
    </row>
    <row r="152" spans="2:15">
      <c r="B152" t="s">
        <v>676</v>
      </c>
      <c r="C152" t="s">
        <v>677</v>
      </c>
      <c r="D152" t="s">
        <v>605</v>
      </c>
      <c r="E152" t="s">
        <v>606</v>
      </c>
      <c r="F152" s="16"/>
      <c r="G152" t="s">
        <v>670</v>
      </c>
      <c r="H152" t="s">
        <v>206</v>
      </c>
      <c r="I152" s="77">
        <v>21353</v>
      </c>
      <c r="J152" s="77">
        <v>720</v>
      </c>
      <c r="K152" s="77">
        <v>0</v>
      </c>
      <c r="L152" s="77">
        <v>68.169025439999999</v>
      </c>
      <c r="M152" s="77">
        <v>0</v>
      </c>
      <c r="N152" s="77">
        <v>0.09</v>
      </c>
      <c r="O152" s="77">
        <v>0.04</v>
      </c>
    </row>
    <row r="153" spans="2:15">
      <c r="B153" t="s">
        <v>678</v>
      </c>
      <c r="C153" s="82" t="s">
        <v>1238</v>
      </c>
      <c r="D153" t="s">
        <v>605</v>
      </c>
      <c r="E153" t="s">
        <v>606</v>
      </c>
      <c r="F153" t="s">
        <v>679</v>
      </c>
      <c r="G153" t="s">
        <v>670</v>
      </c>
      <c r="H153" t="s">
        <v>206</v>
      </c>
      <c r="I153" s="77">
        <v>27037</v>
      </c>
      <c r="J153" s="77">
        <v>629</v>
      </c>
      <c r="K153" s="77">
        <v>0</v>
      </c>
      <c r="L153" s="77">
        <v>75.405814481999997</v>
      </c>
      <c r="M153" s="77">
        <v>0</v>
      </c>
      <c r="N153" s="77">
        <v>0.1</v>
      </c>
      <c r="O153" s="77">
        <v>0.04</v>
      </c>
    </row>
    <row r="154" spans="2:15">
      <c r="B154" t="s">
        <v>680</v>
      </c>
      <c r="C154" s="82" t="s">
        <v>1239</v>
      </c>
      <c r="D154" t="s">
        <v>605</v>
      </c>
      <c r="E154" t="s">
        <v>606</v>
      </c>
      <c r="F154" t="s">
        <v>681</v>
      </c>
      <c r="G154" t="s">
        <v>670</v>
      </c>
      <c r="H154" t="s">
        <v>116</v>
      </c>
      <c r="I154" s="77">
        <v>23137</v>
      </c>
      <c r="J154" s="77">
        <v>65.5</v>
      </c>
      <c r="K154" s="77">
        <v>0</v>
      </c>
      <c r="L154" s="77">
        <v>70.952953796499997</v>
      </c>
      <c r="M154" s="77">
        <v>0</v>
      </c>
      <c r="N154" s="77">
        <v>0.1</v>
      </c>
      <c r="O154" s="77">
        <v>0.04</v>
      </c>
    </row>
    <row r="155" spans="2:15">
      <c r="B155" t="s">
        <v>682</v>
      </c>
      <c r="C155" t="s">
        <v>683</v>
      </c>
      <c r="D155" t="s">
        <v>605</v>
      </c>
      <c r="E155" t="s">
        <v>606</v>
      </c>
      <c r="F155" t="s">
        <v>684</v>
      </c>
      <c r="G155" t="s">
        <v>670</v>
      </c>
      <c r="H155" t="s">
        <v>109</v>
      </c>
      <c r="I155" s="77">
        <v>1492</v>
      </c>
      <c r="J155" s="77">
        <v>5358</v>
      </c>
      <c r="K155" s="77">
        <v>0</v>
      </c>
      <c r="L155" s="77">
        <v>277.15669511999999</v>
      </c>
      <c r="M155" s="77">
        <v>0</v>
      </c>
      <c r="N155" s="77">
        <v>0.38</v>
      </c>
      <c r="O155" s="77">
        <v>0.16</v>
      </c>
    </row>
    <row r="156" spans="2:15">
      <c r="B156" t="s">
        <v>685</v>
      </c>
      <c r="C156" t="s">
        <v>686</v>
      </c>
      <c r="D156" t="s">
        <v>605</v>
      </c>
      <c r="E156" t="s">
        <v>606</v>
      </c>
      <c r="F156" t="s">
        <v>687</v>
      </c>
      <c r="G156" t="s">
        <v>670</v>
      </c>
      <c r="H156" t="s">
        <v>109</v>
      </c>
      <c r="I156" s="77">
        <v>2169</v>
      </c>
      <c r="J156" s="77">
        <v>6067</v>
      </c>
      <c r="K156" s="77">
        <v>0</v>
      </c>
      <c r="L156" s="77">
        <v>456.23372841000003</v>
      </c>
      <c r="M156" s="77">
        <v>0</v>
      </c>
      <c r="N156" s="77">
        <v>0.63</v>
      </c>
      <c r="O156" s="77">
        <v>0.27</v>
      </c>
    </row>
    <row r="157" spans="2:15">
      <c r="B157" t="s">
        <v>688</v>
      </c>
      <c r="C157" s="82" t="s">
        <v>1240</v>
      </c>
      <c r="D157" t="s">
        <v>605</v>
      </c>
      <c r="E157" t="s">
        <v>606</v>
      </c>
      <c r="F157" t="s">
        <v>689</v>
      </c>
      <c r="G157" t="s">
        <v>690</v>
      </c>
      <c r="H157" t="s">
        <v>202</v>
      </c>
      <c r="I157" s="77">
        <v>888</v>
      </c>
      <c r="J157" s="77">
        <v>2612</v>
      </c>
      <c r="K157" s="77">
        <v>0</v>
      </c>
      <c r="L157" s="77">
        <v>82.447382976</v>
      </c>
      <c r="M157" s="77">
        <v>0</v>
      </c>
      <c r="N157" s="77">
        <v>0.11</v>
      </c>
      <c r="O157" s="77">
        <v>0.05</v>
      </c>
    </row>
    <row r="158" spans="2:15">
      <c r="B158" t="s">
        <v>691</v>
      </c>
      <c r="C158" t="s">
        <v>692</v>
      </c>
      <c r="D158" t="s">
        <v>693</v>
      </c>
      <c r="E158" t="s">
        <v>606</v>
      </c>
      <c r="F158" t="s">
        <v>694</v>
      </c>
      <c r="G158" t="s">
        <v>690</v>
      </c>
      <c r="H158" t="s">
        <v>113</v>
      </c>
      <c r="I158" s="77">
        <v>600</v>
      </c>
      <c r="J158" s="77">
        <v>4598</v>
      </c>
      <c r="K158" s="77">
        <v>0</v>
      </c>
      <c r="L158" s="77">
        <v>114.5619288</v>
      </c>
      <c r="M158" s="77">
        <v>0</v>
      </c>
      <c r="N158" s="77">
        <v>0.16</v>
      </c>
      <c r="O158" s="77">
        <v>7.0000000000000007E-2</v>
      </c>
    </row>
    <row r="159" spans="2:15">
      <c r="B159" t="s">
        <v>695</v>
      </c>
      <c r="C159" t="s">
        <v>696</v>
      </c>
      <c r="D159" t="s">
        <v>605</v>
      </c>
      <c r="E159" t="s">
        <v>606</v>
      </c>
      <c r="F159" t="s">
        <v>697</v>
      </c>
      <c r="G159" t="s">
        <v>690</v>
      </c>
      <c r="H159" t="s">
        <v>113</v>
      </c>
      <c r="I159" s="77">
        <v>262</v>
      </c>
      <c r="J159" s="77">
        <v>9134</v>
      </c>
      <c r="K159" s="77">
        <v>0</v>
      </c>
      <c r="L159" s="77">
        <v>99.376202808000002</v>
      </c>
      <c r="M159" s="77">
        <v>0</v>
      </c>
      <c r="N159" s="77">
        <v>0.14000000000000001</v>
      </c>
      <c r="O159" s="77">
        <v>0.06</v>
      </c>
    </row>
    <row r="160" spans="2:15">
      <c r="B160" t="s">
        <v>698</v>
      </c>
      <c r="C160" t="s">
        <v>699</v>
      </c>
      <c r="D160" t="s">
        <v>693</v>
      </c>
      <c r="E160" t="s">
        <v>606</v>
      </c>
      <c r="F160" t="s">
        <v>700</v>
      </c>
      <c r="G160" t="s">
        <v>690</v>
      </c>
      <c r="H160" t="s">
        <v>113</v>
      </c>
      <c r="I160" s="77">
        <v>997</v>
      </c>
      <c r="J160" s="77">
        <v>3154</v>
      </c>
      <c r="K160" s="77">
        <v>0</v>
      </c>
      <c r="L160" s="77">
        <v>130.58008498800001</v>
      </c>
      <c r="M160" s="77">
        <v>0</v>
      </c>
      <c r="N160" s="77">
        <v>0.18</v>
      </c>
      <c r="O160" s="77">
        <v>0.08</v>
      </c>
    </row>
    <row r="161" spans="2:15">
      <c r="B161" t="s">
        <v>701</v>
      </c>
      <c r="C161" t="s">
        <v>702</v>
      </c>
      <c r="D161" t="s">
        <v>666</v>
      </c>
      <c r="E161" t="s">
        <v>606</v>
      </c>
      <c r="F161" t="s">
        <v>703</v>
      </c>
      <c r="G161" t="s">
        <v>690</v>
      </c>
      <c r="H161" t="s">
        <v>113</v>
      </c>
      <c r="I161" s="77">
        <v>248</v>
      </c>
      <c r="J161" s="77">
        <v>11615</v>
      </c>
      <c r="K161" s="77">
        <v>0</v>
      </c>
      <c r="L161" s="77">
        <v>119.61647352</v>
      </c>
      <c r="M161" s="77">
        <v>0</v>
      </c>
      <c r="N161" s="77">
        <v>0.17</v>
      </c>
      <c r="O161" s="77">
        <v>7.0000000000000007E-2</v>
      </c>
    </row>
    <row r="162" spans="2:15">
      <c r="B162" t="s">
        <v>704</v>
      </c>
      <c r="C162" t="s">
        <v>705</v>
      </c>
      <c r="D162" t="s">
        <v>693</v>
      </c>
      <c r="E162" t="s">
        <v>606</v>
      </c>
      <c r="F162" t="s">
        <v>706</v>
      </c>
      <c r="G162" t="s">
        <v>690</v>
      </c>
      <c r="H162" t="s">
        <v>113</v>
      </c>
      <c r="I162" s="77">
        <v>415</v>
      </c>
      <c r="J162" s="77">
        <v>8515</v>
      </c>
      <c r="K162" s="77">
        <v>0</v>
      </c>
      <c r="L162" s="77">
        <v>146.74146435</v>
      </c>
      <c r="M162" s="77">
        <v>0</v>
      </c>
      <c r="N162" s="77">
        <v>0.2</v>
      </c>
      <c r="O162" s="77">
        <v>0.09</v>
      </c>
    </row>
    <row r="163" spans="2:15">
      <c r="B163" t="s">
        <v>707</v>
      </c>
      <c r="C163" t="s">
        <v>708</v>
      </c>
      <c r="D163" t="s">
        <v>605</v>
      </c>
      <c r="E163" t="s">
        <v>606</v>
      </c>
      <c r="F163" t="s">
        <v>709</v>
      </c>
      <c r="G163" t="s">
        <v>710</v>
      </c>
      <c r="H163" t="s">
        <v>109</v>
      </c>
      <c r="I163" s="77">
        <v>293</v>
      </c>
      <c r="J163" s="77">
        <v>9931</v>
      </c>
      <c r="K163" s="77">
        <v>0</v>
      </c>
      <c r="L163" s="77">
        <v>100.88217661</v>
      </c>
      <c r="M163" s="77">
        <v>0</v>
      </c>
      <c r="N163" s="77">
        <v>0.14000000000000001</v>
      </c>
      <c r="O163" s="77">
        <v>0.06</v>
      </c>
    </row>
    <row r="164" spans="2:15">
      <c r="B164" t="s">
        <v>711</v>
      </c>
      <c r="C164" t="s">
        <v>712</v>
      </c>
      <c r="D164" t="s">
        <v>605</v>
      </c>
      <c r="E164" t="s">
        <v>606</v>
      </c>
      <c r="F164" t="s">
        <v>713</v>
      </c>
      <c r="G164" t="s">
        <v>710</v>
      </c>
      <c r="H164" t="s">
        <v>109</v>
      </c>
      <c r="I164" s="77">
        <v>4778</v>
      </c>
      <c r="J164" s="77">
        <v>2952</v>
      </c>
      <c r="K164" s="77">
        <v>0</v>
      </c>
      <c r="L164" s="77">
        <v>489.00842352000001</v>
      </c>
      <c r="M164" s="77">
        <v>0</v>
      </c>
      <c r="N164" s="77">
        <v>0.68</v>
      </c>
      <c r="O164" s="77">
        <v>0.28000000000000003</v>
      </c>
    </row>
    <row r="165" spans="2:15">
      <c r="B165" t="s">
        <v>714</v>
      </c>
      <c r="C165" t="s">
        <v>715</v>
      </c>
      <c r="D165" t="s">
        <v>605</v>
      </c>
      <c r="E165" t="s">
        <v>606</v>
      </c>
      <c r="F165" t="s">
        <v>716</v>
      </c>
      <c r="G165" t="s">
        <v>710</v>
      </c>
      <c r="H165" t="s">
        <v>109</v>
      </c>
      <c r="I165" s="77">
        <v>56</v>
      </c>
      <c r="J165" s="77">
        <v>51371</v>
      </c>
      <c r="K165" s="77">
        <v>0</v>
      </c>
      <c r="L165" s="77">
        <v>99.737823919999997</v>
      </c>
      <c r="M165" s="77">
        <v>0</v>
      </c>
      <c r="N165" s="77">
        <v>0.14000000000000001</v>
      </c>
      <c r="O165" s="77">
        <v>0.06</v>
      </c>
    </row>
    <row r="166" spans="2:15">
      <c r="B166" t="s">
        <v>717</v>
      </c>
      <c r="C166" t="s">
        <v>718</v>
      </c>
      <c r="D166" t="s">
        <v>605</v>
      </c>
      <c r="E166" t="s">
        <v>606</v>
      </c>
      <c r="F166" t="s">
        <v>719</v>
      </c>
      <c r="G166" t="s">
        <v>710</v>
      </c>
      <c r="H166" t="s">
        <v>109</v>
      </c>
      <c r="I166" s="77">
        <v>757</v>
      </c>
      <c r="J166" s="77">
        <v>7441</v>
      </c>
      <c r="K166" s="77">
        <v>0</v>
      </c>
      <c r="L166" s="77">
        <v>195.29045879</v>
      </c>
      <c r="M166" s="77">
        <v>0</v>
      </c>
      <c r="N166" s="77">
        <v>0.27</v>
      </c>
      <c r="O166" s="77">
        <v>0.11</v>
      </c>
    </row>
    <row r="167" spans="2:15">
      <c r="B167" t="s">
        <v>720</v>
      </c>
      <c r="C167" t="s">
        <v>721</v>
      </c>
      <c r="D167" t="s">
        <v>605</v>
      </c>
      <c r="E167" t="s">
        <v>606</v>
      </c>
      <c r="F167" t="s">
        <v>722</v>
      </c>
      <c r="G167" t="s">
        <v>710</v>
      </c>
      <c r="H167" t="s">
        <v>109</v>
      </c>
      <c r="I167" s="77">
        <v>275</v>
      </c>
      <c r="J167" s="77">
        <v>10694</v>
      </c>
      <c r="K167" s="77">
        <v>0</v>
      </c>
      <c r="L167" s="77">
        <v>101.9592695</v>
      </c>
      <c r="M167" s="77">
        <v>0</v>
      </c>
      <c r="N167" s="77">
        <v>0.14000000000000001</v>
      </c>
      <c r="O167" s="77">
        <v>0.06</v>
      </c>
    </row>
    <row r="168" spans="2:15">
      <c r="B168" t="s">
        <v>723</v>
      </c>
      <c r="C168" t="s">
        <v>724</v>
      </c>
      <c r="D168" t="s">
        <v>605</v>
      </c>
      <c r="E168" t="s">
        <v>606</v>
      </c>
      <c r="F168" t="s">
        <v>725</v>
      </c>
      <c r="G168" t="s">
        <v>710</v>
      </c>
      <c r="H168" t="s">
        <v>109</v>
      </c>
      <c r="I168" s="77">
        <v>136</v>
      </c>
      <c r="J168" s="77">
        <v>14761</v>
      </c>
      <c r="K168" s="77">
        <v>0</v>
      </c>
      <c r="L168" s="77">
        <v>69.599886319999996</v>
      </c>
      <c r="M168" s="77">
        <v>0</v>
      </c>
      <c r="N168" s="77">
        <v>0.1</v>
      </c>
      <c r="O168" s="77">
        <v>0.04</v>
      </c>
    </row>
    <row r="169" spans="2:15">
      <c r="B169" t="s">
        <v>726</v>
      </c>
      <c r="C169" t="s">
        <v>727</v>
      </c>
      <c r="D169" t="s">
        <v>605</v>
      </c>
      <c r="E169" t="s">
        <v>606</v>
      </c>
      <c r="F169" t="s">
        <v>728</v>
      </c>
      <c r="G169" t="s">
        <v>710</v>
      </c>
      <c r="H169" t="s">
        <v>109</v>
      </c>
      <c r="I169" s="77">
        <v>126</v>
      </c>
      <c r="J169" s="77">
        <v>16940</v>
      </c>
      <c r="K169" s="77">
        <v>0</v>
      </c>
      <c r="L169" s="77">
        <v>74.001034799999999</v>
      </c>
      <c r="M169" s="77">
        <v>0</v>
      </c>
      <c r="N169" s="77">
        <v>0.1</v>
      </c>
      <c r="O169" s="77">
        <v>0.04</v>
      </c>
    </row>
    <row r="170" spans="2:15">
      <c r="B170" t="s">
        <v>729</v>
      </c>
      <c r="C170" t="s">
        <v>730</v>
      </c>
      <c r="D170" t="s">
        <v>605</v>
      </c>
      <c r="E170" t="s">
        <v>606</v>
      </c>
      <c r="F170" t="s">
        <v>731</v>
      </c>
      <c r="G170" t="s">
        <v>710</v>
      </c>
      <c r="H170" t="s">
        <v>113</v>
      </c>
      <c r="I170" s="77">
        <v>117</v>
      </c>
      <c r="J170" s="77">
        <v>9345</v>
      </c>
      <c r="K170" s="77">
        <v>0</v>
      </c>
      <c r="L170" s="77">
        <v>45.40307499</v>
      </c>
      <c r="M170" s="77">
        <v>0</v>
      </c>
      <c r="N170" s="77">
        <v>0.06</v>
      </c>
      <c r="O170" s="77">
        <v>0.03</v>
      </c>
    </row>
    <row r="171" spans="2:15">
      <c r="B171" t="s">
        <v>732</v>
      </c>
      <c r="C171" t="s">
        <v>733</v>
      </c>
      <c r="D171" t="s">
        <v>605</v>
      </c>
      <c r="E171" t="s">
        <v>606</v>
      </c>
      <c r="F171" t="s">
        <v>734</v>
      </c>
      <c r="G171" t="s">
        <v>710</v>
      </c>
      <c r="H171" t="s">
        <v>109</v>
      </c>
      <c r="I171" s="77">
        <v>868</v>
      </c>
      <c r="J171" s="77">
        <v>3861</v>
      </c>
      <c r="K171" s="77">
        <v>0</v>
      </c>
      <c r="L171" s="77">
        <v>116.19123516000001</v>
      </c>
      <c r="M171" s="77">
        <v>0</v>
      </c>
      <c r="N171" s="77">
        <v>0.16</v>
      </c>
      <c r="O171" s="77">
        <v>7.0000000000000007E-2</v>
      </c>
    </row>
    <row r="172" spans="2:15">
      <c r="B172" t="s">
        <v>735</v>
      </c>
      <c r="C172" t="s">
        <v>736</v>
      </c>
      <c r="D172" t="s">
        <v>605</v>
      </c>
      <c r="E172" t="s">
        <v>606</v>
      </c>
      <c r="F172" t="s">
        <v>737</v>
      </c>
      <c r="G172" t="s">
        <v>710</v>
      </c>
      <c r="H172" t="s">
        <v>113</v>
      </c>
      <c r="I172" s="77">
        <v>272</v>
      </c>
      <c r="J172" s="77">
        <v>4411.5</v>
      </c>
      <c r="K172" s="77">
        <v>0</v>
      </c>
      <c r="L172" s="77">
        <v>49.828210128000002</v>
      </c>
      <c r="M172" s="77">
        <v>0</v>
      </c>
      <c r="N172" s="77">
        <v>7.0000000000000007E-2</v>
      </c>
      <c r="O172" s="77">
        <v>0.03</v>
      </c>
    </row>
    <row r="173" spans="2:15">
      <c r="B173" t="s">
        <v>738</v>
      </c>
      <c r="C173" t="s">
        <v>739</v>
      </c>
      <c r="D173" t="s">
        <v>605</v>
      </c>
      <c r="E173" t="s">
        <v>606</v>
      </c>
      <c r="F173" t="s">
        <v>740</v>
      </c>
      <c r="G173" t="s">
        <v>710</v>
      </c>
      <c r="H173" t="s">
        <v>109</v>
      </c>
      <c r="I173" s="77">
        <v>555</v>
      </c>
      <c r="J173" s="77">
        <v>25476</v>
      </c>
      <c r="K173" s="77">
        <v>0</v>
      </c>
      <c r="L173" s="77">
        <v>490.20537059999998</v>
      </c>
      <c r="M173" s="77">
        <v>0</v>
      </c>
      <c r="N173" s="77">
        <v>0.68</v>
      </c>
      <c r="O173" s="77">
        <v>0.28999999999999998</v>
      </c>
    </row>
    <row r="174" spans="2:15">
      <c r="B174" t="s">
        <v>741</v>
      </c>
      <c r="C174" t="s">
        <v>742</v>
      </c>
      <c r="D174" t="s">
        <v>605</v>
      </c>
      <c r="E174" t="s">
        <v>606</v>
      </c>
      <c r="F174" t="s">
        <v>743</v>
      </c>
      <c r="G174" t="s">
        <v>744</v>
      </c>
      <c r="H174" t="s">
        <v>109</v>
      </c>
      <c r="I174" s="77">
        <v>699</v>
      </c>
      <c r="J174" s="77">
        <v>12519</v>
      </c>
      <c r="K174" s="77">
        <v>0</v>
      </c>
      <c r="L174" s="77">
        <v>303.38957727000002</v>
      </c>
      <c r="M174" s="77">
        <v>0</v>
      </c>
      <c r="N174" s="77">
        <v>0.42</v>
      </c>
      <c r="O174" s="77">
        <v>0.18</v>
      </c>
    </row>
    <row r="175" spans="2:15">
      <c r="B175" t="s">
        <v>745</v>
      </c>
      <c r="C175" t="s">
        <v>746</v>
      </c>
      <c r="D175" t="s">
        <v>605</v>
      </c>
      <c r="E175" t="s">
        <v>606</v>
      </c>
      <c r="F175" t="s">
        <v>747</v>
      </c>
      <c r="G175" t="s">
        <v>744</v>
      </c>
      <c r="H175" t="s">
        <v>113</v>
      </c>
      <c r="I175" s="77">
        <v>1562</v>
      </c>
      <c r="J175" s="77">
        <v>1380</v>
      </c>
      <c r="K175" s="77">
        <v>0</v>
      </c>
      <c r="L175" s="77">
        <v>89.511784559999995</v>
      </c>
      <c r="M175" s="77">
        <v>0</v>
      </c>
      <c r="N175" s="77">
        <v>0.12</v>
      </c>
      <c r="O175" s="77">
        <v>0.05</v>
      </c>
    </row>
    <row r="176" spans="2:15">
      <c r="B176" t="s">
        <v>748</v>
      </c>
      <c r="C176" t="s">
        <v>749</v>
      </c>
      <c r="D176" t="s">
        <v>605</v>
      </c>
      <c r="E176" t="s">
        <v>606</v>
      </c>
      <c r="F176" t="s">
        <v>750</v>
      </c>
      <c r="G176" t="s">
        <v>744</v>
      </c>
      <c r="H176" t="s">
        <v>109</v>
      </c>
      <c r="I176" s="77">
        <v>950</v>
      </c>
      <c r="J176" s="77">
        <v>8364</v>
      </c>
      <c r="K176" s="77">
        <v>0</v>
      </c>
      <c r="L176" s="77">
        <v>275.480886</v>
      </c>
      <c r="M176" s="77">
        <v>0</v>
      </c>
      <c r="N176" s="77">
        <v>0.38</v>
      </c>
      <c r="O176" s="77">
        <v>0.16</v>
      </c>
    </row>
    <row r="177" spans="2:15">
      <c r="B177" t="s">
        <v>751</v>
      </c>
      <c r="C177" t="s">
        <v>752</v>
      </c>
      <c r="D177" t="s">
        <v>605</v>
      </c>
      <c r="E177" t="s">
        <v>606</v>
      </c>
      <c r="F177" t="s">
        <v>753</v>
      </c>
      <c r="G177" t="s">
        <v>744</v>
      </c>
      <c r="H177" t="s">
        <v>116</v>
      </c>
      <c r="I177" s="77">
        <v>957</v>
      </c>
      <c r="J177" s="77">
        <v>2480</v>
      </c>
      <c r="K177" s="77">
        <v>0</v>
      </c>
      <c r="L177" s="77">
        <v>111.11834184</v>
      </c>
      <c r="M177" s="77">
        <v>0</v>
      </c>
      <c r="N177" s="77">
        <v>0.15</v>
      </c>
      <c r="O177" s="77">
        <v>0.06</v>
      </c>
    </row>
    <row r="178" spans="2:15">
      <c r="B178" t="s">
        <v>754</v>
      </c>
      <c r="C178" t="s">
        <v>755</v>
      </c>
      <c r="D178" t="s">
        <v>605</v>
      </c>
      <c r="E178" t="s">
        <v>606</v>
      </c>
      <c r="F178" t="s">
        <v>756</v>
      </c>
      <c r="G178" t="s">
        <v>757</v>
      </c>
      <c r="H178" t="s">
        <v>113</v>
      </c>
      <c r="I178" s="77">
        <v>324</v>
      </c>
      <c r="J178" s="77">
        <v>6995</v>
      </c>
      <c r="K178" s="77">
        <v>0</v>
      </c>
      <c r="L178" s="77">
        <v>94.113695879999995</v>
      </c>
      <c r="M178" s="77">
        <v>0</v>
      </c>
      <c r="N178" s="77">
        <v>0.13</v>
      </c>
      <c r="O178" s="77">
        <v>0.05</v>
      </c>
    </row>
    <row r="179" spans="2:15">
      <c r="B179" t="s">
        <v>758</v>
      </c>
      <c r="C179" t="s">
        <v>759</v>
      </c>
      <c r="D179" t="s">
        <v>605</v>
      </c>
      <c r="E179" t="s">
        <v>606</v>
      </c>
      <c r="F179" t="s">
        <v>760</v>
      </c>
      <c r="G179" t="s">
        <v>761</v>
      </c>
      <c r="H179" t="s">
        <v>109</v>
      </c>
      <c r="I179" s="77">
        <v>435</v>
      </c>
      <c r="J179" s="77">
        <v>5743</v>
      </c>
      <c r="K179" s="77">
        <v>0</v>
      </c>
      <c r="L179" s="77">
        <v>86.612767349999999</v>
      </c>
      <c r="M179" s="77">
        <v>0</v>
      </c>
      <c r="N179" s="77">
        <v>0.12</v>
      </c>
      <c r="O179" s="77">
        <v>0.05</v>
      </c>
    </row>
    <row r="180" spans="2:15">
      <c r="B180" t="s">
        <v>762</v>
      </c>
      <c r="C180" t="s">
        <v>763</v>
      </c>
      <c r="D180" t="s">
        <v>605</v>
      </c>
      <c r="E180" t="s">
        <v>606</v>
      </c>
      <c r="F180" t="s">
        <v>764</v>
      </c>
      <c r="G180" t="s">
        <v>611</v>
      </c>
      <c r="H180" t="s">
        <v>116</v>
      </c>
      <c r="I180" s="77">
        <v>2943</v>
      </c>
      <c r="J180" s="77">
        <v>1522.5</v>
      </c>
      <c r="K180" s="77">
        <v>0</v>
      </c>
      <c r="L180" s="77">
        <v>209.78271263249999</v>
      </c>
      <c r="M180" s="77">
        <v>0</v>
      </c>
      <c r="N180" s="77">
        <v>0.28999999999999998</v>
      </c>
      <c r="O180" s="77">
        <v>0.12</v>
      </c>
    </row>
    <row r="181" spans="2:15">
      <c r="B181" t="s">
        <v>765</v>
      </c>
      <c r="C181" t="s">
        <v>766</v>
      </c>
      <c r="D181" t="s">
        <v>767</v>
      </c>
      <c r="E181" t="s">
        <v>606</v>
      </c>
      <c r="F181" t="s">
        <v>768</v>
      </c>
      <c r="G181" t="s">
        <v>611</v>
      </c>
      <c r="H181" t="s">
        <v>116</v>
      </c>
      <c r="I181" s="77">
        <v>530</v>
      </c>
      <c r="J181" s="77">
        <v>3942</v>
      </c>
      <c r="K181" s="77">
        <v>0</v>
      </c>
      <c r="L181" s="77">
        <v>97.817063939999997</v>
      </c>
      <c r="M181" s="77">
        <v>0</v>
      </c>
      <c r="N181" s="77">
        <v>0.14000000000000001</v>
      </c>
      <c r="O181" s="77">
        <v>0.06</v>
      </c>
    </row>
    <row r="182" spans="2:15">
      <c r="B182" t="s">
        <v>769</v>
      </c>
      <c r="C182" t="s">
        <v>770</v>
      </c>
      <c r="D182" t="s">
        <v>605</v>
      </c>
      <c r="E182" t="s">
        <v>606</v>
      </c>
      <c r="F182" t="s">
        <v>771</v>
      </c>
      <c r="G182" t="s">
        <v>772</v>
      </c>
      <c r="H182" t="s">
        <v>113</v>
      </c>
      <c r="I182" s="77">
        <v>360</v>
      </c>
      <c r="J182" s="77">
        <v>6513</v>
      </c>
      <c r="K182" s="77">
        <v>0</v>
      </c>
      <c r="L182" s="77">
        <v>97.365181680000006</v>
      </c>
      <c r="M182" s="77">
        <v>0</v>
      </c>
      <c r="N182" s="77">
        <v>0.13</v>
      </c>
      <c r="O182" s="77">
        <v>0.06</v>
      </c>
    </row>
    <row r="183" spans="2:15">
      <c r="B183" t="s">
        <v>773</v>
      </c>
      <c r="C183" t="s">
        <v>774</v>
      </c>
      <c r="D183" t="s">
        <v>605</v>
      </c>
      <c r="E183" t="s">
        <v>606</v>
      </c>
      <c r="F183" t="s">
        <v>775</v>
      </c>
      <c r="G183" t="s">
        <v>615</v>
      </c>
      <c r="H183" t="s">
        <v>109</v>
      </c>
      <c r="I183" s="77">
        <v>340</v>
      </c>
      <c r="J183" s="77">
        <v>5627</v>
      </c>
      <c r="K183" s="77">
        <v>0</v>
      </c>
      <c r="L183" s="77">
        <v>66.329950600000004</v>
      </c>
      <c r="M183" s="77">
        <v>0</v>
      </c>
      <c r="N183" s="77">
        <v>0.09</v>
      </c>
      <c r="O183" s="77">
        <v>0.04</v>
      </c>
    </row>
    <row r="184" spans="2:15">
      <c r="B184" t="s">
        <v>776</v>
      </c>
      <c r="C184" t="s">
        <v>777</v>
      </c>
      <c r="D184" t="s">
        <v>778</v>
      </c>
      <c r="E184" t="s">
        <v>606</v>
      </c>
      <c r="F184" t="s">
        <v>779</v>
      </c>
      <c r="G184" t="s">
        <v>615</v>
      </c>
      <c r="H184" t="s">
        <v>109</v>
      </c>
      <c r="I184" s="77">
        <v>1590</v>
      </c>
      <c r="J184" s="77">
        <v>3622</v>
      </c>
      <c r="K184" s="77">
        <v>0</v>
      </c>
      <c r="L184" s="77">
        <v>199.6638366</v>
      </c>
      <c r="M184" s="77">
        <v>0</v>
      </c>
      <c r="N184" s="77">
        <v>0.28000000000000003</v>
      </c>
      <c r="O184" s="77">
        <v>0.12</v>
      </c>
    </row>
    <row r="185" spans="2:15">
      <c r="B185" t="s">
        <v>780</v>
      </c>
      <c r="C185" t="s">
        <v>781</v>
      </c>
      <c r="D185" t="s">
        <v>782</v>
      </c>
      <c r="E185" t="s">
        <v>606</v>
      </c>
      <c r="F185" t="s">
        <v>783</v>
      </c>
      <c r="G185" t="s">
        <v>615</v>
      </c>
      <c r="H185" t="s">
        <v>202</v>
      </c>
      <c r="I185" s="77">
        <v>110</v>
      </c>
      <c r="J185" s="77">
        <v>24650</v>
      </c>
      <c r="K185" s="77">
        <v>0</v>
      </c>
      <c r="L185" s="77">
        <v>96.382979000000006</v>
      </c>
      <c r="M185" s="77">
        <v>0</v>
      </c>
      <c r="N185" s="77">
        <v>0.13</v>
      </c>
      <c r="O185" s="77">
        <v>0.06</v>
      </c>
    </row>
    <row r="186" spans="2:15">
      <c r="B186" t="s">
        <v>784</v>
      </c>
      <c r="C186" t="s">
        <v>785</v>
      </c>
      <c r="D186" t="s">
        <v>778</v>
      </c>
      <c r="E186" t="s">
        <v>606</v>
      </c>
      <c r="F186" t="s">
        <v>267</v>
      </c>
      <c r="G186" t="s">
        <v>615</v>
      </c>
      <c r="H186" t="s">
        <v>109</v>
      </c>
      <c r="I186" s="77">
        <v>416</v>
      </c>
      <c r="J186" s="77">
        <v>8716</v>
      </c>
      <c r="K186" s="77">
        <v>0</v>
      </c>
      <c r="L186" s="77">
        <v>125.70842752</v>
      </c>
      <c r="M186" s="77">
        <v>0</v>
      </c>
      <c r="N186" s="77">
        <v>0.17</v>
      </c>
      <c r="O186" s="77">
        <v>7.0000000000000007E-2</v>
      </c>
    </row>
    <row r="187" spans="2:15">
      <c r="B187" t="s">
        <v>786</v>
      </c>
      <c r="C187" s="82" t="s">
        <v>1241</v>
      </c>
      <c r="D187" t="s">
        <v>605</v>
      </c>
      <c r="E187" t="s">
        <v>606</v>
      </c>
      <c r="F187" t="s">
        <v>787</v>
      </c>
      <c r="G187" t="s">
        <v>624</v>
      </c>
      <c r="H187" t="s">
        <v>109</v>
      </c>
      <c r="I187" s="77">
        <v>209</v>
      </c>
      <c r="J187" s="77">
        <v>13059</v>
      </c>
      <c r="K187" s="77">
        <v>0</v>
      </c>
      <c r="L187" s="77">
        <v>94.625905770000003</v>
      </c>
      <c r="M187" s="77">
        <v>0</v>
      </c>
      <c r="N187" s="77">
        <v>0.13</v>
      </c>
      <c r="O187" s="77">
        <v>0.06</v>
      </c>
    </row>
    <row r="188" spans="2:15">
      <c r="B188" t="s">
        <v>788</v>
      </c>
      <c r="C188" s="82" t="s">
        <v>1242</v>
      </c>
      <c r="D188" t="s">
        <v>605</v>
      </c>
      <c r="E188" t="s">
        <v>606</v>
      </c>
      <c r="F188" t="s">
        <v>789</v>
      </c>
      <c r="G188" t="s">
        <v>624</v>
      </c>
      <c r="H188" t="s">
        <v>109</v>
      </c>
      <c r="I188" s="77">
        <v>330</v>
      </c>
      <c r="J188" s="77">
        <v>10093</v>
      </c>
      <c r="K188" s="77">
        <v>0</v>
      </c>
      <c r="L188" s="77">
        <v>115.47502230000001</v>
      </c>
      <c r="M188" s="77">
        <v>0</v>
      </c>
      <c r="N188" s="77">
        <v>0.16</v>
      </c>
      <c r="O188" s="77">
        <v>7.0000000000000007E-2</v>
      </c>
    </row>
    <row r="189" spans="2:15">
      <c r="B189" t="s">
        <v>790</v>
      </c>
      <c r="C189" t="s">
        <v>791</v>
      </c>
      <c r="D189" t="s">
        <v>605</v>
      </c>
      <c r="E189" t="s">
        <v>606</v>
      </c>
      <c r="F189" t="s">
        <v>792</v>
      </c>
      <c r="G189" t="s">
        <v>793</v>
      </c>
      <c r="H189" t="s">
        <v>109</v>
      </c>
      <c r="I189" s="77">
        <v>54</v>
      </c>
      <c r="J189" s="77">
        <v>116947</v>
      </c>
      <c r="K189" s="77">
        <v>0</v>
      </c>
      <c r="L189" s="77">
        <v>218.94583445999999</v>
      </c>
      <c r="M189" s="77">
        <v>0</v>
      </c>
      <c r="N189" s="77">
        <v>0.3</v>
      </c>
      <c r="O189" s="77">
        <v>0.13</v>
      </c>
    </row>
    <row r="190" spans="2:15">
      <c r="B190" t="s">
        <v>794</v>
      </c>
      <c r="C190" t="s">
        <v>795</v>
      </c>
      <c r="D190" t="s">
        <v>605</v>
      </c>
      <c r="E190" t="s">
        <v>606</v>
      </c>
      <c r="F190" t="s">
        <v>796</v>
      </c>
      <c r="G190" t="s">
        <v>793</v>
      </c>
      <c r="H190" t="s">
        <v>116</v>
      </c>
      <c r="I190" s="77">
        <v>257</v>
      </c>
      <c r="J190" s="77">
        <v>6715</v>
      </c>
      <c r="K190" s="77">
        <v>0</v>
      </c>
      <c r="L190" s="77">
        <v>80.798123344999993</v>
      </c>
      <c r="M190" s="77">
        <v>0</v>
      </c>
      <c r="N190" s="77">
        <v>0.11</v>
      </c>
      <c r="O190" s="77">
        <v>0.05</v>
      </c>
    </row>
    <row r="191" spans="2:15">
      <c r="B191" t="s">
        <v>797</v>
      </c>
      <c r="C191" t="s">
        <v>798</v>
      </c>
      <c r="D191" t="s">
        <v>605</v>
      </c>
      <c r="E191" t="s">
        <v>606</v>
      </c>
      <c r="F191" t="s">
        <v>799</v>
      </c>
      <c r="G191" t="s">
        <v>793</v>
      </c>
      <c r="H191" t="s">
        <v>109</v>
      </c>
      <c r="I191" s="77">
        <v>119</v>
      </c>
      <c r="J191" s="77">
        <v>11977</v>
      </c>
      <c r="K191" s="77">
        <v>0</v>
      </c>
      <c r="L191" s="77">
        <v>49.413868209999997</v>
      </c>
      <c r="M191" s="77">
        <v>0</v>
      </c>
      <c r="N191" s="77">
        <v>7.0000000000000007E-2</v>
      </c>
      <c r="O191" s="77">
        <v>0.03</v>
      </c>
    </row>
    <row r="192" spans="2:15">
      <c r="B192" t="s">
        <v>800</v>
      </c>
      <c r="C192" t="s">
        <v>801</v>
      </c>
      <c r="D192" t="s">
        <v>103</v>
      </c>
      <c r="E192" t="s">
        <v>606</v>
      </c>
      <c r="F192" t="s">
        <v>802</v>
      </c>
      <c r="G192" t="s">
        <v>793</v>
      </c>
      <c r="H192" t="s">
        <v>109</v>
      </c>
      <c r="I192" s="77">
        <v>10</v>
      </c>
      <c r="J192" s="77">
        <v>173774</v>
      </c>
      <c r="K192" s="77">
        <v>0</v>
      </c>
      <c r="L192" s="77">
        <v>60.247445800000001</v>
      </c>
      <c r="M192" s="77">
        <v>0</v>
      </c>
      <c r="N192" s="77">
        <v>0.08</v>
      </c>
      <c r="O192" s="77">
        <v>0.04</v>
      </c>
    </row>
    <row r="193" spans="2:15">
      <c r="B193" t="s">
        <v>803</v>
      </c>
      <c r="C193" t="s">
        <v>804</v>
      </c>
      <c r="D193" t="s">
        <v>605</v>
      </c>
      <c r="E193" t="s">
        <v>606</v>
      </c>
      <c r="F193" t="s">
        <v>805</v>
      </c>
      <c r="G193" t="s">
        <v>627</v>
      </c>
      <c r="H193" t="s">
        <v>113</v>
      </c>
      <c r="I193" s="77">
        <v>92</v>
      </c>
      <c r="J193" s="77">
        <v>13050</v>
      </c>
      <c r="K193" s="77">
        <v>0</v>
      </c>
      <c r="L193" s="77">
        <v>49.856115600000003</v>
      </c>
      <c r="M193" s="77">
        <v>0</v>
      </c>
      <c r="N193" s="77">
        <v>7.0000000000000007E-2</v>
      </c>
      <c r="O193" s="77">
        <v>0.03</v>
      </c>
    </row>
    <row r="194" spans="2:15">
      <c r="B194" t="s">
        <v>806</v>
      </c>
      <c r="C194" t="s">
        <v>807</v>
      </c>
      <c r="D194" t="s">
        <v>605</v>
      </c>
      <c r="E194" t="s">
        <v>606</v>
      </c>
      <c r="F194" t="s">
        <v>808</v>
      </c>
      <c r="G194" t="s">
        <v>636</v>
      </c>
      <c r="H194" t="s">
        <v>109</v>
      </c>
      <c r="I194" s="77">
        <v>121</v>
      </c>
      <c r="J194" s="77">
        <v>104640</v>
      </c>
      <c r="K194" s="77">
        <v>0</v>
      </c>
      <c r="L194" s="77">
        <v>438.97212480000002</v>
      </c>
      <c r="M194" s="77">
        <v>0</v>
      </c>
      <c r="N194" s="77">
        <v>0.61</v>
      </c>
      <c r="O194" s="77">
        <v>0.26</v>
      </c>
    </row>
    <row r="195" spans="2:15">
      <c r="B195" t="s">
        <v>809</v>
      </c>
      <c r="C195" t="s">
        <v>810</v>
      </c>
      <c r="D195" t="s">
        <v>605</v>
      </c>
      <c r="E195" t="s">
        <v>606</v>
      </c>
      <c r="F195" t="s">
        <v>811</v>
      </c>
      <c r="G195" t="s">
        <v>636</v>
      </c>
      <c r="H195" t="s">
        <v>109</v>
      </c>
      <c r="I195" s="77">
        <v>359</v>
      </c>
      <c r="J195" s="77">
        <v>15136</v>
      </c>
      <c r="K195" s="77">
        <v>0</v>
      </c>
      <c r="L195" s="77">
        <v>188.39067807999999</v>
      </c>
      <c r="M195" s="77">
        <v>0</v>
      </c>
      <c r="N195" s="77">
        <v>0.26</v>
      </c>
      <c r="O195" s="77">
        <v>0.11</v>
      </c>
    </row>
    <row r="196" spans="2:15">
      <c r="B196" t="s">
        <v>812</v>
      </c>
      <c r="C196" t="s">
        <v>813</v>
      </c>
      <c r="D196" t="s">
        <v>605</v>
      </c>
      <c r="E196" t="s">
        <v>606</v>
      </c>
      <c r="F196" t="s">
        <v>814</v>
      </c>
      <c r="G196" t="s">
        <v>636</v>
      </c>
      <c r="H196" t="s">
        <v>109</v>
      </c>
      <c r="I196" s="77">
        <v>831</v>
      </c>
      <c r="J196" s="77">
        <v>8554</v>
      </c>
      <c r="K196" s="77">
        <v>0</v>
      </c>
      <c r="L196" s="77">
        <v>246.44732658000001</v>
      </c>
      <c r="M196" s="77">
        <v>0</v>
      </c>
      <c r="N196" s="77">
        <v>0.34</v>
      </c>
      <c r="O196" s="77">
        <v>0.14000000000000001</v>
      </c>
    </row>
    <row r="197" spans="2:15">
      <c r="B197" t="s">
        <v>815</v>
      </c>
      <c r="C197" t="s">
        <v>816</v>
      </c>
      <c r="D197" t="s">
        <v>605</v>
      </c>
      <c r="E197" t="s">
        <v>606</v>
      </c>
      <c r="F197" t="s">
        <v>817</v>
      </c>
      <c r="G197" t="s">
        <v>636</v>
      </c>
      <c r="H197" t="s">
        <v>109</v>
      </c>
      <c r="I197" s="77">
        <v>975</v>
      </c>
      <c r="J197" s="77">
        <v>4728</v>
      </c>
      <c r="K197" s="77">
        <v>0</v>
      </c>
      <c r="L197" s="77">
        <v>159.821766</v>
      </c>
      <c r="M197" s="77">
        <v>0</v>
      </c>
      <c r="N197" s="77">
        <v>0.22</v>
      </c>
      <c r="O197" s="77">
        <v>0.09</v>
      </c>
    </row>
    <row r="198" spans="2:15">
      <c r="B198" t="s">
        <v>818</v>
      </c>
      <c r="C198" t="s">
        <v>819</v>
      </c>
      <c r="D198" t="s">
        <v>605</v>
      </c>
      <c r="E198" t="s">
        <v>606</v>
      </c>
      <c r="F198" t="s">
        <v>820</v>
      </c>
      <c r="G198" t="s">
        <v>636</v>
      </c>
      <c r="H198" t="s">
        <v>109</v>
      </c>
      <c r="I198" s="77">
        <v>354</v>
      </c>
      <c r="J198" s="77">
        <v>7362</v>
      </c>
      <c r="K198" s="77">
        <v>0</v>
      </c>
      <c r="L198" s="77">
        <v>90.355151160000005</v>
      </c>
      <c r="M198" s="77">
        <v>0</v>
      </c>
      <c r="N198" s="77">
        <v>0.12</v>
      </c>
      <c r="O198" s="77">
        <v>0.05</v>
      </c>
    </row>
    <row r="199" spans="2:15">
      <c r="B199" t="s">
        <v>821</v>
      </c>
      <c r="C199" t="s">
        <v>822</v>
      </c>
      <c r="D199" t="s">
        <v>605</v>
      </c>
      <c r="E199" t="s">
        <v>606</v>
      </c>
      <c r="F199" t="s">
        <v>823</v>
      </c>
      <c r="G199" t="s">
        <v>636</v>
      </c>
      <c r="H199" t="s">
        <v>116</v>
      </c>
      <c r="I199" s="77">
        <v>1080</v>
      </c>
      <c r="J199" s="77">
        <v>1739</v>
      </c>
      <c r="K199" s="77">
        <v>0</v>
      </c>
      <c r="L199" s="77">
        <v>87.931700280000001</v>
      </c>
      <c r="M199" s="77">
        <v>0</v>
      </c>
      <c r="N199" s="77">
        <v>0.12</v>
      </c>
      <c r="O199" s="77">
        <v>0.05</v>
      </c>
    </row>
    <row r="200" spans="2:15">
      <c r="B200" t="s">
        <v>824</v>
      </c>
      <c r="C200" t="s">
        <v>825</v>
      </c>
      <c r="D200" t="s">
        <v>605</v>
      </c>
      <c r="E200" t="s">
        <v>606</v>
      </c>
      <c r="F200" t="s">
        <v>826</v>
      </c>
      <c r="G200" t="s">
        <v>636</v>
      </c>
      <c r="H200" t="s">
        <v>109</v>
      </c>
      <c r="I200" s="77">
        <v>489</v>
      </c>
      <c r="J200" s="77">
        <v>11402</v>
      </c>
      <c r="K200" s="77">
        <v>0</v>
      </c>
      <c r="L200" s="77">
        <v>193.30528926</v>
      </c>
      <c r="M200" s="77">
        <v>0</v>
      </c>
      <c r="N200" s="77">
        <v>0.27</v>
      </c>
      <c r="O200" s="77">
        <v>0.11</v>
      </c>
    </row>
    <row r="201" spans="2:15">
      <c r="B201" t="s">
        <v>827</v>
      </c>
      <c r="C201" t="s">
        <v>828</v>
      </c>
      <c r="D201" t="s">
        <v>605</v>
      </c>
      <c r="E201" t="s">
        <v>606</v>
      </c>
      <c r="F201" t="s">
        <v>482</v>
      </c>
      <c r="G201" t="s">
        <v>636</v>
      </c>
      <c r="H201" t="s">
        <v>109</v>
      </c>
      <c r="I201" s="77">
        <v>2723</v>
      </c>
      <c r="J201" s="77">
        <v>1152</v>
      </c>
      <c r="K201" s="77">
        <v>0</v>
      </c>
      <c r="L201" s="77">
        <v>108.75618432</v>
      </c>
      <c r="M201" s="77">
        <v>0.01</v>
      </c>
      <c r="N201" s="77">
        <v>0.15</v>
      </c>
      <c r="O201" s="77">
        <v>0.06</v>
      </c>
    </row>
    <row r="202" spans="2:15">
      <c r="B202" t="s">
        <v>829</v>
      </c>
      <c r="C202" t="s">
        <v>830</v>
      </c>
      <c r="D202" t="s">
        <v>605</v>
      </c>
      <c r="E202" t="s">
        <v>606</v>
      </c>
      <c r="F202" t="s">
        <v>831</v>
      </c>
      <c r="G202" t="s">
        <v>649</v>
      </c>
      <c r="H202" t="s">
        <v>109</v>
      </c>
      <c r="I202" s="77">
        <v>486</v>
      </c>
      <c r="J202" s="77">
        <v>16923</v>
      </c>
      <c r="K202" s="77">
        <v>0</v>
      </c>
      <c r="L202" s="77">
        <v>285.14611925999998</v>
      </c>
      <c r="M202" s="77">
        <v>0</v>
      </c>
      <c r="N202" s="77">
        <v>0.39</v>
      </c>
      <c r="O202" s="77">
        <v>0.17</v>
      </c>
    </row>
    <row r="203" spans="2:15">
      <c r="B203" t="s">
        <v>832</v>
      </c>
      <c r="C203" t="s">
        <v>833</v>
      </c>
      <c r="D203" t="s">
        <v>605</v>
      </c>
      <c r="E203" t="s">
        <v>606</v>
      </c>
      <c r="F203" t="s">
        <v>834</v>
      </c>
      <c r="G203" t="s">
        <v>649</v>
      </c>
      <c r="H203" t="s">
        <v>109</v>
      </c>
      <c r="I203" s="77">
        <v>766</v>
      </c>
      <c r="J203" s="77">
        <v>3830</v>
      </c>
      <c r="K203" s="77">
        <v>0</v>
      </c>
      <c r="L203" s="77">
        <v>101.71415260000001</v>
      </c>
      <c r="M203" s="77">
        <v>0</v>
      </c>
      <c r="N203" s="77">
        <v>0.14000000000000001</v>
      </c>
      <c r="O203" s="77">
        <v>0.06</v>
      </c>
    </row>
    <row r="204" spans="2:15">
      <c r="B204" t="s">
        <v>835</v>
      </c>
      <c r="C204" t="s">
        <v>836</v>
      </c>
      <c r="D204" t="s">
        <v>605</v>
      </c>
      <c r="E204" t="s">
        <v>606</v>
      </c>
      <c r="F204" t="s">
        <v>837</v>
      </c>
      <c r="G204" t="s">
        <v>649</v>
      </c>
      <c r="H204" t="s">
        <v>204</v>
      </c>
      <c r="I204" s="77">
        <v>3020</v>
      </c>
      <c r="J204" s="77">
        <v>6430</v>
      </c>
      <c r="K204" s="77">
        <v>0</v>
      </c>
      <c r="L204" s="77">
        <v>81.965910600000001</v>
      </c>
      <c r="M204" s="77">
        <v>0</v>
      </c>
      <c r="N204" s="77">
        <v>0.11</v>
      </c>
      <c r="O204" s="77">
        <v>0.05</v>
      </c>
    </row>
    <row r="205" spans="2:15">
      <c r="B205" t="s">
        <v>838</v>
      </c>
      <c r="C205" t="s">
        <v>839</v>
      </c>
      <c r="D205" t="s">
        <v>605</v>
      </c>
      <c r="E205" t="s">
        <v>606</v>
      </c>
      <c r="F205" t="s">
        <v>840</v>
      </c>
      <c r="G205" t="s">
        <v>841</v>
      </c>
      <c r="H205" t="s">
        <v>109</v>
      </c>
      <c r="I205" s="77">
        <v>1471</v>
      </c>
      <c r="J205" s="77">
        <v>17646</v>
      </c>
      <c r="K205" s="77">
        <v>0</v>
      </c>
      <c r="L205" s="77">
        <v>899.93841222000003</v>
      </c>
      <c r="M205" s="77">
        <v>0</v>
      </c>
      <c r="N205" s="77">
        <v>1.24</v>
      </c>
      <c r="O205" s="77">
        <v>0.52</v>
      </c>
    </row>
    <row r="206" spans="2:15">
      <c r="B206" t="s">
        <v>842</v>
      </c>
      <c r="C206" t="s">
        <v>843</v>
      </c>
      <c r="D206" t="s">
        <v>605</v>
      </c>
      <c r="E206" t="s">
        <v>606</v>
      </c>
      <c r="F206" t="s">
        <v>844</v>
      </c>
      <c r="G206" t="s">
        <v>845</v>
      </c>
      <c r="H206" t="s">
        <v>205</v>
      </c>
      <c r="I206" s="77">
        <v>12</v>
      </c>
      <c r="J206" s="77">
        <v>1084000</v>
      </c>
      <c r="K206" s="77">
        <v>0</v>
      </c>
      <c r="L206" s="77">
        <v>72.545615999999995</v>
      </c>
      <c r="M206" s="77">
        <v>0</v>
      </c>
      <c r="N206" s="77">
        <v>0.1</v>
      </c>
      <c r="O206" s="77">
        <v>0.04</v>
      </c>
    </row>
    <row r="207" spans="2:15">
      <c r="B207" t="s">
        <v>846</v>
      </c>
      <c r="C207" t="s">
        <v>847</v>
      </c>
      <c r="D207" t="s">
        <v>605</v>
      </c>
      <c r="E207" t="s">
        <v>606</v>
      </c>
      <c r="F207" t="s">
        <v>848</v>
      </c>
      <c r="G207" t="s">
        <v>845</v>
      </c>
      <c r="H207" t="s">
        <v>109</v>
      </c>
      <c r="I207" s="77">
        <v>279</v>
      </c>
      <c r="J207" s="77">
        <v>6545</v>
      </c>
      <c r="K207" s="77">
        <v>0</v>
      </c>
      <c r="L207" s="77">
        <v>63.309326849999998</v>
      </c>
      <c r="M207" s="77">
        <v>0</v>
      </c>
      <c r="N207" s="77">
        <v>0.09</v>
      </c>
      <c r="O207" s="77">
        <v>0.04</v>
      </c>
    </row>
    <row r="208" spans="2:15">
      <c r="B208" t="s">
        <v>849</v>
      </c>
      <c r="C208" t="s">
        <v>850</v>
      </c>
      <c r="D208" t="s">
        <v>778</v>
      </c>
      <c r="E208" t="s">
        <v>606</v>
      </c>
      <c r="F208" t="s">
        <v>349</v>
      </c>
      <c r="G208" t="s">
        <v>659</v>
      </c>
      <c r="H208" t="s">
        <v>109</v>
      </c>
      <c r="I208" s="77">
        <v>993</v>
      </c>
      <c r="J208" s="77">
        <v>6396</v>
      </c>
      <c r="K208" s="77">
        <v>0</v>
      </c>
      <c r="L208" s="77">
        <v>220.19707475999999</v>
      </c>
      <c r="M208" s="77">
        <v>0</v>
      </c>
      <c r="N208" s="77">
        <v>0.3</v>
      </c>
      <c r="O208" s="77">
        <v>0.13</v>
      </c>
    </row>
    <row r="209" spans="2:15">
      <c r="B209" t="s">
        <v>851</v>
      </c>
      <c r="C209" t="s">
        <v>852</v>
      </c>
      <c r="D209" t="s">
        <v>605</v>
      </c>
      <c r="E209" t="s">
        <v>606</v>
      </c>
      <c r="F209" t="s">
        <v>853</v>
      </c>
      <c r="G209" t="s">
        <v>126</v>
      </c>
      <c r="H209" t="s">
        <v>113</v>
      </c>
      <c r="I209" s="77">
        <v>248</v>
      </c>
      <c r="J209" s="77">
        <v>16715</v>
      </c>
      <c r="K209" s="77">
        <v>0</v>
      </c>
      <c r="L209" s="77">
        <v>172.13855831999999</v>
      </c>
      <c r="M209" s="77">
        <v>0</v>
      </c>
      <c r="N209" s="77">
        <v>0.24</v>
      </c>
      <c r="O209" s="77">
        <v>0.1</v>
      </c>
    </row>
    <row r="210" spans="2:15">
      <c r="B210" t="s">
        <v>854</v>
      </c>
      <c r="C210" s="82" t="s">
        <v>1243</v>
      </c>
      <c r="D210" t="s">
        <v>605</v>
      </c>
      <c r="E210" t="s">
        <v>606</v>
      </c>
      <c r="F210" t="s">
        <v>855</v>
      </c>
      <c r="G210" t="s">
        <v>126</v>
      </c>
      <c r="H210" t="s">
        <v>109</v>
      </c>
      <c r="I210" s="77">
        <v>188</v>
      </c>
      <c r="J210" s="77">
        <v>13003</v>
      </c>
      <c r="K210" s="77">
        <v>0</v>
      </c>
      <c r="L210" s="77">
        <v>84.753033880000004</v>
      </c>
      <c r="M210" s="77">
        <v>0</v>
      </c>
      <c r="N210" s="77">
        <v>0.12</v>
      </c>
      <c r="O210" s="77">
        <v>0.05</v>
      </c>
    </row>
    <row r="211" spans="2:15">
      <c r="B211" t="s">
        <v>856</v>
      </c>
      <c r="C211" t="s">
        <v>857</v>
      </c>
      <c r="D211" t="s">
        <v>605</v>
      </c>
      <c r="E211" t="s">
        <v>606</v>
      </c>
      <c r="F211" t="s">
        <v>858</v>
      </c>
      <c r="G211" t="s">
        <v>126</v>
      </c>
      <c r="H211" t="s">
        <v>113</v>
      </c>
      <c r="I211" s="77">
        <v>156</v>
      </c>
      <c r="J211" s="77">
        <v>3300</v>
      </c>
      <c r="K211" s="77">
        <v>0</v>
      </c>
      <c r="L211" s="77">
        <v>21.377584800000001</v>
      </c>
      <c r="M211" s="77">
        <v>0</v>
      </c>
      <c r="N211" s="77">
        <v>0.03</v>
      </c>
      <c r="O211" s="77">
        <v>0.01</v>
      </c>
    </row>
    <row r="212" spans="2:15">
      <c r="B212" t="s">
        <v>859</v>
      </c>
      <c r="C212" s="82" t="s">
        <v>1244</v>
      </c>
      <c r="D212" t="s">
        <v>605</v>
      </c>
      <c r="E212" t="s">
        <v>606</v>
      </c>
      <c r="F212" t="s">
        <v>860</v>
      </c>
      <c r="G212" t="s">
        <v>126</v>
      </c>
      <c r="H212" t="s">
        <v>113</v>
      </c>
      <c r="I212" s="77">
        <v>878</v>
      </c>
      <c r="J212" s="77">
        <v>3961</v>
      </c>
      <c r="K212" s="77">
        <v>0</v>
      </c>
      <c r="L212" s="77">
        <v>144.417378708</v>
      </c>
      <c r="M212" s="77">
        <v>0</v>
      </c>
      <c r="N212" s="77">
        <v>0.2</v>
      </c>
      <c r="O212" s="77">
        <v>0.08</v>
      </c>
    </row>
    <row r="213" spans="2:15">
      <c r="B213" t="s">
        <v>861</v>
      </c>
      <c r="C213" t="s">
        <v>862</v>
      </c>
      <c r="D213" t="s">
        <v>605</v>
      </c>
      <c r="E213" t="s">
        <v>606</v>
      </c>
      <c r="F213" t="s">
        <v>863</v>
      </c>
      <c r="G213" t="s">
        <v>126</v>
      </c>
      <c r="H213" t="s">
        <v>116</v>
      </c>
      <c r="I213" s="77">
        <v>1316</v>
      </c>
      <c r="J213" s="77">
        <v>781</v>
      </c>
      <c r="K213" s="77">
        <v>0</v>
      </c>
      <c r="L213" s="77">
        <v>48.120380924000003</v>
      </c>
      <c r="M213" s="77">
        <v>0</v>
      </c>
      <c r="N213" s="77">
        <v>7.0000000000000007E-2</v>
      </c>
      <c r="O213" s="77">
        <v>0.03</v>
      </c>
    </row>
    <row r="214" spans="2:15">
      <c r="B214" t="s">
        <v>864</v>
      </c>
      <c r="C214" t="s">
        <v>865</v>
      </c>
      <c r="D214" t="s">
        <v>605</v>
      </c>
      <c r="E214" t="s">
        <v>606</v>
      </c>
      <c r="F214" t="s">
        <v>866</v>
      </c>
      <c r="G214" t="s">
        <v>126</v>
      </c>
      <c r="H214" t="s">
        <v>109</v>
      </c>
      <c r="I214" s="77">
        <v>246</v>
      </c>
      <c r="J214" s="77">
        <v>6255</v>
      </c>
      <c r="K214" s="77">
        <v>0</v>
      </c>
      <c r="L214" s="77">
        <v>53.347769100000001</v>
      </c>
      <c r="M214" s="77">
        <v>0</v>
      </c>
      <c r="N214" s="77">
        <v>7.0000000000000007E-2</v>
      </c>
      <c r="O214" s="77">
        <v>0.03</v>
      </c>
    </row>
    <row r="215" spans="2:15">
      <c r="B215" t="s">
        <v>867</v>
      </c>
      <c r="C215" t="s">
        <v>868</v>
      </c>
      <c r="D215" t="s">
        <v>605</v>
      </c>
      <c r="E215" t="s">
        <v>606</v>
      </c>
      <c r="F215" t="s">
        <v>869</v>
      </c>
      <c r="G215" t="s">
        <v>126</v>
      </c>
      <c r="H215" t="s">
        <v>109</v>
      </c>
      <c r="I215" s="77">
        <v>198</v>
      </c>
      <c r="J215" s="77">
        <v>6740</v>
      </c>
      <c r="K215" s="77">
        <v>0</v>
      </c>
      <c r="L215" s="77">
        <v>46.2678084</v>
      </c>
      <c r="M215" s="77">
        <v>0</v>
      </c>
      <c r="N215" s="77">
        <v>0.06</v>
      </c>
      <c r="O215" s="77">
        <v>0.03</v>
      </c>
    </row>
    <row r="216" spans="2:15">
      <c r="B216" t="s">
        <v>870</v>
      </c>
      <c r="C216" t="s">
        <v>871</v>
      </c>
      <c r="D216" t="s">
        <v>605</v>
      </c>
      <c r="E216" t="s">
        <v>606</v>
      </c>
      <c r="F216" t="s">
        <v>872</v>
      </c>
      <c r="G216" t="s">
        <v>282</v>
      </c>
      <c r="H216" t="s">
        <v>109</v>
      </c>
      <c r="I216" s="77">
        <v>1138</v>
      </c>
      <c r="J216" s="77">
        <v>1024</v>
      </c>
      <c r="K216" s="77">
        <v>0</v>
      </c>
      <c r="L216" s="77">
        <v>40.401367039999997</v>
      </c>
      <c r="M216" s="77">
        <v>0</v>
      </c>
      <c r="N216" s="77">
        <v>0.06</v>
      </c>
      <c r="O216" s="77">
        <v>0.02</v>
      </c>
    </row>
    <row r="217" spans="2:15">
      <c r="B217" t="s">
        <v>873</v>
      </c>
      <c r="C217" t="s">
        <v>874</v>
      </c>
      <c r="D217" t="s">
        <v>605</v>
      </c>
      <c r="E217" t="s">
        <v>606</v>
      </c>
      <c r="F217" t="s">
        <v>875</v>
      </c>
      <c r="G217" t="s">
        <v>130</v>
      </c>
      <c r="H217" t="s">
        <v>109</v>
      </c>
      <c r="I217" s="77">
        <v>314</v>
      </c>
      <c r="J217" s="77">
        <v>5600</v>
      </c>
      <c r="K217" s="77">
        <v>0</v>
      </c>
      <c r="L217" s="77">
        <v>60.963728000000003</v>
      </c>
      <c r="M217" s="77">
        <v>0</v>
      </c>
      <c r="N217" s="77">
        <v>0.08</v>
      </c>
      <c r="O217" s="77">
        <v>0.04</v>
      </c>
    </row>
    <row r="218" spans="2:15">
      <c r="B218" t="s">
        <v>876</v>
      </c>
      <c r="C218" t="s">
        <v>877</v>
      </c>
      <c r="D218" t="s">
        <v>605</v>
      </c>
      <c r="E218" t="s">
        <v>606</v>
      </c>
      <c r="F218" t="s">
        <v>878</v>
      </c>
      <c r="G218" t="s">
        <v>131</v>
      </c>
      <c r="H218" t="s">
        <v>109</v>
      </c>
      <c r="I218" s="77">
        <v>1274</v>
      </c>
      <c r="J218" s="77">
        <v>6451</v>
      </c>
      <c r="K218" s="77">
        <v>0</v>
      </c>
      <c r="L218" s="77">
        <v>284.93796057999998</v>
      </c>
      <c r="M218" s="77">
        <v>0</v>
      </c>
      <c r="N218" s="77">
        <v>0.39</v>
      </c>
      <c r="O218" s="77">
        <v>0.17</v>
      </c>
    </row>
    <row r="219" spans="2:15">
      <c r="B219" t="s">
        <v>242</v>
      </c>
      <c r="E219" s="16"/>
      <c r="F219" s="16"/>
      <c r="G219" s="16"/>
    </row>
    <row r="220" spans="2:15">
      <c r="B220" t="s">
        <v>248</v>
      </c>
      <c r="E220" s="16"/>
      <c r="F220" s="16"/>
      <c r="G220" s="16"/>
    </row>
    <row r="221" spans="2:15">
      <c r="B221" t="s">
        <v>249</v>
      </c>
      <c r="E221" s="16"/>
      <c r="F221" s="16"/>
      <c r="G221" s="16"/>
    </row>
    <row r="222" spans="2:15">
      <c r="B222" t="s">
        <v>250</v>
      </c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O6"/>
    <mergeCell ref="B7:O7"/>
  </mergeCells>
  <dataValidations count="4">
    <dataValidation allowBlank="1" showInputMessage="1" showErrorMessage="1" sqref="K9 C1:C4"/>
    <dataValidation type="list" allowBlank="1" showInputMessage="1" showErrorMessage="1" sqref="G12:G339">
      <formula1>$BH$6:$BH$11</formula1>
    </dataValidation>
    <dataValidation type="list" allowBlank="1" showInputMessage="1" showErrorMessage="1" sqref="H12:H333">
      <formula1>$BJ$6:$BJ$11</formula1>
    </dataValidation>
    <dataValidation type="list" allowBlank="1" showInputMessage="1" showErrorMessage="1" sqref="E12:E333">
      <formula1>$BF$6:$BF$11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4" workbookViewId="0">
      <selection activeCell="C62" sqref="C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1228</v>
      </c>
    </row>
    <row r="3" spans="2:63" s="1" customFormat="1">
      <c r="B3" s="2" t="s">
        <v>2</v>
      </c>
      <c r="C3" s="26" t="s">
        <v>1229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651360</v>
      </c>
      <c r="I11" s="7"/>
      <c r="J11" s="76">
        <v>0</v>
      </c>
      <c r="K11" s="76">
        <v>80815.2237823225</v>
      </c>
      <c r="L11" s="7"/>
      <c r="M11" s="76">
        <v>100</v>
      </c>
      <c r="N11" s="76">
        <v>46.99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110398</v>
      </c>
      <c r="J12" s="79">
        <v>0</v>
      </c>
      <c r="K12" s="79">
        <v>2979.9823799999999</v>
      </c>
      <c r="M12" s="79">
        <v>3.69</v>
      </c>
      <c r="N12" s="79">
        <v>1.73</v>
      </c>
    </row>
    <row r="13" spans="2:63">
      <c r="B13" s="78" t="s">
        <v>879</v>
      </c>
      <c r="D13" s="16"/>
      <c r="E13" s="16"/>
      <c r="F13" s="16"/>
      <c r="G13" s="16"/>
      <c r="H13" s="79">
        <v>110398</v>
      </c>
      <c r="J13" s="79">
        <v>0</v>
      </c>
      <c r="K13" s="79">
        <v>2979.9823799999999</v>
      </c>
      <c r="M13" s="79">
        <v>3.69</v>
      </c>
      <c r="N13" s="79">
        <v>1.73</v>
      </c>
    </row>
    <row r="14" spans="2:63">
      <c r="B14" t="s">
        <v>880</v>
      </c>
      <c r="C14" t="s">
        <v>881</v>
      </c>
      <c r="D14" t="s">
        <v>103</v>
      </c>
      <c r="E14" t="s">
        <v>882</v>
      </c>
      <c r="F14" t="s">
        <v>126</v>
      </c>
      <c r="G14" t="s">
        <v>105</v>
      </c>
      <c r="H14" s="77">
        <v>14701</v>
      </c>
      <c r="I14" s="77">
        <v>1855</v>
      </c>
      <c r="J14" s="77">
        <v>0</v>
      </c>
      <c r="K14" s="77">
        <v>272.70355000000001</v>
      </c>
      <c r="L14" s="77">
        <v>0.02</v>
      </c>
      <c r="M14" s="77">
        <v>0.34</v>
      </c>
      <c r="N14" s="77">
        <v>0.16</v>
      </c>
    </row>
    <row r="15" spans="2:63">
      <c r="B15" t="s">
        <v>883</v>
      </c>
      <c r="C15" t="s">
        <v>884</v>
      </c>
      <c r="D15" t="s">
        <v>103</v>
      </c>
      <c r="E15" t="s">
        <v>885</v>
      </c>
      <c r="F15" t="s">
        <v>131</v>
      </c>
      <c r="G15" t="s">
        <v>105</v>
      </c>
      <c r="H15" s="77">
        <v>60757</v>
      </c>
      <c r="I15" s="77">
        <v>1359</v>
      </c>
      <c r="J15" s="77">
        <v>0</v>
      </c>
      <c r="K15" s="77">
        <v>825.68763000000001</v>
      </c>
      <c r="L15" s="77">
        <v>0.03</v>
      </c>
      <c r="M15" s="77">
        <v>1.02</v>
      </c>
      <c r="N15" s="77">
        <v>0.48</v>
      </c>
    </row>
    <row r="16" spans="2:63">
      <c r="B16" t="s">
        <v>886</v>
      </c>
      <c r="C16" t="s">
        <v>887</v>
      </c>
      <c r="D16" t="s">
        <v>103</v>
      </c>
      <c r="E16" t="s">
        <v>882</v>
      </c>
      <c r="F16" t="s">
        <v>131</v>
      </c>
      <c r="G16" t="s">
        <v>105</v>
      </c>
      <c r="H16" s="77">
        <v>23410</v>
      </c>
      <c r="I16" s="77">
        <v>1356</v>
      </c>
      <c r="J16" s="77">
        <v>0</v>
      </c>
      <c r="K16" s="77">
        <v>317.43959999999998</v>
      </c>
      <c r="L16" s="77">
        <v>0.01</v>
      </c>
      <c r="M16" s="77">
        <v>0.39</v>
      </c>
      <c r="N16" s="77">
        <v>0.18</v>
      </c>
    </row>
    <row r="17" spans="2:14">
      <c r="B17" t="s">
        <v>888</v>
      </c>
      <c r="C17" t="s">
        <v>889</v>
      </c>
      <c r="D17" t="s">
        <v>103</v>
      </c>
      <c r="E17" t="s">
        <v>890</v>
      </c>
      <c r="F17" t="s">
        <v>131</v>
      </c>
      <c r="G17" t="s">
        <v>105</v>
      </c>
      <c r="H17" s="77">
        <v>6122</v>
      </c>
      <c r="I17" s="77">
        <v>13580</v>
      </c>
      <c r="J17" s="77">
        <v>0</v>
      </c>
      <c r="K17" s="77">
        <v>831.36760000000004</v>
      </c>
      <c r="L17" s="77">
        <v>0.01</v>
      </c>
      <c r="M17" s="77">
        <v>1.03</v>
      </c>
      <c r="N17" s="77">
        <v>0.48</v>
      </c>
    </row>
    <row r="18" spans="2:14">
      <c r="B18" t="s">
        <v>891</v>
      </c>
      <c r="C18" t="s">
        <v>892</v>
      </c>
      <c r="D18" t="s">
        <v>103</v>
      </c>
      <c r="E18" t="s">
        <v>893</v>
      </c>
      <c r="F18" t="s">
        <v>131</v>
      </c>
      <c r="G18" t="s">
        <v>105</v>
      </c>
      <c r="H18" s="77">
        <v>5408</v>
      </c>
      <c r="I18" s="77">
        <v>13550</v>
      </c>
      <c r="J18" s="77">
        <v>0</v>
      </c>
      <c r="K18" s="77">
        <v>732.78399999999999</v>
      </c>
      <c r="L18" s="77">
        <v>0.01</v>
      </c>
      <c r="M18" s="77">
        <v>0.91</v>
      </c>
      <c r="N18" s="77">
        <v>0.43</v>
      </c>
    </row>
    <row r="19" spans="2:14">
      <c r="B19" s="78" t="s">
        <v>894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895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235</v>
      </c>
      <c r="C22" t="s">
        <v>235</v>
      </c>
      <c r="D22" s="16"/>
      <c r="E22" s="16"/>
      <c r="F22" t="s">
        <v>235</v>
      </c>
      <c r="G22" t="s">
        <v>235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896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235</v>
      </c>
      <c r="C24" t="s">
        <v>235</v>
      </c>
      <c r="D24" s="16"/>
      <c r="E24" s="16"/>
      <c r="F24" t="s">
        <v>235</v>
      </c>
      <c r="G24" t="s">
        <v>235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255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235</v>
      </c>
      <c r="C26" t="s">
        <v>235</v>
      </c>
      <c r="D26" s="16"/>
      <c r="E26" s="16"/>
      <c r="F26" t="s">
        <v>235</v>
      </c>
      <c r="G26" t="s">
        <v>235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897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235</v>
      </c>
      <c r="C28" t="s">
        <v>235</v>
      </c>
      <c r="D28" s="16"/>
      <c r="E28" s="16"/>
      <c r="F28" t="s">
        <v>235</v>
      </c>
      <c r="G28" t="s">
        <v>235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240</v>
      </c>
      <c r="D29" s="16"/>
      <c r="E29" s="16"/>
      <c r="F29" s="16"/>
      <c r="G29" s="16"/>
      <c r="H29" s="79">
        <v>540962</v>
      </c>
      <c r="J29" s="79">
        <v>0</v>
      </c>
      <c r="K29" s="79">
        <v>77835.241402322499</v>
      </c>
      <c r="M29" s="79">
        <v>96.31</v>
      </c>
      <c r="N29" s="79">
        <v>45.26</v>
      </c>
    </row>
    <row r="30" spans="2:14">
      <c r="B30" s="78" t="s">
        <v>898</v>
      </c>
      <c r="D30" s="16"/>
      <c r="E30" s="16"/>
      <c r="F30" s="16"/>
      <c r="G30" s="16"/>
      <c r="H30" s="79">
        <v>540962</v>
      </c>
      <c r="J30" s="79">
        <v>0</v>
      </c>
      <c r="K30" s="79">
        <v>77835.241402322499</v>
      </c>
      <c r="M30" s="79">
        <v>96.31</v>
      </c>
      <c r="N30" s="79">
        <v>45.26</v>
      </c>
    </row>
    <row r="31" spans="2:14">
      <c r="B31" t="s">
        <v>899</v>
      </c>
      <c r="C31" t="s">
        <v>900</v>
      </c>
      <c r="D31" t="s">
        <v>605</v>
      </c>
      <c r="E31" t="s">
        <v>901</v>
      </c>
      <c r="F31" t="s">
        <v>710</v>
      </c>
      <c r="G31" t="s">
        <v>109</v>
      </c>
      <c r="H31" s="77">
        <v>8125</v>
      </c>
      <c r="I31" s="77">
        <v>3514</v>
      </c>
      <c r="J31" s="77">
        <v>0</v>
      </c>
      <c r="K31" s="77">
        <v>989.87183749999997</v>
      </c>
      <c r="L31" s="77">
        <v>0.1</v>
      </c>
      <c r="M31" s="77">
        <v>1.22</v>
      </c>
      <c r="N31" s="77">
        <v>0.57999999999999996</v>
      </c>
    </row>
    <row r="32" spans="2:14">
      <c r="B32" t="s">
        <v>902</v>
      </c>
      <c r="C32" t="s">
        <v>903</v>
      </c>
      <c r="D32" t="s">
        <v>605</v>
      </c>
      <c r="E32" t="s">
        <v>901</v>
      </c>
      <c r="F32" t="s">
        <v>710</v>
      </c>
      <c r="G32" t="s">
        <v>113</v>
      </c>
      <c r="H32" s="77">
        <v>420</v>
      </c>
      <c r="I32" s="77">
        <v>11101</v>
      </c>
      <c r="J32" s="77">
        <v>0</v>
      </c>
      <c r="K32" s="77">
        <v>193.61165292000001</v>
      </c>
      <c r="L32" s="77">
        <v>0</v>
      </c>
      <c r="M32" s="77">
        <v>0.24</v>
      </c>
      <c r="N32" s="77">
        <v>0.11</v>
      </c>
    </row>
    <row r="33" spans="2:14">
      <c r="B33" t="s">
        <v>904</v>
      </c>
      <c r="C33" t="s">
        <v>905</v>
      </c>
      <c r="D33" t="s">
        <v>605</v>
      </c>
      <c r="E33" t="s">
        <v>716</v>
      </c>
      <c r="F33" t="s">
        <v>710</v>
      </c>
      <c r="G33" t="s">
        <v>109</v>
      </c>
      <c r="H33" s="77">
        <v>767</v>
      </c>
      <c r="I33" s="77">
        <v>6224</v>
      </c>
      <c r="J33" s="77">
        <v>0</v>
      </c>
      <c r="K33" s="77">
        <v>165.50792336000001</v>
      </c>
      <c r="L33" s="77">
        <v>0.01</v>
      </c>
      <c r="M33" s="77">
        <v>0.2</v>
      </c>
      <c r="N33" s="77">
        <v>0.1</v>
      </c>
    </row>
    <row r="34" spans="2:14">
      <c r="B34" t="s">
        <v>906</v>
      </c>
      <c r="C34" t="s">
        <v>907</v>
      </c>
      <c r="D34" t="s">
        <v>605</v>
      </c>
      <c r="E34" t="s">
        <v>908</v>
      </c>
      <c r="F34" t="s">
        <v>710</v>
      </c>
      <c r="G34" t="s">
        <v>109</v>
      </c>
      <c r="H34" s="77">
        <v>1434</v>
      </c>
      <c r="I34" s="77">
        <v>9869</v>
      </c>
      <c r="J34" s="77">
        <v>0</v>
      </c>
      <c r="K34" s="77">
        <v>490.65490182000002</v>
      </c>
      <c r="L34" s="77">
        <v>0</v>
      </c>
      <c r="M34" s="77">
        <v>0.61</v>
      </c>
      <c r="N34" s="77">
        <v>0.28999999999999998</v>
      </c>
    </row>
    <row r="35" spans="2:14">
      <c r="B35" t="s">
        <v>909</v>
      </c>
      <c r="C35" s="82" t="s">
        <v>1245</v>
      </c>
      <c r="D35" t="s">
        <v>605</v>
      </c>
      <c r="E35" t="s">
        <v>910</v>
      </c>
      <c r="F35" t="s">
        <v>710</v>
      </c>
      <c r="G35" t="s">
        <v>113</v>
      </c>
      <c r="H35" s="77">
        <v>4616</v>
      </c>
      <c r="I35" s="77">
        <v>1022</v>
      </c>
      <c r="J35" s="77">
        <v>0</v>
      </c>
      <c r="K35" s="77">
        <v>195.90106435199999</v>
      </c>
      <c r="L35" s="77">
        <v>0</v>
      </c>
      <c r="M35" s="77">
        <v>0.24</v>
      </c>
      <c r="N35" s="77">
        <v>0.11</v>
      </c>
    </row>
    <row r="36" spans="2:14">
      <c r="B36" t="s">
        <v>911</v>
      </c>
      <c r="C36" t="s">
        <v>912</v>
      </c>
      <c r="D36" t="s">
        <v>666</v>
      </c>
      <c r="E36" t="s">
        <v>913</v>
      </c>
      <c r="F36" t="s">
        <v>710</v>
      </c>
      <c r="G36" t="s">
        <v>113</v>
      </c>
      <c r="H36" s="77">
        <v>1245</v>
      </c>
      <c r="I36" s="77">
        <v>6400</v>
      </c>
      <c r="J36" s="77">
        <v>0</v>
      </c>
      <c r="K36" s="77">
        <v>330.87916799999999</v>
      </c>
      <c r="L36" s="77">
        <v>0</v>
      </c>
      <c r="M36" s="77">
        <v>0.41</v>
      </c>
      <c r="N36" s="77">
        <v>0.19</v>
      </c>
    </row>
    <row r="37" spans="2:14">
      <c r="B37" t="s">
        <v>914</v>
      </c>
      <c r="C37" t="s">
        <v>915</v>
      </c>
      <c r="D37" t="s">
        <v>605</v>
      </c>
      <c r="E37" t="s">
        <v>913</v>
      </c>
      <c r="F37" t="s">
        <v>710</v>
      </c>
      <c r="G37" t="s">
        <v>113</v>
      </c>
      <c r="H37" s="77">
        <v>6943</v>
      </c>
      <c r="I37" s="77">
        <v>3453</v>
      </c>
      <c r="J37" s="77">
        <v>0</v>
      </c>
      <c r="K37" s="77">
        <v>995.55175715400003</v>
      </c>
      <c r="L37" s="77">
        <v>0</v>
      </c>
      <c r="M37" s="77">
        <v>1.23</v>
      </c>
      <c r="N37" s="77">
        <v>0.57999999999999996</v>
      </c>
    </row>
    <row r="38" spans="2:14">
      <c r="B38" t="s">
        <v>916</v>
      </c>
      <c r="C38" t="s">
        <v>917</v>
      </c>
      <c r="D38" t="s">
        <v>605</v>
      </c>
      <c r="E38" t="s">
        <v>918</v>
      </c>
      <c r="F38" t="s">
        <v>710</v>
      </c>
      <c r="G38" t="s">
        <v>109</v>
      </c>
      <c r="H38" s="77">
        <v>5538</v>
      </c>
      <c r="I38" s="77">
        <v>4493.5</v>
      </c>
      <c r="J38" s="77">
        <v>0</v>
      </c>
      <c r="K38" s="77">
        <v>862.76305401000002</v>
      </c>
      <c r="L38" s="77">
        <v>0</v>
      </c>
      <c r="M38" s="77">
        <v>1.07</v>
      </c>
      <c r="N38" s="77">
        <v>0.5</v>
      </c>
    </row>
    <row r="39" spans="2:14">
      <c r="B39" t="s">
        <v>919</v>
      </c>
      <c r="C39" t="s">
        <v>920</v>
      </c>
      <c r="D39" t="s">
        <v>605</v>
      </c>
      <c r="E39" t="s">
        <v>921</v>
      </c>
      <c r="F39" t="s">
        <v>710</v>
      </c>
      <c r="G39" t="s">
        <v>109</v>
      </c>
      <c r="H39" s="77">
        <v>5147</v>
      </c>
      <c r="I39" s="77">
        <v>2409</v>
      </c>
      <c r="J39" s="77">
        <v>0</v>
      </c>
      <c r="K39" s="77">
        <v>429.87759440999997</v>
      </c>
      <c r="L39" s="77">
        <v>0.06</v>
      </c>
      <c r="M39" s="77">
        <v>0.53</v>
      </c>
      <c r="N39" s="77">
        <v>0.25</v>
      </c>
    </row>
    <row r="40" spans="2:14">
      <c r="B40" t="s">
        <v>922</v>
      </c>
      <c r="C40" t="s">
        <v>923</v>
      </c>
      <c r="D40" t="s">
        <v>605</v>
      </c>
      <c r="E40" t="s">
        <v>924</v>
      </c>
      <c r="F40" t="s">
        <v>710</v>
      </c>
      <c r="G40" t="s">
        <v>109</v>
      </c>
      <c r="H40" s="77">
        <v>2657</v>
      </c>
      <c r="I40" s="77">
        <v>7226</v>
      </c>
      <c r="J40" s="77">
        <v>0</v>
      </c>
      <c r="K40" s="77">
        <v>665.64604094000003</v>
      </c>
      <c r="L40" s="77">
        <v>0</v>
      </c>
      <c r="M40" s="77">
        <v>0.82</v>
      </c>
      <c r="N40" s="77">
        <v>0.39</v>
      </c>
    </row>
    <row r="41" spans="2:14">
      <c r="B41" t="s">
        <v>925</v>
      </c>
      <c r="C41" t="s">
        <v>926</v>
      </c>
      <c r="D41" t="s">
        <v>605</v>
      </c>
      <c r="E41" t="s">
        <v>927</v>
      </c>
      <c r="F41" t="s">
        <v>710</v>
      </c>
      <c r="G41" t="s">
        <v>119</v>
      </c>
      <c r="H41" s="77">
        <v>13555</v>
      </c>
      <c r="I41" s="77">
        <v>3348</v>
      </c>
      <c r="J41" s="77">
        <v>0</v>
      </c>
      <c r="K41" s="77">
        <v>1254.7254067199999</v>
      </c>
      <c r="L41" s="77">
        <v>0</v>
      </c>
      <c r="M41" s="77">
        <v>1.55</v>
      </c>
      <c r="N41" s="77">
        <v>0.73</v>
      </c>
    </row>
    <row r="42" spans="2:14">
      <c r="B42" t="s">
        <v>928</v>
      </c>
      <c r="C42" t="s">
        <v>929</v>
      </c>
      <c r="D42" t="s">
        <v>605</v>
      </c>
      <c r="E42" t="s">
        <v>930</v>
      </c>
      <c r="F42" t="s">
        <v>710</v>
      </c>
      <c r="G42" t="s">
        <v>109</v>
      </c>
      <c r="H42" s="77">
        <v>4176</v>
      </c>
      <c r="I42" s="77">
        <v>8268</v>
      </c>
      <c r="J42" s="77">
        <v>0</v>
      </c>
      <c r="K42" s="77">
        <v>1197.05691456</v>
      </c>
      <c r="L42" s="77">
        <v>0</v>
      </c>
      <c r="M42" s="77">
        <v>1.48</v>
      </c>
      <c r="N42" s="77">
        <v>0.7</v>
      </c>
    </row>
    <row r="43" spans="2:14">
      <c r="B43" t="s">
        <v>931</v>
      </c>
      <c r="C43" t="s">
        <v>932</v>
      </c>
      <c r="D43" t="s">
        <v>605</v>
      </c>
      <c r="E43" t="s">
        <v>933</v>
      </c>
      <c r="F43" t="s">
        <v>710</v>
      </c>
      <c r="G43" t="s">
        <v>113</v>
      </c>
      <c r="H43" s="77">
        <v>1285</v>
      </c>
      <c r="I43" s="77">
        <v>20362.5</v>
      </c>
      <c r="J43" s="77">
        <v>0</v>
      </c>
      <c r="K43" s="77">
        <v>1086.5615298749999</v>
      </c>
      <c r="L43" s="77">
        <v>0.04</v>
      </c>
      <c r="M43" s="77">
        <v>1.34</v>
      </c>
      <c r="N43" s="77">
        <v>0.63</v>
      </c>
    </row>
    <row r="44" spans="2:14">
      <c r="B44" t="s">
        <v>934</v>
      </c>
      <c r="C44" s="82" t="s">
        <v>1246</v>
      </c>
      <c r="D44" t="s">
        <v>605</v>
      </c>
      <c r="E44" t="s">
        <v>935</v>
      </c>
      <c r="F44" t="s">
        <v>710</v>
      </c>
      <c r="G44" t="s">
        <v>109</v>
      </c>
      <c r="H44" s="77">
        <v>2566</v>
      </c>
      <c r="I44" s="77">
        <v>25950.5</v>
      </c>
      <c r="J44" s="77">
        <v>0</v>
      </c>
      <c r="K44" s="77">
        <v>2308.6400406100001</v>
      </c>
      <c r="L44" s="77">
        <v>0</v>
      </c>
      <c r="M44" s="77">
        <v>2.86</v>
      </c>
      <c r="N44" s="77">
        <v>1.34</v>
      </c>
    </row>
    <row r="45" spans="2:14">
      <c r="B45" t="s">
        <v>936</v>
      </c>
      <c r="C45" t="s">
        <v>937</v>
      </c>
      <c r="D45" t="s">
        <v>666</v>
      </c>
      <c r="E45" t="s">
        <v>938</v>
      </c>
      <c r="F45" t="s">
        <v>710</v>
      </c>
      <c r="G45" t="s">
        <v>113</v>
      </c>
      <c r="H45" s="77">
        <v>35048</v>
      </c>
      <c r="I45" s="77">
        <v>3499</v>
      </c>
      <c r="J45" s="77">
        <v>0</v>
      </c>
      <c r="K45" s="77">
        <v>5092.455964752</v>
      </c>
      <c r="L45" s="77">
        <v>0.02</v>
      </c>
      <c r="M45" s="77">
        <v>6.3</v>
      </c>
      <c r="N45" s="77">
        <v>2.96</v>
      </c>
    </row>
    <row r="46" spans="2:14">
      <c r="B46" t="s">
        <v>939</v>
      </c>
      <c r="C46" t="s">
        <v>940</v>
      </c>
      <c r="D46" t="s">
        <v>605</v>
      </c>
      <c r="E46" t="s">
        <v>941</v>
      </c>
      <c r="F46" t="s">
        <v>710</v>
      </c>
      <c r="G46" t="s">
        <v>109</v>
      </c>
      <c r="H46" s="77">
        <v>1215</v>
      </c>
      <c r="I46" s="77">
        <v>4372</v>
      </c>
      <c r="J46" s="77">
        <v>0</v>
      </c>
      <c r="K46" s="77">
        <v>184.1663466</v>
      </c>
      <c r="L46" s="77">
        <v>0</v>
      </c>
      <c r="M46" s="77">
        <v>0.23</v>
      </c>
      <c r="N46" s="77">
        <v>0.11</v>
      </c>
    </row>
    <row r="47" spans="2:14">
      <c r="B47" t="s">
        <v>942</v>
      </c>
      <c r="C47" t="s">
        <v>943</v>
      </c>
      <c r="D47" t="s">
        <v>605</v>
      </c>
      <c r="E47" t="s">
        <v>944</v>
      </c>
      <c r="F47" t="s">
        <v>710</v>
      </c>
      <c r="G47" t="s">
        <v>109</v>
      </c>
      <c r="H47" s="77">
        <v>156</v>
      </c>
      <c r="I47" s="77">
        <v>19163</v>
      </c>
      <c r="J47" s="77">
        <v>0</v>
      </c>
      <c r="K47" s="77">
        <v>103.64346876</v>
      </c>
      <c r="L47" s="77">
        <v>0</v>
      </c>
      <c r="M47" s="77">
        <v>0.13</v>
      </c>
      <c r="N47" s="77">
        <v>0.06</v>
      </c>
    </row>
    <row r="48" spans="2:14">
      <c r="B48" t="s">
        <v>945</v>
      </c>
      <c r="C48" t="s">
        <v>946</v>
      </c>
      <c r="D48" t="s">
        <v>605</v>
      </c>
      <c r="E48" t="s">
        <v>947</v>
      </c>
      <c r="F48" t="s">
        <v>710</v>
      </c>
      <c r="G48" t="s">
        <v>113</v>
      </c>
      <c r="H48" s="77">
        <v>1400</v>
      </c>
      <c r="I48" s="77">
        <v>10641.5</v>
      </c>
      <c r="J48" s="77">
        <v>0</v>
      </c>
      <c r="K48" s="77">
        <v>618.65850060000002</v>
      </c>
      <c r="L48" s="77">
        <v>0</v>
      </c>
      <c r="M48" s="77">
        <v>0.77</v>
      </c>
      <c r="N48" s="77">
        <v>0.36</v>
      </c>
    </row>
    <row r="49" spans="2:14">
      <c r="B49" t="s">
        <v>948</v>
      </c>
      <c r="C49" t="s">
        <v>949</v>
      </c>
      <c r="D49" t="s">
        <v>605</v>
      </c>
      <c r="E49" t="s">
        <v>950</v>
      </c>
      <c r="F49" t="s">
        <v>710</v>
      </c>
      <c r="G49" t="s">
        <v>109</v>
      </c>
      <c r="H49" s="77">
        <v>2438</v>
      </c>
      <c r="I49" s="77">
        <v>4617</v>
      </c>
      <c r="J49" s="77">
        <v>0</v>
      </c>
      <c r="K49" s="77">
        <v>390.25404881999998</v>
      </c>
      <c r="L49" s="77">
        <v>0</v>
      </c>
      <c r="M49" s="77">
        <v>0.48</v>
      </c>
      <c r="N49" s="77">
        <v>0.23</v>
      </c>
    </row>
    <row r="50" spans="2:14">
      <c r="B50" t="s">
        <v>951</v>
      </c>
      <c r="C50" t="s">
        <v>952</v>
      </c>
      <c r="D50" t="s">
        <v>605</v>
      </c>
      <c r="E50" t="s">
        <v>953</v>
      </c>
      <c r="F50" t="s">
        <v>710</v>
      </c>
      <c r="G50" t="s">
        <v>116</v>
      </c>
      <c r="H50" s="77">
        <v>109825</v>
      </c>
      <c r="I50" s="77">
        <v>761.3</v>
      </c>
      <c r="J50" s="77">
        <v>0</v>
      </c>
      <c r="K50" s="77">
        <v>3914.5259386775001</v>
      </c>
      <c r="L50" s="77">
        <v>0.02</v>
      </c>
      <c r="M50" s="77">
        <v>4.84</v>
      </c>
      <c r="N50" s="77">
        <v>2.2799999999999998</v>
      </c>
    </row>
    <row r="51" spans="2:14">
      <c r="B51" t="s">
        <v>954</v>
      </c>
      <c r="C51" t="s">
        <v>955</v>
      </c>
      <c r="D51" t="s">
        <v>605</v>
      </c>
      <c r="E51" t="s">
        <v>956</v>
      </c>
      <c r="F51" t="s">
        <v>710</v>
      </c>
      <c r="G51" t="s">
        <v>109</v>
      </c>
      <c r="H51" s="77">
        <v>2132</v>
      </c>
      <c r="I51" s="77">
        <v>4045</v>
      </c>
      <c r="J51" s="77">
        <v>0</v>
      </c>
      <c r="K51" s="77">
        <v>298.99199979999997</v>
      </c>
      <c r="L51" s="77">
        <v>0</v>
      </c>
      <c r="M51" s="77">
        <v>0.37</v>
      </c>
      <c r="N51" s="77">
        <v>0.17</v>
      </c>
    </row>
    <row r="52" spans="2:14">
      <c r="B52" t="s">
        <v>957</v>
      </c>
      <c r="C52" t="s">
        <v>958</v>
      </c>
      <c r="D52" t="s">
        <v>605</v>
      </c>
      <c r="E52" t="s">
        <v>959</v>
      </c>
      <c r="F52" t="s">
        <v>710</v>
      </c>
      <c r="G52" t="s">
        <v>109</v>
      </c>
      <c r="H52" s="77">
        <v>36921</v>
      </c>
      <c r="I52" s="77">
        <v>2650</v>
      </c>
      <c r="J52" s="77">
        <v>0</v>
      </c>
      <c r="K52" s="77">
        <v>3392.1353355000001</v>
      </c>
      <c r="L52" s="77">
        <v>0.3</v>
      </c>
      <c r="M52" s="77">
        <v>4.2</v>
      </c>
      <c r="N52" s="77">
        <v>1.97</v>
      </c>
    </row>
    <row r="53" spans="2:14">
      <c r="B53" t="s">
        <v>960</v>
      </c>
      <c r="C53" t="s">
        <v>961</v>
      </c>
      <c r="D53" t="s">
        <v>605</v>
      </c>
      <c r="E53" t="s">
        <v>962</v>
      </c>
      <c r="F53" t="s">
        <v>710</v>
      </c>
      <c r="G53" t="s">
        <v>109</v>
      </c>
      <c r="H53" s="77">
        <v>891</v>
      </c>
      <c r="I53" s="77">
        <v>10677</v>
      </c>
      <c r="J53" s="77">
        <v>0</v>
      </c>
      <c r="K53" s="77">
        <v>329.82288669000002</v>
      </c>
      <c r="L53" s="77">
        <v>0</v>
      </c>
      <c r="M53" s="77">
        <v>0.41</v>
      </c>
      <c r="N53" s="77">
        <v>0.19</v>
      </c>
    </row>
    <row r="54" spans="2:14">
      <c r="B54" t="s">
        <v>963</v>
      </c>
      <c r="C54" t="s">
        <v>964</v>
      </c>
      <c r="D54" t="s">
        <v>605</v>
      </c>
      <c r="E54" t="s">
        <v>965</v>
      </c>
      <c r="F54" t="s">
        <v>710</v>
      </c>
      <c r="G54" t="s">
        <v>109</v>
      </c>
      <c r="H54" s="77">
        <v>4764</v>
      </c>
      <c r="I54" s="77">
        <v>15246</v>
      </c>
      <c r="J54" s="77">
        <v>0</v>
      </c>
      <c r="K54" s="77">
        <v>2518.1494984800001</v>
      </c>
      <c r="L54" s="77">
        <v>0</v>
      </c>
      <c r="M54" s="77">
        <v>3.12</v>
      </c>
      <c r="N54" s="77">
        <v>1.46</v>
      </c>
    </row>
    <row r="55" spans="2:14">
      <c r="B55" t="s">
        <v>966</v>
      </c>
      <c r="C55" t="s">
        <v>967</v>
      </c>
      <c r="D55" t="s">
        <v>605</v>
      </c>
      <c r="E55" t="s">
        <v>968</v>
      </c>
      <c r="F55" t="s">
        <v>710</v>
      </c>
      <c r="G55" t="s">
        <v>109</v>
      </c>
      <c r="H55" s="77">
        <v>2977</v>
      </c>
      <c r="I55" s="77">
        <v>3417</v>
      </c>
      <c r="J55" s="77">
        <v>0</v>
      </c>
      <c r="K55" s="77">
        <v>352.67742003000001</v>
      </c>
      <c r="L55" s="77">
        <v>0.01</v>
      </c>
      <c r="M55" s="77">
        <v>0.44</v>
      </c>
      <c r="N55" s="77">
        <v>0.21</v>
      </c>
    </row>
    <row r="56" spans="2:14">
      <c r="B56" t="s">
        <v>969</v>
      </c>
      <c r="C56" t="s">
        <v>970</v>
      </c>
      <c r="D56" t="s">
        <v>605</v>
      </c>
      <c r="E56" t="s">
        <v>971</v>
      </c>
      <c r="F56" t="s">
        <v>710</v>
      </c>
      <c r="G56" t="s">
        <v>113</v>
      </c>
      <c r="H56" s="77">
        <v>902</v>
      </c>
      <c r="I56" s="77">
        <v>5797</v>
      </c>
      <c r="J56" s="77">
        <v>0</v>
      </c>
      <c r="K56" s="77">
        <v>217.13505224400001</v>
      </c>
      <c r="L56" s="77">
        <v>0.03</v>
      </c>
      <c r="M56" s="77">
        <v>0.27</v>
      </c>
      <c r="N56" s="77">
        <v>0.13</v>
      </c>
    </row>
    <row r="57" spans="2:14">
      <c r="B57" t="s">
        <v>972</v>
      </c>
      <c r="C57" t="s">
        <v>973</v>
      </c>
      <c r="D57" t="s">
        <v>605</v>
      </c>
      <c r="E57" t="s">
        <v>974</v>
      </c>
      <c r="F57" t="s">
        <v>710</v>
      </c>
      <c r="G57" t="s">
        <v>109</v>
      </c>
      <c r="H57" s="77">
        <v>612</v>
      </c>
      <c r="I57" s="77">
        <v>13229</v>
      </c>
      <c r="J57" s="77">
        <v>0</v>
      </c>
      <c r="K57" s="77">
        <v>280.69345116</v>
      </c>
      <c r="L57" s="77">
        <v>0.01</v>
      </c>
      <c r="M57" s="77">
        <v>0.35</v>
      </c>
      <c r="N57" s="77">
        <v>0.16</v>
      </c>
    </row>
    <row r="58" spans="2:14">
      <c r="B58" t="s">
        <v>975</v>
      </c>
      <c r="C58" s="82" t="s">
        <v>1247</v>
      </c>
      <c r="D58" t="s">
        <v>605</v>
      </c>
      <c r="E58" t="s">
        <v>976</v>
      </c>
      <c r="F58" t="s">
        <v>710</v>
      </c>
      <c r="G58" t="s">
        <v>113</v>
      </c>
      <c r="H58" s="77">
        <v>1589</v>
      </c>
      <c r="I58" s="77">
        <v>2856</v>
      </c>
      <c r="J58" s="77">
        <v>0</v>
      </c>
      <c r="K58" s="77">
        <v>188.45262878400001</v>
      </c>
      <c r="L58" s="77">
        <v>0</v>
      </c>
      <c r="M58" s="77">
        <v>0.23</v>
      </c>
      <c r="N58" s="77">
        <v>0.11</v>
      </c>
    </row>
    <row r="59" spans="2:14">
      <c r="B59" t="s">
        <v>977</v>
      </c>
      <c r="C59" t="s">
        <v>978</v>
      </c>
      <c r="D59" t="s">
        <v>778</v>
      </c>
      <c r="E59" t="s">
        <v>979</v>
      </c>
      <c r="F59" t="s">
        <v>710</v>
      </c>
      <c r="G59" t="s">
        <v>113</v>
      </c>
      <c r="H59" s="77">
        <v>628</v>
      </c>
      <c r="I59" s="77">
        <v>11139</v>
      </c>
      <c r="J59" s="77">
        <v>0</v>
      </c>
      <c r="K59" s="77">
        <v>290.48649559199998</v>
      </c>
      <c r="L59" s="77">
        <v>0.02</v>
      </c>
      <c r="M59" s="77">
        <v>0.36</v>
      </c>
      <c r="N59" s="77">
        <v>0.17</v>
      </c>
    </row>
    <row r="60" spans="2:14">
      <c r="B60" t="s">
        <v>980</v>
      </c>
      <c r="C60" s="82" t="s">
        <v>1248</v>
      </c>
      <c r="D60" t="s">
        <v>605</v>
      </c>
      <c r="E60" t="s">
        <v>979</v>
      </c>
      <c r="F60" t="s">
        <v>710</v>
      </c>
      <c r="G60" t="s">
        <v>113</v>
      </c>
      <c r="H60" s="77">
        <v>1495</v>
      </c>
      <c r="I60" s="77">
        <v>5575</v>
      </c>
      <c r="J60" s="77">
        <v>0</v>
      </c>
      <c r="K60" s="77">
        <v>346.10363775000002</v>
      </c>
      <c r="L60" s="77">
        <v>0.05</v>
      </c>
      <c r="M60" s="77">
        <v>0.43</v>
      </c>
      <c r="N60" s="77">
        <v>0.2</v>
      </c>
    </row>
    <row r="61" spans="2:14">
      <c r="B61" t="s">
        <v>981</v>
      </c>
      <c r="C61" t="s">
        <v>982</v>
      </c>
      <c r="D61" t="s">
        <v>605</v>
      </c>
      <c r="E61" t="s">
        <v>979</v>
      </c>
      <c r="F61" t="s">
        <v>710</v>
      </c>
      <c r="G61" t="s">
        <v>113</v>
      </c>
      <c r="H61" s="77">
        <v>1776</v>
      </c>
      <c r="I61" s="77">
        <v>4094</v>
      </c>
      <c r="J61" s="77">
        <v>0</v>
      </c>
      <c r="K61" s="77">
        <v>301.93322054399999</v>
      </c>
      <c r="L61" s="77">
        <v>0.02</v>
      </c>
      <c r="M61" s="77">
        <v>0.37</v>
      </c>
      <c r="N61" s="77">
        <v>0.18</v>
      </c>
    </row>
    <row r="62" spans="2:14">
      <c r="B62" t="s">
        <v>983</v>
      </c>
      <c r="C62" t="s">
        <v>984</v>
      </c>
      <c r="D62" t="s">
        <v>605</v>
      </c>
      <c r="E62" t="s">
        <v>985</v>
      </c>
      <c r="F62" t="s">
        <v>710</v>
      </c>
      <c r="G62" t="s">
        <v>109</v>
      </c>
      <c r="H62" s="77">
        <v>1850</v>
      </c>
      <c r="I62" s="77">
        <v>2605</v>
      </c>
      <c r="J62" s="77">
        <v>0</v>
      </c>
      <c r="K62" s="77">
        <v>167.08339749999999</v>
      </c>
      <c r="L62" s="77">
        <v>0</v>
      </c>
      <c r="M62" s="77">
        <v>0.21</v>
      </c>
      <c r="N62" s="77">
        <v>0.1</v>
      </c>
    </row>
    <row r="63" spans="2:14">
      <c r="B63" t="s">
        <v>986</v>
      </c>
      <c r="C63" s="82" t="s">
        <v>1249</v>
      </c>
      <c r="D63" t="s">
        <v>605</v>
      </c>
      <c r="E63" t="s">
        <v>985</v>
      </c>
      <c r="F63" t="s">
        <v>710</v>
      </c>
      <c r="G63" t="s">
        <v>109</v>
      </c>
      <c r="H63" s="77">
        <v>789</v>
      </c>
      <c r="I63" s="77">
        <v>9781</v>
      </c>
      <c r="J63" s="77">
        <v>0</v>
      </c>
      <c r="K63" s="77">
        <v>267.55563603000002</v>
      </c>
      <c r="L63" s="77">
        <v>0</v>
      </c>
      <c r="M63" s="77">
        <v>0.33</v>
      </c>
      <c r="N63" s="77">
        <v>0.16</v>
      </c>
    </row>
    <row r="64" spans="2:14">
      <c r="B64" t="s">
        <v>987</v>
      </c>
      <c r="C64" t="s">
        <v>988</v>
      </c>
      <c r="D64" t="s">
        <v>605</v>
      </c>
      <c r="E64" t="s">
        <v>989</v>
      </c>
      <c r="F64" t="s">
        <v>710</v>
      </c>
      <c r="G64" t="s">
        <v>203</v>
      </c>
      <c r="H64" s="77">
        <v>156172</v>
      </c>
      <c r="I64" s="77">
        <v>189900</v>
      </c>
      <c r="J64" s="77">
        <v>0</v>
      </c>
      <c r="K64" s="77">
        <v>9135.2650542840001</v>
      </c>
      <c r="L64" s="77">
        <v>0.01</v>
      </c>
      <c r="M64" s="77">
        <v>11.3</v>
      </c>
      <c r="N64" s="77">
        <v>5.31</v>
      </c>
    </row>
    <row r="65" spans="2:14">
      <c r="B65" t="s">
        <v>990</v>
      </c>
      <c r="C65" t="s">
        <v>991</v>
      </c>
      <c r="D65" t="s">
        <v>605</v>
      </c>
      <c r="E65" t="s">
        <v>992</v>
      </c>
      <c r="F65" t="s">
        <v>710</v>
      </c>
      <c r="G65" t="s">
        <v>109</v>
      </c>
      <c r="H65" s="77">
        <v>5844</v>
      </c>
      <c r="I65" s="77">
        <v>47471.5</v>
      </c>
      <c r="J65" s="77">
        <v>0</v>
      </c>
      <c r="K65" s="77">
        <v>9618.2708728199996</v>
      </c>
      <c r="L65" s="77">
        <v>0.09</v>
      </c>
      <c r="M65" s="77">
        <v>11.9</v>
      </c>
      <c r="N65" s="77">
        <v>5.59</v>
      </c>
    </row>
    <row r="66" spans="2:14">
      <c r="B66" t="s">
        <v>993</v>
      </c>
      <c r="C66" s="82" t="s">
        <v>1250</v>
      </c>
      <c r="D66" t="s">
        <v>767</v>
      </c>
      <c r="E66" t="s">
        <v>992</v>
      </c>
      <c r="F66" t="s">
        <v>710</v>
      </c>
      <c r="G66" t="s">
        <v>116</v>
      </c>
      <c r="H66" s="77">
        <v>360</v>
      </c>
      <c r="I66" s="77">
        <v>5893.5</v>
      </c>
      <c r="J66" s="77">
        <v>0</v>
      </c>
      <c r="K66" s="77">
        <v>99.333999539999994</v>
      </c>
      <c r="L66" s="77">
        <v>0.03</v>
      </c>
      <c r="M66" s="77">
        <v>0.12</v>
      </c>
      <c r="N66" s="77">
        <v>0.06</v>
      </c>
    </row>
    <row r="67" spans="2:14">
      <c r="B67" t="s">
        <v>994</v>
      </c>
      <c r="C67" s="82" t="s">
        <v>1251</v>
      </c>
      <c r="D67" t="s">
        <v>605</v>
      </c>
      <c r="E67" t="s">
        <v>995</v>
      </c>
      <c r="F67" t="s">
        <v>710</v>
      </c>
      <c r="G67" t="s">
        <v>109</v>
      </c>
      <c r="H67" s="77">
        <v>3339</v>
      </c>
      <c r="I67" s="77">
        <v>7567</v>
      </c>
      <c r="J67" s="77">
        <v>0</v>
      </c>
      <c r="K67" s="77">
        <v>875.97960470999999</v>
      </c>
      <c r="L67" s="77">
        <v>0</v>
      </c>
      <c r="M67" s="77">
        <v>1.08</v>
      </c>
      <c r="N67" s="77">
        <v>0.51</v>
      </c>
    </row>
    <row r="68" spans="2:14">
      <c r="B68" t="s">
        <v>996</v>
      </c>
      <c r="C68" t="s">
        <v>997</v>
      </c>
      <c r="D68" t="s">
        <v>605</v>
      </c>
      <c r="E68" t="s">
        <v>995</v>
      </c>
      <c r="F68" t="s">
        <v>710</v>
      </c>
      <c r="G68" t="s">
        <v>113</v>
      </c>
      <c r="H68" s="77">
        <v>1869</v>
      </c>
      <c r="I68" s="77">
        <v>2963</v>
      </c>
      <c r="J68" s="77">
        <v>0</v>
      </c>
      <c r="K68" s="77">
        <v>229.96463452200001</v>
      </c>
      <c r="L68" s="77">
        <v>0.06</v>
      </c>
      <c r="M68" s="77">
        <v>0.28000000000000003</v>
      </c>
      <c r="N68" s="77">
        <v>0.13</v>
      </c>
    </row>
    <row r="69" spans="2:14">
      <c r="B69" t="s">
        <v>998</v>
      </c>
      <c r="C69" t="s">
        <v>999</v>
      </c>
      <c r="D69" t="s">
        <v>605</v>
      </c>
      <c r="E69" t="s">
        <v>995</v>
      </c>
      <c r="F69" t="s">
        <v>710</v>
      </c>
      <c r="G69" t="s">
        <v>109</v>
      </c>
      <c r="H69" s="77">
        <v>1277</v>
      </c>
      <c r="I69" s="77">
        <v>4426</v>
      </c>
      <c r="J69" s="77">
        <v>0</v>
      </c>
      <c r="K69" s="77">
        <v>195.95490934</v>
      </c>
      <c r="L69" s="77">
        <v>0</v>
      </c>
      <c r="M69" s="77">
        <v>0.24</v>
      </c>
      <c r="N69" s="77">
        <v>0.11</v>
      </c>
    </row>
    <row r="70" spans="2:14">
      <c r="B70" t="s">
        <v>1000</v>
      </c>
      <c r="C70" s="82" t="s">
        <v>1252</v>
      </c>
      <c r="D70" t="s">
        <v>605</v>
      </c>
      <c r="E70" t="s">
        <v>1001</v>
      </c>
      <c r="F70" t="s">
        <v>710</v>
      </c>
      <c r="G70" t="s">
        <v>109</v>
      </c>
      <c r="H70" s="77">
        <v>2317</v>
      </c>
      <c r="I70" s="77">
        <v>5885</v>
      </c>
      <c r="J70" s="77">
        <v>0</v>
      </c>
      <c r="K70" s="77">
        <v>472.74434515000002</v>
      </c>
      <c r="L70" s="77">
        <v>0.01</v>
      </c>
      <c r="M70" s="77">
        <v>0.57999999999999996</v>
      </c>
      <c r="N70" s="77">
        <v>0.27</v>
      </c>
    </row>
    <row r="71" spans="2:14">
      <c r="B71" t="s">
        <v>1002</v>
      </c>
      <c r="C71" t="s">
        <v>1003</v>
      </c>
      <c r="D71" t="s">
        <v>605</v>
      </c>
      <c r="E71" t="s">
        <v>1004</v>
      </c>
      <c r="F71" t="s">
        <v>710</v>
      </c>
      <c r="G71" t="s">
        <v>113</v>
      </c>
      <c r="H71" s="77">
        <v>217</v>
      </c>
      <c r="I71" s="77">
        <v>17706</v>
      </c>
      <c r="J71" s="77">
        <v>0</v>
      </c>
      <c r="K71" s="77">
        <v>159.551280252</v>
      </c>
      <c r="L71" s="77">
        <v>0</v>
      </c>
      <c r="M71" s="77">
        <v>0.2</v>
      </c>
      <c r="N71" s="77">
        <v>0.09</v>
      </c>
    </row>
    <row r="72" spans="2:14">
      <c r="B72" t="s">
        <v>1005</v>
      </c>
      <c r="C72" t="s">
        <v>1006</v>
      </c>
      <c r="D72" t="s">
        <v>605</v>
      </c>
      <c r="E72" t="s">
        <v>1007</v>
      </c>
      <c r="F72" t="s">
        <v>710</v>
      </c>
      <c r="G72" t="s">
        <v>109</v>
      </c>
      <c r="H72" s="77">
        <v>7652</v>
      </c>
      <c r="I72" s="77">
        <v>26686</v>
      </c>
      <c r="J72" s="77">
        <v>0</v>
      </c>
      <c r="K72" s="77">
        <v>7079.6581002399998</v>
      </c>
      <c r="L72" s="77">
        <v>0</v>
      </c>
      <c r="M72" s="77">
        <v>8.76</v>
      </c>
      <c r="N72" s="77">
        <v>4.12</v>
      </c>
    </row>
    <row r="73" spans="2:14">
      <c r="B73" t="s">
        <v>1008</v>
      </c>
      <c r="C73" t="s">
        <v>1009</v>
      </c>
      <c r="D73" t="s">
        <v>605</v>
      </c>
      <c r="E73" t="s">
        <v>1010</v>
      </c>
      <c r="F73" t="s">
        <v>710</v>
      </c>
      <c r="G73" t="s">
        <v>109</v>
      </c>
      <c r="H73" s="77">
        <v>75949</v>
      </c>
      <c r="I73" s="77">
        <v>5122</v>
      </c>
      <c r="J73" s="77">
        <v>0</v>
      </c>
      <c r="K73" s="77">
        <v>13487.00367326</v>
      </c>
      <c r="L73" s="77">
        <v>0.02</v>
      </c>
      <c r="M73" s="77">
        <v>16.690000000000001</v>
      </c>
      <c r="N73" s="77">
        <v>7.84</v>
      </c>
    </row>
    <row r="74" spans="2:14">
      <c r="B74" t="s">
        <v>1011</v>
      </c>
      <c r="C74" t="s">
        <v>1012</v>
      </c>
      <c r="D74" t="s">
        <v>605</v>
      </c>
      <c r="E74" t="s">
        <v>1010</v>
      </c>
      <c r="F74" t="s">
        <v>710</v>
      </c>
      <c r="G74" t="s">
        <v>109</v>
      </c>
      <c r="H74" s="77">
        <v>2442</v>
      </c>
      <c r="I74" s="77">
        <v>24529</v>
      </c>
      <c r="J74" s="77">
        <v>0</v>
      </c>
      <c r="K74" s="77">
        <v>2076.7266900599998</v>
      </c>
      <c r="L74" s="77">
        <v>0</v>
      </c>
      <c r="M74" s="77">
        <v>2.57</v>
      </c>
      <c r="N74" s="77">
        <v>1.21</v>
      </c>
    </row>
    <row r="75" spans="2:14">
      <c r="B75" t="s">
        <v>1013</v>
      </c>
      <c r="C75" t="s">
        <v>1014</v>
      </c>
      <c r="D75" t="s">
        <v>110</v>
      </c>
      <c r="E75" t="s">
        <v>1015</v>
      </c>
      <c r="F75" t="s">
        <v>710</v>
      </c>
      <c r="G75" t="s">
        <v>123</v>
      </c>
      <c r="H75" s="77">
        <v>3250</v>
      </c>
      <c r="I75" s="77">
        <v>7788</v>
      </c>
      <c r="J75" s="77">
        <v>0</v>
      </c>
      <c r="K75" s="77">
        <v>685.37125800000001</v>
      </c>
      <c r="L75" s="77">
        <v>0.08</v>
      </c>
      <c r="M75" s="77">
        <v>0.85</v>
      </c>
      <c r="N75" s="77">
        <v>0.4</v>
      </c>
    </row>
    <row r="76" spans="2:14">
      <c r="B76" t="s">
        <v>1016</v>
      </c>
      <c r="C76" t="s">
        <v>1017</v>
      </c>
      <c r="D76" t="s">
        <v>605</v>
      </c>
      <c r="E76" t="s">
        <v>1015</v>
      </c>
      <c r="F76" t="s">
        <v>710</v>
      </c>
      <c r="G76" t="s">
        <v>109</v>
      </c>
      <c r="H76" s="77">
        <v>1233</v>
      </c>
      <c r="I76" s="77">
        <v>8298</v>
      </c>
      <c r="J76" s="77">
        <v>0</v>
      </c>
      <c r="K76" s="77">
        <v>354.72381677999999</v>
      </c>
      <c r="L76" s="77">
        <v>0</v>
      </c>
      <c r="M76" s="77">
        <v>0.44</v>
      </c>
      <c r="N76" s="77">
        <v>0.21</v>
      </c>
    </row>
    <row r="77" spans="2:14">
      <c r="B77" t="s">
        <v>1018</v>
      </c>
      <c r="C77" t="s">
        <v>1019</v>
      </c>
      <c r="D77" t="s">
        <v>605</v>
      </c>
      <c r="E77" t="s">
        <v>1015</v>
      </c>
      <c r="F77" t="s">
        <v>710</v>
      </c>
      <c r="G77" t="s">
        <v>109</v>
      </c>
      <c r="H77" s="77">
        <v>2268</v>
      </c>
      <c r="I77" s="77">
        <v>16473</v>
      </c>
      <c r="J77" s="77">
        <v>0</v>
      </c>
      <c r="K77" s="77">
        <v>1295.29768788</v>
      </c>
      <c r="L77" s="77">
        <v>0</v>
      </c>
      <c r="M77" s="77">
        <v>1.6</v>
      </c>
      <c r="N77" s="77">
        <v>0.75</v>
      </c>
    </row>
    <row r="78" spans="2:14">
      <c r="B78" t="s">
        <v>1020</v>
      </c>
      <c r="C78" t="s">
        <v>1021</v>
      </c>
      <c r="D78" t="s">
        <v>605</v>
      </c>
      <c r="E78" t="s">
        <v>1022</v>
      </c>
      <c r="F78" t="s">
        <v>710</v>
      </c>
      <c r="G78" t="s">
        <v>109</v>
      </c>
      <c r="H78" s="77">
        <v>1739</v>
      </c>
      <c r="I78" s="77">
        <v>2784</v>
      </c>
      <c r="J78" s="77">
        <v>0</v>
      </c>
      <c r="K78" s="77">
        <v>167.85050591999999</v>
      </c>
      <c r="L78" s="77">
        <v>0</v>
      </c>
      <c r="M78" s="77">
        <v>0.21</v>
      </c>
      <c r="N78" s="77">
        <v>0.1</v>
      </c>
    </row>
    <row r="79" spans="2:14">
      <c r="B79" t="s">
        <v>1023</v>
      </c>
      <c r="C79" t="s">
        <v>1024</v>
      </c>
      <c r="D79" t="s">
        <v>605</v>
      </c>
      <c r="E79" t="s">
        <v>1025</v>
      </c>
      <c r="F79" t="s">
        <v>710</v>
      </c>
      <c r="G79" t="s">
        <v>109</v>
      </c>
      <c r="H79" s="77">
        <v>2772</v>
      </c>
      <c r="I79" s="77">
        <v>8043</v>
      </c>
      <c r="J79" s="77">
        <v>0</v>
      </c>
      <c r="K79" s="77">
        <v>772.97444531999997</v>
      </c>
      <c r="L79" s="77">
        <v>0.04</v>
      </c>
      <c r="M79" s="77">
        <v>0.96</v>
      </c>
      <c r="N79" s="77">
        <v>0.45</v>
      </c>
    </row>
    <row r="80" spans="2:14">
      <c r="B80" t="s">
        <v>1026</v>
      </c>
      <c r="C80" t="s">
        <v>1027</v>
      </c>
      <c r="D80" t="s">
        <v>605</v>
      </c>
      <c r="E80" t="s">
        <v>1028</v>
      </c>
      <c r="F80" t="s">
        <v>126</v>
      </c>
      <c r="G80" t="s">
        <v>113</v>
      </c>
      <c r="H80" s="77">
        <v>885</v>
      </c>
      <c r="I80" s="77">
        <v>5338</v>
      </c>
      <c r="J80" s="77">
        <v>0</v>
      </c>
      <c r="K80" s="77">
        <v>196.17422238</v>
      </c>
      <c r="L80" s="77">
        <v>0</v>
      </c>
      <c r="M80" s="77">
        <v>0.24</v>
      </c>
      <c r="N80" s="77">
        <v>0.11</v>
      </c>
    </row>
    <row r="81" spans="2:14">
      <c r="B81" t="s">
        <v>1029</v>
      </c>
      <c r="C81" t="s">
        <v>1030</v>
      </c>
      <c r="D81" t="s">
        <v>693</v>
      </c>
      <c r="E81" t="s">
        <v>979</v>
      </c>
      <c r="F81" t="s">
        <v>131</v>
      </c>
      <c r="G81" t="s">
        <v>113</v>
      </c>
      <c r="H81" s="77">
        <v>5495</v>
      </c>
      <c r="I81" s="77">
        <v>2236</v>
      </c>
      <c r="J81" s="77">
        <v>0</v>
      </c>
      <c r="K81" s="77">
        <v>510.22248732000003</v>
      </c>
      <c r="L81" s="77">
        <v>0</v>
      </c>
      <c r="M81" s="77">
        <v>0.63</v>
      </c>
      <c r="N81" s="77">
        <v>0.3</v>
      </c>
    </row>
    <row r="82" spans="2:14">
      <c r="B82" s="78" t="s">
        <v>1031</v>
      </c>
      <c r="D82" s="16"/>
      <c r="E82" s="16"/>
      <c r="F82" s="16"/>
      <c r="G82" s="16"/>
      <c r="H82" s="79">
        <v>0</v>
      </c>
      <c r="J82" s="79">
        <v>0</v>
      </c>
      <c r="K82" s="79">
        <v>0</v>
      </c>
      <c r="M82" s="79">
        <v>0</v>
      </c>
      <c r="N82" s="79">
        <v>0</v>
      </c>
    </row>
    <row r="83" spans="2:14">
      <c r="B83" t="s">
        <v>235</v>
      </c>
      <c r="C83" t="s">
        <v>235</v>
      </c>
      <c r="D83" s="16"/>
      <c r="E83" s="16"/>
      <c r="F83" t="s">
        <v>235</v>
      </c>
      <c r="G83" t="s">
        <v>235</v>
      </c>
      <c r="H83" s="77">
        <v>0</v>
      </c>
      <c r="I83" s="77">
        <v>0</v>
      </c>
      <c r="K83" s="77">
        <v>0</v>
      </c>
      <c r="L83" s="77">
        <v>0</v>
      </c>
      <c r="M83" s="77">
        <v>0</v>
      </c>
      <c r="N83" s="77">
        <v>0</v>
      </c>
    </row>
    <row r="84" spans="2:14">
      <c r="B84" s="78" t="s">
        <v>255</v>
      </c>
      <c r="D84" s="16"/>
      <c r="E84" s="16"/>
      <c r="F84" s="16"/>
      <c r="G84" s="16"/>
      <c r="H84" s="79">
        <v>0</v>
      </c>
      <c r="J84" s="79">
        <v>0</v>
      </c>
      <c r="K84" s="79">
        <v>0</v>
      </c>
      <c r="M84" s="79">
        <v>0</v>
      </c>
      <c r="N84" s="79">
        <v>0</v>
      </c>
    </row>
    <row r="85" spans="2:14">
      <c r="B85" t="s">
        <v>235</v>
      </c>
      <c r="C85" t="s">
        <v>235</v>
      </c>
      <c r="D85" s="16"/>
      <c r="E85" s="16"/>
      <c r="F85" t="s">
        <v>235</v>
      </c>
      <c r="G85" t="s">
        <v>235</v>
      </c>
      <c r="H85" s="77">
        <v>0</v>
      </c>
      <c r="I85" s="77">
        <v>0</v>
      </c>
      <c r="K85" s="77">
        <v>0</v>
      </c>
      <c r="L85" s="77">
        <v>0</v>
      </c>
      <c r="M85" s="77">
        <v>0</v>
      </c>
      <c r="N85" s="77">
        <v>0</v>
      </c>
    </row>
    <row r="86" spans="2:14">
      <c r="B86" s="78" t="s">
        <v>897</v>
      </c>
      <c r="D86" s="16"/>
      <c r="E86" s="16"/>
      <c r="F86" s="16"/>
      <c r="G86" s="16"/>
      <c r="H86" s="79">
        <v>0</v>
      </c>
      <c r="J86" s="79">
        <v>0</v>
      </c>
      <c r="K86" s="79">
        <v>0</v>
      </c>
      <c r="M86" s="79">
        <v>0</v>
      </c>
      <c r="N86" s="79">
        <v>0</v>
      </c>
    </row>
    <row r="87" spans="2:14">
      <c r="B87" t="s">
        <v>235</v>
      </c>
      <c r="C87" t="s">
        <v>235</v>
      </c>
      <c r="D87" s="16"/>
      <c r="E87" s="16"/>
      <c r="F87" t="s">
        <v>235</v>
      </c>
      <c r="G87" t="s">
        <v>235</v>
      </c>
      <c r="H87" s="77">
        <v>0</v>
      </c>
      <c r="I87" s="77">
        <v>0</v>
      </c>
      <c r="K87" s="77">
        <v>0</v>
      </c>
      <c r="L87" s="77">
        <v>0</v>
      </c>
      <c r="M87" s="77">
        <v>0</v>
      </c>
      <c r="N87" s="77">
        <v>0</v>
      </c>
    </row>
    <row r="88" spans="2:14">
      <c r="B88" t="s">
        <v>242</v>
      </c>
      <c r="D88" s="16"/>
      <c r="E88" s="16"/>
      <c r="F88" s="16"/>
      <c r="G88" s="16"/>
    </row>
    <row r="89" spans="2:14">
      <c r="B89" t="s">
        <v>248</v>
      </c>
      <c r="D89" s="16"/>
      <c r="E89" s="16"/>
      <c r="F89" s="16"/>
      <c r="G89" s="16"/>
    </row>
    <row r="90" spans="2:14">
      <c r="B90" t="s">
        <v>249</v>
      </c>
      <c r="D90" s="16"/>
      <c r="E90" s="16"/>
      <c r="F90" s="16"/>
      <c r="G90" s="16"/>
    </row>
    <row r="91" spans="2:14">
      <c r="B91" t="s">
        <v>250</v>
      </c>
      <c r="D91" s="16"/>
      <c r="E91" s="16"/>
      <c r="F91" s="16"/>
      <c r="G91" s="16"/>
    </row>
    <row r="92" spans="2:14">
      <c r="B92" t="s">
        <v>256</v>
      </c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3"/>
  <sheetViews>
    <sheetView rightToLeft="1" topLeftCell="A25" workbookViewId="0">
      <selection activeCell="F36" sqref="F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1228</v>
      </c>
    </row>
    <row r="3" spans="2:65" s="1" customFormat="1">
      <c r="B3" s="2" t="s">
        <v>2</v>
      </c>
      <c r="C3" s="26" t="s">
        <v>1229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40861.040000000001</v>
      </c>
      <c r="K11" s="7"/>
      <c r="L11" s="76">
        <v>10766.604316418188</v>
      </c>
      <c r="M11" s="7"/>
      <c r="N11" s="76">
        <v>100</v>
      </c>
      <c r="O11" s="76">
        <v>6.26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40861.040000000001</v>
      </c>
      <c r="L21" s="79">
        <v>10766.604316418188</v>
      </c>
      <c r="N21" s="79">
        <v>100</v>
      </c>
      <c r="O21" s="79">
        <v>6.26</v>
      </c>
    </row>
    <row r="22" spans="2:15">
      <c r="B22" s="78" t="s">
        <v>1032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1033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40861.040000000001</v>
      </c>
      <c r="L26" s="79">
        <v>10766.604316418188</v>
      </c>
      <c r="N26" s="79">
        <v>100</v>
      </c>
      <c r="O26" s="79">
        <v>6.26</v>
      </c>
    </row>
    <row r="27" spans="2:15">
      <c r="B27" t="s">
        <v>1034</v>
      </c>
      <c r="C27" t="s">
        <v>1035</v>
      </c>
      <c r="D27" t="s">
        <v>126</v>
      </c>
      <c r="E27" t="s">
        <v>1036</v>
      </c>
      <c r="F27" t="s">
        <v>710</v>
      </c>
      <c r="G27" t="s">
        <v>1037</v>
      </c>
      <c r="H27" t="s">
        <v>220</v>
      </c>
      <c r="I27" t="s">
        <v>113</v>
      </c>
      <c r="J27" s="77">
        <v>9198.7900000000009</v>
      </c>
      <c r="K27" s="77">
        <v>1287.4000000000001</v>
      </c>
      <c r="L27" s="77">
        <v>491.77257878739601</v>
      </c>
      <c r="M27" s="77">
        <v>0</v>
      </c>
      <c r="N27" s="77">
        <v>4.57</v>
      </c>
      <c r="O27" s="77">
        <v>0.28999999999999998</v>
      </c>
    </row>
    <row r="28" spans="2:15">
      <c r="B28" t="s">
        <v>1038</v>
      </c>
      <c r="C28" s="82" t="s">
        <v>1253</v>
      </c>
      <c r="D28" t="s">
        <v>126</v>
      </c>
      <c r="E28" t="s">
        <v>1039</v>
      </c>
      <c r="F28" t="s">
        <v>710</v>
      </c>
      <c r="G28" t="s">
        <v>235</v>
      </c>
      <c r="H28" t="s">
        <v>1040</v>
      </c>
      <c r="I28" t="s">
        <v>109</v>
      </c>
      <c r="J28" s="77">
        <v>2470</v>
      </c>
      <c r="K28" s="77">
        <v>2332.69</v>
      </c>
      <c r="L28" s="77">
        <v>199.759674881</v>
      </c>
      <c r="M28" s="77">
        <v>0</v>
      </c>
      <c r="N28" s="77">
        <v>1.86</v>
      </c>
      <c r="O28" s="77">
        <v>0.12</v>
      </c>
    </row>
    <row r="29" spans="2:15">
      <c r="B29" t="s">
        <v>1041</v>
      </c>
      <c r="C29" s="82" t="s">
        <v>1254</v>
      </c>
      <c r="D29" t="s">
        <v>126</v>
      </c>
      <c r="E29" t="s">
        <v>1042</v>
      </c>
      <c r="F29" t="s">
        <v>710</v>
      </c>
      <c r="G29" t="s">
        <v>235</v>
      </c>
      <c r="H29" t="s">
        <v>1040</v>
      </c>
      <c r="I29" t="s">
        <v>113</v>
      </c>
      <c r="J29" s="77">
        <v>115</v>
      </c>
      <c r="K29" s="77">
        <v>170716</v>
      </c>
      <c r="L29" s="77">
        <v>815.25255084000003</v>
      </c>
      <c r="M29" s="77">
        <v>0</v>
      </c>
      <c r="N29" s="77">
        <v>7.57</v>
      </c>
      <c r="O29" s="77">
        <v>0.47</v>
      </c>
    </row>
    <row r="30" spans="2:15">
      <c r="B30" t="s">
        <v>1043</v>
      </c>
      <c r="C30" t="s">
        <v>1044</v>
      </c>
      <c r="D30" t="s">
        <v>126</v>
      </c>
      <c r="E30" t="s">
        <v>1045</v>
      </c>
      <c r="F30" t="s">
        <v>710</v>
      </c>
      <c r="G30" t="s">
        <v>235</v>
      </c>
      <c r="H30" t="s">
        <v>1040</v>
      </c>
      <c r="I30" t="s">
        <v>113</v>
      </c>
      <c r="J30" s="77">
        <v>1509</v>
      </c>
      <c r="K30" s="77">
        <v>3768</v>
      </c>
      <c r="L30" s="77">
        <v>236.113181712</v>
      </c>
      <c r="M30" s="77">
        <v>0</v>
      </c>
      <c r="N30" s="77">
        <v>2.19</v>
      </c>
      <c r="O30" s="77">
        <v>0.14000000000000001</v>
      </c>
    </row>
    <row r="31" spans="2:15">
      <c r="B31" t="s">
        <v>1046</v>
      </c>
      <c r="C31" t="s">
        <v>1047</v>
      </c>
      <c r="D31" t="s">
        <v>126</v>
      </c>
      <c r="E31" t="s">
        <v>1048</v>
      </c>
      <c r="F31" t="s">
        <v>710</v>
      </c>
      <c r="G31" t="s">
        <v>235</v>
      </c>
      <c r="H31" t="s">
        <v>1040</v>
      </c>
      <c r="I31" t="s">
        <v>113</v>
      </c>
      <c r="J31" s="77">
        <v>2510</v>
      </c>
      <c r="K31" s="77">
        <v>2378</v>
      </c>
      <c r="L31" s="77">
        <v>247.85955827999999</v>
      </c>
      <c r="M31" s="77">
        <v>0</v>
      </c>
      <c r="N31" s="77">
        <v>2.2999999999999998</v>
      </c>
      <c r="O31" s="77">
        <v>0.13999999999999999</v>
      </c>
    </row>
    <row r="32" spans="2:15">
      <c r="B32" t="s">
        <v>1049</v>
      </c>
      <c r="C32" t="s">
        <v>1050</v>
      </c>
      <c r="D32" t="s">
        <v>126</v>
      </c>
      <c r="E32" t="s">
        <v>1051</v>
      </c>
      <c r="F32" t="s">
        <v>710</v>
      </c>
      <c r="G32" t="s">
        <v>235</v>
      </c>
      <c r="H32" t="s">
        <v>1040</v>
      </c>
      <c r="I32" t="s">
        <v>109</v>
      </c>
      <c r="J32" s="77">
        <v>763.38</v>
      </c>
      <c r="K32" s="77">
        <v>13882</v>
      </c>
      <c r="L32" s="77">
        <v>367.4063510172</v>
      </c>
      <c r="M32" s="77">
        <v>0</v>
      </c>
      <c r="N32" s="77">
        <v>3.41</v>
      </c>
      <c r="O32" s="77">
        <v>0.21</v>
      </c>
    </row>
    <row r="33" spans="2:15">
      <c r="B33" t="s">
        <v>1052</v>
      </c>
      <c r="C33" s="82" t="s">
        <v>1054</v>
      </c>
      <c r="D33" t="s">
        <v>126</v>
      </c>
      <c r="E33" t="s">
        <v>1053</v>
      </c>
      <c r="F33" t="s">
        <v>710</v>
      </c>
      <c r="G33" t="s">
        <v>235</v>
      </c>
      <c r="H33" t="s">
        <v>1040</v>
      </c>
      <c r="I33" t="s">
        <v>113</v>
      </c>
      <c r="J33" s="77">
        <v>362</v>
      </c>
      <c r="K33" s="77">
        <v>124753</v>
      </c>
      <c r="L33" s="77">
        <v>1875.3384942359999</v>
      </c>
      <c r="M33" s="77">
        <v>0</v>
      </c>
      <c r="N33" s="77">
        <v>17.420000000000002</v>
      </c>
      <c r="O33" s="77">
        <v>1.0900000000000001</v>
      </c>
    </row>
    <row r="34" spans="2:15">
      <c r="B34" t="s">
        <v>1055</v>
      </c>
      <c r="C34" t="s">
        <v>1056</v>
      </c>
      <c r="D34" t="s">
        <v>126</v>
      </c>
      <c r="E34" t="s">
        <v>1057</v>
      </c>
      <c r="F34" t="s">
        <v>710</v>
      </c>
      <c r="G34" t="s">
        <v>235</v>
      </c>
      <c r="H34" t="s">
        <v>1040</v>
      </c>
      <c r="I34" t="s">
        <v>109</v>
      </c>
      <c r="J34" s="77">
        <v>2140.71</v>
      </c>
      <c r="K34" s="77">
        <v>1905.64</v>
      </c>
      <c r="L34" s="77">
        <v>141.433581694548</v>
      </c>
      <c r="M34" s="77">
        <v>0</v>
      </c>
      <c r="N34" s="77">
        <v>1.31</v>
      </c>
      <c r="O34" s="77">
        <v>0.08</v>
      </c>
    </row>
    <row r="35" spans="2:15">
      <c r="B35" t="s">
        <v>1058</v>
      </c>
      <c r="C35" t="s">
        <v>1059</v>
      </c>
      <c r="D35" t="s">
        <v>126</v>
      </c>
      <c r="E35" t="s">
        <v>1060</v>
      </c>
      <c r="F35" t="s">
        <v>710</v>
      </c>
      <c r="G35" t="s">
        <v>235</v>
      </c>
      <c r="H35" t="s">
        <v>1040</v>
      </c>
      <c r="I35" t="s">
        <v>109</v>
      </c>
      <c r="J35" s="77">
        <v>6539.59</v>
      </c>
      <c r="K35" s="77">
        <v>1933</v>
      </c>
      <c r="L35" s="77">
        <v>438.2644223849</v>
      </c>
      <c r="M35" s="77">
        <v>0</v>
      </c>
      <c r="N35" s="77">
        <v>4.07</v>
      </c>
      <c r="O35" s="77">
        <v>0.25</v>
      </c>
    </row>
    <row r="36" spans="2:15">
      <c r="B36" t="s">
        <v>1061</v>
      </c>
      <c r="C36" t="s">
        <v>1062</v>
      </c>
      <c r="D36" t="s">
        <v>126</v>
      </c>
      <c r="E36" t="s">
        <v>1063</v>
      </c>
      <c r="F36" t="s">
        <v>710</v>
      </c>
      <c r="G36" t="s">
        <v>235</v>
      </c>
      <c r="H36" t="s">
        <v>1040</v>
      </c>
      <c r="I36" t="s">
        <v>109</v>
      </c>
      <c r="J36" s="77">
        <v>139</v>
      </c>
      <c r="K36" s="77">
        <v>51907.07</v>
      </c>
      <c r="L36" s="77">
        <v>250.1469182491</v>
      </c>
      <c r="M36" s="77">
        <v>0</v>
      </c>
      <c r="N36" s="77">
        <v>2.3199999999999998</v>
      </c>
      <c r="O36" s="77">
        <v>0.15</v>
      </c>
    </row>
    <row r="37" spans="2:15">
      <c r="B37" t="s">
        <v>1064</v>
      </c>
      <c r="C37" t="s">
        <v>1065</v>
      </c>
      <c r="D37" t="s">
        <v>126</v>
      </c>
      <c r="E37" t="s">
        <v>1066</v>
      </c>
      <c r="F37" t="s">
        <v>710</v>
      </c>
      <c r="G37" t="s">
        <v>235</v>
      </c>
      <c r="H37" t="s">
        <v>1040</v>
      </c>
      <c r="I37" t="s">
        <v>109</v>
      </c>
      <c r="J37" s="77">
        <v>6150.64</v>
      </c>
      <c r="K37" s="77">
        <v>2504.02</v>
      </c>
      <c r="L37" s="77">
        <v>533.96395760897599</v>
      </c>
      <c r="M37" s="77">
        <v>0</v>
      </c>
      <c r="N37" s="77">
        <v>4.95</v>
      </c>
      <c r="O37" s="77">
        <v>0.31</v>
      </c>
    </row>
    <row r="38" spans="2:15">
      <c r="B38" t="s">
        <v>1067</v>
      </c>
      <c r="C38" t="s">
        <v>1068</v>
      </c>
      <c r="D38" t="s">
        <v>126</v>
      </c>
      <c r="E38" t="s">
        <v>1069</v>
      </c>
      <c r="F38" t="s">
        <v>710</v>
      </c>
      <c r="G38" t="s">
        <v>235</v>
      </c>
      <c r="H38" t="s">
        <v>1040</v>
      </c>
      <c r="I38" t="s">
        <v>203</v>
      </c>
      <c r="J38" s="77">
        <v>2717.2</v>
      </c>
      <c r="K38" s="77">
        <v>1113128</v>
      </c>
      <c r="L38" s="77">
        <v>931.66488943484796</v>
      </c>
      <c r="M38" s="77">
        <v>0</v>
      </c>
      <c r="N38" s="77">
        <v>8.65</v>
      </c>
      <c r="O38" s="77">
        <v>0.54</v>
      </c>
    </row>
    <row r="39" spans="2:15">
      <c r="B39" t="s">
        <v>1067</v>
      </c>
      <c r="C39" t="s">
        <v>1068</v>
      </c>
      <c r="D39" t="s">
        <v>126</v>
      </c>
      <c r="E39" t="s">
        <v>1069</v>
      </c>
      <c r="F39" t="s">
        <v>710</v>
      </c>
      <c r="G39" t="s">
        <v>235</v>
      </c>
      <c r="H39" t="s">
        <v>1040</v>
      </c>
      <c r="I39" t="s">
        <v>203</v>
      </c>
      <c r="J39" s="77">
        <v>401</v>
      </c>
      <c r="K39" s="77">
        <v>1113128</v>
      </c>
      <c r="L39" s="77">
        <v>137.49360395383999</v>
      </c>
      <c r="M39" s="77">
        <v>0</v>
      </c>
      <c r="N39" s="77">
        <v>1.28</v>
      </c>
      <c r="O39" s="77">
        <v>0.08</v>
      </c>
    </row>
    <row r="40" spans="2:15">
      <c r="B40" t="s">
        <v>1070</v>
      </c>
      <c r="C40" t="s">
        <v>1071</v>
      </c>
      <c r="D40" t="s">
        <v>126</v>
      </c>
      <c r="E40" t="s">
        <v>1015</v>
      </c>
      <c r="F40" t="s">
        <v>710</v>
      </c>
      <c r="G40" t="s">
        <v>235</v>
      </c>
      <c r="H40" t="s">
        <v>1040</v>
      </c>
      <c r="I40" t="s">
        <v>109</v>
      </c>
      <c r="J40" s="77">
        <v>5844.73</v>
      </c>
      <c r="K40" s="77">
        <v>20233.909999999996</v>
      </c>
      <c r="L40" s="77">
        <v>4100.1345533383801</v>
      </c>
      <c r="M40" s="77">
        <v>0</v>
      </c>
      <c r="N40" s="77">
        <v>38.08</v>
      </c>
      <c r="O40" s="77">
        <v>2.38</v>
      </c>
    </row>
    <row r="41" spans="2:15">
      <c r="B41" s="78" t="s">
        <v>255</v>
      </c>
      <c r="C41" s="16"/>
      <c r="D41" s="16"/>
      <c r="E41" s="16"/>
      <c r="J41" s="79">
        <v>0</v>
      </c>
      <c r="L41" s="79">
        <v>0</v>
      </c>
      <c r="N41" s="79">
        <v>0</v>
      </c>
      <c r="O41" s="79">
        <v>0</v>
      </c>
    </row>
    <row r="42" spans="2:15">
      <c r="B42" t="s">
        <v>235</v>
      </c>
      <c r="C42" t="s">
        <v>235</v>
      </c>
      <c r="D42" s="16"/>
      <c r="E42" s="16"/>
      <c r="F42" t="s">
        <v>235</v>
      </c>
      <c r="G42" t="s">
        <v>235</v>
      </c>
      <c r="I42" t="s">
        <v>235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</row>
    <row r="43" spans="2:15">
      <c r="B43" t="s">
        <v>242</v>
      </c>
      <c r="C43" s="16"/>
      <c r="D43" s="16"/>
      <c r="E43" s="16"/>
    </row>
    <row r="44" spans="2:15">
      <c r="B44" t="s">
        <v>248</v>
      </c>
      <c r="C44" s="16"/>
      <c r="D44" s="16"/>
      <c r="E44" s="16"/>
    </row>
    <row r="45" spans="2:15">
      <c r="B45" t="s">
        <v>249</v>
      </c>
      <c r="C45" s="16"/>
      <c r="D45" s="16"/>
      <c r="E45" s="16"/>
    </row>
    <row r="46" spans="2:15">
      <c r="B46" t="s">
        <v>250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B291" s="16"/>
      <c r="C291" s="16"/>
      <c r="D291" s="16"/>
      <c r="E291" s="16"/>
    </row>
    <row r="292" spans="2:5">
      <c r="B292" s="16"/>
      <c r="C292" s="16"/>
      <c r="D292" s="16"/>
      <c r="E292" s="16"/>
    </row>
    <row r="293" spans="2:5">
      <c r="B293" s="19"/>
      <c r="C293" s="16"/>
      <c r="D293" s="16"/>
      <c r="E293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1228</v>
      </c>
    </row>
    <row r="3" spans="2:60" s="1" customFormat="1">
      <c r="B3" s="2" t="s">
        <v>2</v>
      </c>
      <c r="C3" s="26" t="s">
        <v>1229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22631</v>
      </c>
      <c r="H11" s="7"/>
      <c r="I11" s="76">
        <v>6.3241930000000002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22631</v>
      </c>
      <c r="I12" s="79">
        <v>6.3241930000000002</v>
      </c>
      <c r="K12" s="79">
        <v>100</v>
      </c>
      <c r="L12" s="79">
        <v>0</v>
      </c>
    </row>
    <row r="13" spans="2:60">
      <c r="B13" s="78" t="s">
        <v>1072</v>
      </c>
      <c r="D13" s="16"/>
      <c r="E13" s="16"/>
      <c r="G13" s="79">
        <v>22631</v>
      </c>
      <c r="I13" s="79">
        <v>6.3241930000000002</v>
      </c>
      <c r="K13" s="79">
        <v>100</v>
      </c>
      <c r="L13" s="79">
        <v>0</v>
      </c>
    </row>
    <row r="14" spans="2:60">
      <c r="B14" t="s">
        <v>1073</v>
      </c>
      <c r="C14" t="s">
        <v>1074</v>
      </c>
      <c r="D14" t="s">
        <v>103</v>
      </c>
      <c r="E14" t="s">
        <v>326</v>
      </c>
      <c r="F14" t="s">
        <v>105</v>
      </c>
      <c r="G14" s="77">
        <v>4359</v>
      </c>
      <c r="H14" s="77">
        <v>136.69999999999999</v>
      </c>
      <c r="I14" s="77">
        <v>5.9587529999999997</v>
      </c>
      <c r="J14" s="77">
        <v>7.0000000000000007E-2</v>
      </c>
      <c r="K14" s="77">
        <v>94.22</v>
      </c>
      <c r="L14" s="77">
        <v>0</v>
      </c>
    </row>
    <row r="15" spans="2:60">
      <c r="B15" t="s">
        <v>1075</v>
      </c>
      <c r="C15" t="s">
        <v>1076</v>
      </c>
      <c r="D15" t="s">
        <v>103</v>
      </c>
      <c r="E15" t="s">
        <v>326</v>
      </c>
      <c r="F15" t="s">
        <v>105</v>
      </c>
      <c r="G15" s="77">
        <v>18272</v>
      </c>
      <c r="H15" s="77">
        <v>2</v>
      </c>
      <c r="I15" s="77">
        <v>0.36543999999999999</v>
      </c>
      <c r="J15" s="77">
        <v>0.05</v>
      </c>
      <c r="K15" s="77">
        <v>5.78</v>
      </c>
      <c r="L15" s="77">
        <v>0</v>
      </c>
    </row>
    <row r="16" spans="2:60">
      <c r="B16" s="78" t="s">
        <v>240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1077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s="16"/>
      <c r="E18" t="s">
        <v>235</v>
      </c>
      <c r="F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242</v>
      </c>
      <c r="D19" s="16"/>
      <c r="E19" s="16"/>
    </row>
    <row r="20" spans="2:12">
      <c r="B20" t="s">
        <v>248</v>
      </c>
      <c r="D20" s="16"/>
      <c r="E20" s="16"/>
    </row>
    <row r="21" spans="2:12">
      <c r="B21" t="s">
        <v>249</v>
      </c>
      <c r="D21" s="16"/>
      <c r="E21" s="16"/>
    </row>
    <row r="22" spans="2:12">
      <c r="B22" t="s">
        <v>250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6D624C-4357-4961-B8D0-83940CD313C7}"/>
</file>

<file path=customXml/itemProps2.xml><?xml version="1.0" encoding="utf-8"?>
<ds:datastoreItem xmlns:ds="http://schemas.openxmlformats.org/officeDocument/2006/customXml" ds:itemID="{68C9C682-8665-4558-BB24-36E92E354EA2}"/>
</file>

<file path=customXml/itemProps3.xml><?xml version="1.0" encoding="utf-8"?>
<ds:datastoreItem xmlns:ds="http://schemas.openxmlformats.org/officeDocument/2006/customXml" ds:itemID="{AF5E0F1B-C86A-4FB2-9BAE-D1EDFC0403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