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פנסיה\"/>
    </mc:Choice>
  </mc:AlternateContent>
  <bookViews>
    <workbookView xWindow="0" yWindow="0" windowWidth="28800" windowHeight="1248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P11" i="22" l="1"/>
  <c r="P10" i="22" s="1"/>
  <c r="P15" i="22"/>
  <c r="H30" i="22"/>
  <c r="K30" i="22"/>
  <c r="L30" i="22"/>
  <c r="L11" i="22" s="1"/>
  <c r="L10" i="22" s="1"/>
  <c r="N30" i="22"/>
  <c r="N11" i="22" s="1"/>
  <c r="P30" i="22"/>
  <c r="N10" i="22" l="1"/>
  <c r="O11" i="22"/>
  <c r="K11" i="22"/>
  <c r="K10" i="22" s="1"/>
  <c r="H11" i="22"/>
  <c r="H10" i="22" s="1"/>
  <c r="C26" i="27"/>
  <c r="C11" i="27"/>
  <c r="O15" i="22" l="1"/>
  <c r="O18" i="22"/>
  <c r="O22" i="22"/>
  <c r="O35" i="22"/>
  <c r="O39" i="22"/>
  <c r="O19" i="22"/>
  <c r="O23" i="22"/>
  <c r="O36" i="22"/>
  <c r="O37" i="22"/>
  <c r="O17" i="22"/>
  <c r="O21" i="22"/>
  <c r="O42" i="22"/>
  <c r="O40" i="22"/>
  <c r="O32" i="22"/>
  <c r="O10" i="22" s="1"/>
  <c r="O16" i="22"/>
  <c r="O20" i="22"/>
  <c r="O24" i="22"/>
  <c r="O31" i="22"/>
  <c r="O30" i="22" s="1"/>
  <c r="O41" i="22"/>
  <c r="O25" i="22"/>
  <c r="O38" i="22"/>
</calcChain>
</file>

<file path=xl/sharedStrings.xml><?xml version="1.0" encoding="utf-8"?>
<sst xmlns="http://schemas.openxmlformats.org/spreadsheetml/2006/main" count="2651" uniqueCount="968">
  <si>
    <t>תאריך הדיווח: 31/12/2017</t>
  </si>
  <si>
    <t>מספר מסלול/קרן/קופה: 9759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</si>
  <si>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</si>
  <si>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</si>
  <si>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</si>
  <si>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</si>
  <si>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</si>
  <si>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</si>
  <si>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</si>
  <si>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</si>
  <si>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</si>
  <si>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</si>
  <si>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</si>
  <si>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</si>
  <si>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</si>
  <si>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</si>
  <si>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</si>
  <si>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</si>
  <si>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</si>
  <si>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</si>
  <si>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</si>
  <si>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</si>
  <si>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</si>
  <si>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</si>
  <si>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</si>
  <si>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</si>
  <si>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</si>
  <si>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</si>
  <si>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</si>
  <si>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</si>
  <si>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</si>
  <si>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</si>
  <si>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</si>
  <si>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</si>
  <si>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</si>
  <si>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</si>
  <si>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</si>
  <si>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</si>
  <si>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</si>
  <si>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</si>
  <si>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</si>
  <si>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</si>
  <si>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</si>
  <si>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</si>
  <si>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</si>
  <si>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</si>
  <si>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</si>
  <si>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</si>
  <si>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</si>
  <si>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</si>
  <si>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</si>
  <si>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</si>
  <si>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</si>
  <si>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</si>
  <si>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</si>
  <si>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</si>
  <si>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</si>
  <si>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</si>
  <si>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</si>
  <si>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</si>
  <si>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</si>
  <si>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</si>
  <si>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</si>
  <si>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</si>
  <si>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</si>
  <si>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</si>
  <si>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</si>
  <si>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</si>
  <si>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</si>
  <si>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</si>
  <si>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</si>
  <si>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</si>
  <si>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</si>
  <si>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</si>
  <si>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</si>
  <si>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</si>
  <si>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</si>
  <si>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</si>
  <si>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</si>
  <si>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</si>
  <si>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</si>
  <si>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</si>
  <si>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</si>
  <si>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</si>
  <si>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</si>
  <si>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</si>
  <si>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</si>
  <si>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</si>
  <si>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</si>
  <si>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</si>
  <si>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</si>
  <si>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</si>
  <si>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</si>
  <si>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</si>
  <si>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</si>
  <si>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</si>
  <si>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</si>
  <si>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</si>
  <si>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</si>
  <si>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</si>
  <si>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</si>
  <si>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</si>
  <si>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יין יפני (בנק לאומי)</t>
  </si>
  <si>
    <t>מזומן לירה שטרלינג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</si>
  <si>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</si>
  <si>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</si>
  <si>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</si>
  <si>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</si>
  <si>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</si>
  <si>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</si>
  <si>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</si>
  <si>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</si>
  <si>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</si>
  <si>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</si>
  <si>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</si>
  <si>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</si>
  <si>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</si>
  <si>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</si>
  <si>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</si>
  <si>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</si>
  <si>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</si>
  <si>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</si>
  <si>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</si>
  <si>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</si>
  <si>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</si>
  <si>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</si>
  <si>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</si>
  <si>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</si>
  <si>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 518</t>
  </si>
  <si>
    <t>TASE</t>
  </si>
  <si>
    <t>RF</t>
  </si>
  <si>
    <t>מ.ק.מ 918 פדיון 5.9.18</t>
  </si>
  <si>
    <t>ממשלתי שקלי 0142</t>
  </si>
  <si>
    <t>ממשלתי שקלי 0347</t>
  </si>
  <si>
    <t>ממשלתי שקלי 0519</t>
  </si>
  <si>
    <t>ממשלתי שקלי 0825</t>
  </si>
  <si>
    <t>ממשלתי שקלי 1018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</si>
  <si>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</si>
  <si>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</si>
  <si>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</si>
  <si>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</si>
  <si>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</si>
  <si>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</si>
  <si>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</si>
  <si>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</si>
  <si>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</si>
  <si>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</si>
  <si>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</si>
  <si>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</si>
  <si>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</si>
  <si>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</si>
  <si>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</si>
  <si>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</si>
  <si>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</si>
  <si>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</si>
  <si>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</si>
  <si>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</si>
  <si>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</si>
  <si>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</si>
  <si>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</si>
  <si>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 IL</t>
  </si>
  <si>
    <t>S&amp;P מעלות</t>
  </si>
  <si>
    <t>מזרחי הנפקות אג39</t>
  </si>
  <si>
    <t>פועלים הנפקות אג34</t>
  </si>
  <si>
    <t>בינלאומי הנפקות אג9</t>
  </si>
  <si>
    <t>פתאל אגח א לס</t>
  </si>
  <si>
    <t>השקעה ואחזקות</t>
  </si>
  <si>
    <t>A IL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</si>
  <si>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</si>
  <si>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</si>
  <si>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</si>
  <si>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</si>
  <si>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A1 IL</t>
  </si>
  <si>
    <t>מידרוג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</si>
  <si>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</si>
  <si>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</si>
  <si>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</si>
  <si>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TEVA 4.1 10/01/46</t>
  </si>
  <si>
    <t>US88167AAF84</t>
  </si>
  <si>
    <t>אחר</t>
  </si>
  <si>
    <t>בלומברג</t>
  </si>
  <si>
    <t>Pharmaceuticals &amp; Biotechnology</t>
  </si>
  <si>
    <t>Baa2</t>
  </si>
  <si>
    <t>Moody's</t>
  </si>
  <si>
    <t>סה"כ אגרות חוב קונצרניות חברות זרות בחו"ל</t>
  </si>
  <si>
    <t>WFC 3 02/19/25</t>
  </si>
  <si>
    <t>US94974BGH78</t>
  </si>
  <si>
    <t>NYSE</t>
  </si>
  <si>
    <t>Banks</t>
  </si>
  <si>
    <t>A+</t>
  </si>
  <si>
    <t>S&amp;P</t>
  </si>
  <si>
    <t>WFC 3.55 09/29/25</t>
  </si>
  <si>
    <t>US94974BGP94</t>
  </si>
  <si>
    <t>Real Estate</t>
  </si>
  <si>
    <t>BAC 4% 04/01/24</t>
  </si>
  <si>
    <t>US06051GFF19</t>
  </si>
  <si>
    <t>A</t>
  </si>
  <si>
    <t>JPM 3.9 07/15/25</t>
  </si>
  <si>
    <t>US46625HMN79</t>
  </si>
  <si>
    <t>BAC 3.419 12/20/28</t>
  </si>
  <si>
    <t>USU0R8A1AB34</t>
  </si>
  <si>
    <t>A-</t>
  </si>
  <si>
    <t>Bac 4.125 01/24</t>
  </si>
  <si>
    <t>US06051GFB05</t>
  </si>
  <si>
    <t>Diversified Financials</t>
  </si>
  <si>
    <t>C 3.7% 12/01/2026</t>
  </si>
  <si>
    <t>US172967KG57</t>
  </si>
  <si>
    <t>Telecommunication Services</t>
  </si>
  <si>
    <t>BBB+</t>
  </si>
  <si>
    <t>PEMEX 4.5 01/26</t>
  </si>
  <si>
    <t>US71654QBW15</t>
  </si>
  <si>
    <t>Verizon 4.125% 16/03</t>
  </si>
  <si>
    <t>US92343VDY74</t>
  </si>
  <si>
    <t>FWB</t>
  </si>
  <si>
    <t>Swk 5.75 12/15/53</t>
  </si>
  <si>
    <t>US854502AF89</t>
  </si>
  <si>
    <t>Capital Goods</t>
  </si>
  <si>
    <t>BBB</t>
  </si>
  <si>
    <t>WPPLN 3.75 19/09/24</t>
  </si>
  <si>
    <t>US92936MAF41</t>
  </si>
  <si>
    <t>bayer 3.75% 01/07/74</t>
  </si>
  <si>
    <t>DE000A11QR73</t>
  </si>
  <si>
    <t>vw 3.75% 24/03/49</t>
  </si>
  <si>
    <t>XS1048428012</t>
  </si>
  <si>
    <t>BRFSBZ 4 3/4 05/22/2</t>
  </si>
  <si>
    <t>USP1905CAE05</t>
  </si>
  <si>
    <t>Food, Beverage &amp; Tobacco</t>
  </si>
  <si>
    <t>BBB-</t>
  </si>
  <si>
    <t>Cielbz 3.75%</t>
  </si>
  <si>
    <t>USP28610AA46</t>
  </si>
  <si>
    <t>BOVESPA</t>
  </si>
  <si>
    <t>BB+</t>
  </si>
  <si>
    <t>Pttept explor 4.875%</t>
  </si>
  <si>
    <t>USY7145PCN60</t>
  </si>
  <si>
    <t>Energy</t>
  </si>
  <si>
    <t>Telefonica 6.5 29.09</t>
  </si>
  <si>
    <t>XS0972570351</t>
  </si>
  <si>
    <t>LSE</t>
  </si>
  <si>
    <t>Oro negro dril 7.5%</t>
  </si>
  <si>
    <t>NO0010700982</t>
  </si>
  <si>
    <t>SGX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</si>
  <si>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</si>
  <si>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</si>
  <si>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</si>
  <si>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</si>
  <si>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</si>
  <si>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</si>
  <si>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</si>
  <si>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</si>
  <si>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</si>
  <si>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</si>
  <si>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</si>
  <si>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ביטוח</t>
  </si>
  <si>
    <t>שופרסל</t>
  </si>
  <si>
    <t>מסחר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</si>
  <si>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</si>
  <si>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</si>
  <si>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</si>
  <si>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</si>
  <si>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</si>
  <si>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</si>
  <si>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טבע</t>
  </si>
  <si>
    <t>כימיה גומי ופלסטיק</t>
  </si>
  <si>
    <t>סה"כ מניות תל אביב 90</t>
  </si>
  <si>
    <t>דנאל כא</t>
  </si>
  <si>
    <t>שרותים</t>
  </si>
  <si>
    <t>אשטרום נכסים</t>
  </si>
  <si>
    <t>בראק אן וי</t>
  </si>
  <si>
    <t>גב ים</t>
  </si>
  <si>
    <t>וילאר</t>
  </si>
  <si>
    <t>לוינשטין נכסים</t>
  </si>
  <si>
    <t>מגדלי תיכון</t>
  </si>
  <si>
    <t>ריט1</t>
  </si>
  <si>
    <t>אינרום</t>
  </si>
  <si>
    <t>מתכת ומוצרי בניה</t>
  </si>
  <si>
    <t>לוינשטיין נכסים חסום</t>
  </si>
  <si>
    <t>שפיר הנדסה</t>
  </si>
  <si>
    <t>דש איפקס</t>
  </si>
  <si>
    <t>שירותים פיננסיים</t>
  </si>
  <si>
    <t>לידר שוקי הון</t>
  </si>
  <si>
    <t>פסגות מימון ופקטורינ</t>
  </si>
  <si>
    <t>סה"כ מניות מניות היתר</t>
  </si>
  <si>
    <t>הולמס פלייס</t>
  </si>
  <si>
    <t>גלובל כנפיים</t>
  </si>
  <si>
    <t>יעקובי קבוצה</t>
  </si>
  <si>
    <t>קדסט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</si>
  <si>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</si>
  <si>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</si>
  <si>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</si>
  <si>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</si>
  <si>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</si>
  <si>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DELTA AIR LINES INC</t>
  </si>
  <si>
    <t>US2473617023</t>
  </si>
  <si>
    <t>GROUP ADR</t>
  </si>
  <si>
    <t>US01609W1027</t>
  </si>
  <si>
    <t>Boeing com</t>
  </si>
  <si>
    <t>US0970231058</t>
  </si>
  <si>
    <t>Southwest Airlines</t>
  </si>
  <si>
    <t>US8447411088</t>
  </si>
  <si>
    <t>Transportation</t>
  </si>
  <si>
    <t>Aroundtown property holdings plc</t>
  </si>
  <si>
    <t>LU1673108939</t>
  </si>
  <si>
    <t>Atrium european real estaste</t>
  </si>
  <si>
    <t>JE00B3DCF752</t>
  </si>
  <si>
    <t>ERTY GROU</t>
  </si>
  <si>
    <t>US8288061091</t>
  </si>
  <si>
    <t>Globalworth Real estate</t>
  </si>
  <si>
    <t>GG00B979FD04</t>
  </si>
  <si>
    <t>HOLDINGS 888</t>
  </si>
  <si>
    <t>GI000A0F6407</t>
  </si>
  <si>
    <t>SPON ADR</t>
  </si>
  <si>
    <t>US0567521085</t>
  </si>
  <si>
    <t>Software &amp; Services</t>
  </si>
  <si>
    <t>Tencent holding</t>
  </si>
  <si>
    <t>KYG875721634</t>
  </si>
  <si>
    <t>HKSE</t>
  </si>
  <si>
    <t>SAMSUNG E(SMSN)</t>
  </si>
  <si>
    <t>US7960508882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</si>
  <si>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</si>
  <si>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</si>
  <si>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</si>
  <si>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</si>
  <si>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</si>
  <si>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</si>
  <si>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</si>
  <si>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</si>
  <si>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</si>
  <si>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</si>
  <si>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</si>
  <si>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</si>
  <si>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</si>
  <si>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</si>
  <si>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</si>
  <si>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 ETF ON SMI</t>
  </si>
  <si>
    <t>CH0008899764</t>
  </si>
  <si>
    <t>מדדי מניות בחול</t>
  </si>
  <si>
    <t>Energy s.sector spdr</t>
  </si>
  <si>
    <t>US81369Y5069</t>
  </si>
  <si>
    <t>Ishares msci australia</t>
  </si>
  <si>
    <t>US4642861037</t>
  </si>
  <si>
    <t>Powershares QQQ NAS1</t>
  </si>
  <si>
    <t>US73935A1043</t>
  </si>
  <si>
    <t>NASDAQ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</si>
  <si>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</si>
  <si>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</si>
  <si>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</si>
  <si>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</si>
  <si>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</si>
  <si>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</si>
  <si>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</si>
  <si>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</si>
  <si>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</si>
  <si>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</si>
  <si>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</si>
  <si>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</si>
  <si>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</si>
  <si>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</si>
  <si>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</si>
  <si>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</si>
  <si>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</si>
  <si>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</si>
  <si>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</si>
  <si>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</si>
  <si>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</si>
  <si>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 HLTHCR-I</t>
  </si>
  <si>
    <t>CH0012627250</t>
  </si>
  <si>
    <t>KOT-IND MID-J</t>
  </si>
  <si>
    <t>LU0675383409</t>
  </si>
  <si>
    <t>L1 Capital Australian Equities Fund</t>
  </si>
  <si>
    <t>AU60LCP00016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</si>
  <si>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</si>
  <si>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</si>
  <si>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</si>
  <si>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</si>
  <si>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</si>
  <si>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</si>
  <si>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</si>
  <si>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</si>
  <si>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</si>
  <si>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</si>
  <si>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</si>
  <si>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</si>
  <si>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</si>
  <si>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</si>
  <si>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</si>
  <si>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</si>
  <si>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</si>
  <si>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SPX C2700 31/01/18</t>
  </si>
  <si>
    <t>ל.ר.</t>
  </si>
  <si>
    <t>SPX C2725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</si>
  <si>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</si>
  <si>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</si>
  <si>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</si>
  <si>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</si>
  <si>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</si>
  <si>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</si>
  <si>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</si>
  <si>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</si>
  <si>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NASDAQ 100 E-MINI  MAR 18</t>
  </si>
  <si>
    <t>S&amp;P500 EMINI FUT  MAR 18</t>
  </si>
  <si>
    <t>US LONG BOND(CBT)  MAR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</si>
  <si>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</si>
  <si>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</si>
  <si>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</si>
  <si>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</si>
  <si>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</si>
  <si>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</si>
  <si>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</si>
  <si>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</si>
  <si>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</si>
  <si>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</si>
  <si>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</si>
  <si>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</si>
  <si>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</si>
  <si>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</si>
  <si>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</si>
  <si>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</si>
  <si>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8747</t>
  </si>
  <si>
    <t>2/10/2008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</si>
  <si>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</si>
  <si>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</si>
  <si>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</si>
  <si>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</si>
  <si>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</si>
  <si>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</si>
  <si>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</si>
  <si>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</si>
  <si>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</si>
  <si>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</si>
  <si>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</si>
  <si>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</si>
  <si>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</si>
  <si>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</si>
  <si>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</si>
  <si>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</si>
  <si>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</si>
  <si>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</si>
  <si>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</si>
  <si>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</si>
  <si>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</si>
  <si>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</si>
  <si>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</si>
  <si>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</si>
  <si>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</si>
  <si>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</si>
  <si>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</si>
  <si>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</si>
  <si>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</si>
  <si>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</si>
  <si>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</si>
  <si>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</si>
  <si>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</si>
  <si>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</si>
  <si>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</si>
  <si>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</si>
  <si>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</si>
  <si>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</si>
  <si>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</si>
  <si>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</si>
  <si>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</si>
  <si>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</si>
  <si>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</si>
  <si>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</si>
  <si>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</si>
  <si>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</si>
  <si>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</si>
  <si>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</si>
  <si>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</si>
  <si>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</si>
  <si>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</si>
  <si>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</si>
  <si>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</si>
  <si>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</si>
  <si>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</si>
  <si>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</si>
  <si>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</si>
  <si>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</si>
  <si>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</si>
  <si>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</si>
  <si>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</si>
  <si>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</si>
  <si>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</si>
  <si>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</si>
  <si>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</si>
  <si>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</si>
  <si>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</si>
  <si>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</si>
  <si>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ערד 8782</t>
  </si>
  <si>
    <t>1/09/2011</t>
  </si>
  <si>
    <t>ערד 8783</t>
  </si>
  <si>
    <t>1/10/2011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</si>
  <si>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</si>
  <si>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</si>
  <si>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</si>
  <si>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</si>
  <si>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</si>
  <si>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</si>
  <si>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</si>
  <si>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</si>
  <si>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</si>
  <si>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</si>
  <si>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</si>
  <si>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</si>
  <si>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</si>
  <si>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</si>
  <si>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</si>
  <si>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</si>
  <si>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</si>
  <si>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</si>
  <si>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</si>
  <si>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</si>
  <si>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</si>
  <si>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</si>
  <si>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</si>
  <si>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</si>
  <si>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</si>
  <si>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</si>
  <si>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</si>
  <si>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</si>
  <si>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</si>
  <si>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</si>
  <si>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</si>
  <si>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</si>
  <si>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</si>
  <si>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</si>
  <si>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</si>
  <si>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</si>
  <si>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</si>
  <si>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</si>
  <si>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</si>
  <si>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</si>
  <si>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</si>
  <si>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</si>
  <si>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</si>
  <si>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</si>
  <si>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</si>
  <si>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</si>
  <si>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</si>
  <si>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</si>
  <si>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</si>
  <si>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</si>
  <si>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</si>
  <si>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</si>
  <si>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</si>
  <si>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</si>
  <si>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</si>
  <si>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</si>
  <si>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</si>
  <si>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</si>
  <si>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</si>
  <si>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</si>
  <si>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</si>
  <si>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</si>
  <si>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</si>
  <si>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</si>
  <si>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8817</t>
  </si>
  <si>
    <t>1/08/2014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</si>
  <si>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</si>
  <si>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</si>
  <si>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</si>
  <si>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</si>
  <si>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</si>
  <si>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</si>
  <si>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</si>
  <si>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</si>
  <si>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8822</t>
  </si>
  <si>
    <t>1/01/2015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</si>
  <si>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</si>
  <si>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</si>
  <si>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</si>
  <si>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</si>
  <si>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</si>
  <si>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</si>
  <si>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</si>
  <si>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</si>
  <si>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</si>
  <si>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</si>
  <si>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</si>
  <si>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</si>
  <si>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</si>
  <si>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</si>
  <si>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</si>
  <si>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</si>
  <si>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</si>
  <si>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</si>
  <si>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</si>
  <si>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</si>
  <si>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</si>
  <si>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</si>
  <si>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8837</t>
  </si>
  <si>
    <t>1/04/2016</t>
  </si>
  <si>
    <t>ערד 8838</t>
  </si>
  <si>
    <t>1/05/2016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</si>
  <si>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</si>
  <si>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</si>
  <si>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</si>
  <si>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</si>
  <si>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</si>
  <si>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</si>
  <si>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</si>
  <si>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</si>
  <si>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</si>
  <si>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</si>
  <si>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</si>
  <si>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</si>
  <si>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</si>
  <si>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</si>
  <si>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</si>
  <si>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</si>
  <si>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</si>
  <si>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</si>
  <si>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</si>
  <si>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</si>
  <si>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</si>
  <si>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</si>
  <si>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</si>
  <si>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</si>
  <si>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</si>
  <si>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</si>
  <si>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</si>
  <si>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</si>
  <si>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</si>
  <si>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</si>
  <si>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</si>
  <si>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</si>
  <si>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</si>
  <si>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</si>
  <si>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</si>
  <si>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</si>
  <si>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ערד8829</t>
  </si>
  <si>
    <t>2/08/2015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</si>
  <si>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</si>
  <si>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</si>
  <si>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</si>
  <si>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</si>
  <si>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</si>
  <si>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</si>
  <si>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</si>
  <si>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</si>
  <si>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</si>
  <si>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</si>
  <si>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</si>
  <si>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</si>
  <si>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</si>
  <si>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</si>
  <si>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</si>
  <si>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</si>
  <si>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</si>
  <si>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</si>
  <si>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רפאל סדרה ב</t>
  </si>
  <si>
    <t>19/03/2012</t>
  </si>
  <si>
    <t>חשמל סד 2018 6.5%</t>
  </si>
  <si>
    <t>31/01/2007</t>
  </si>
  <si>
    <t>חשמל צמוד 2022</t>
  </si>
  <si>
    <t>12/01/2011</t>
  </si>
  <si>
    <t>נתיבי גז אגח א- רמ</t>
  </si>
  <si>
    <t>AA IL</t>
  </si>
  <si>
    <t>28/12/2006</t>
  </si>
  <si>
    <t>נתיבי גז אגח ד</t>
  </si>
  <si>
    <t>10/04/2014</t>
  </si>
  <si>
    <t>סה"כ אג"ח קונצרני לא צמוד</t>
  </si>
  <si>
    <t>סדרה א' של מתם – מרכ</t>
  </si>
  <si>
    <t>16/08/2016</t>
  </si>
  <si>
    <t>אליהו הנפקות בע"מ</t>
  </si>
  <si>
    <t>A+ IL</t>
  </si>
  <si>
    <t>18/09/2017</t>
  </si>
  <si>
    <t>סדרה יא' של ביטוח יש</t>
  </si>
  <si>
    <t>A- IL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</si>
  <si>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</si>
  <si>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</si>
  <si>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</si>
  <si>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</si>
  <si>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</si>
  <si>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</si>
  <si>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</si>
  <si>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</si>
  <si>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</si>
  <si>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</si>
  <si>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</si>
  <si>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</si>
  <si>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</si>
  <si>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סה"כ מניות ל"ס בחו"ל</t>
  </si>
  <si>
    <t>Energy vision Limited</t>
  </si>
  <si>
    <t>HEMA PROJECT HOME</t>
  </si>
  <si>
    <t>5. קרנות השקעה</t>
  </si>
  <si>
    <t>סה"כ קרנות השקעה ל"ס</t>
  </si>
  <si>
    <t>סה"כ קרנות השקעה ל"ס בישראל</t>
  </si>
  <si>
    <t>סה"כ קרנות הון סיכון</t>
  </si>
  <si>
    <t>STATE OF MIND VENTURES LIMITED PARTNERS</t>
  </si>
  <si>
    <t>25/05/2016</t>
  </si>
  <si>
    <t>סה"כ קרנות גידור</t>
  </si>
  <si>
    <t>סה"כ קרנות נדל"ן</t>
  </si>
  <si>
    <t>סה"כ קרנות השקעה אחרות</t>
  </si>
  <si>
    <t>NOY NEGEV ENERGY LIMITED PARTNERSHIP</t>
  </si>
  <si>
    <t>4/08/2016</t>
  </si>
  <si>
    <t>Noy 2 Infrastructure and Energy Investme</t>
  </si>
  <si>
    <t>29/01/2013</t>
  </si>
  <si>
    <t>יסודות א' נדל"ן ופיתוח</t>
  </si>
  <si>
    <t>9/11/2016</t>
  </si>
  <si>
    <t>נוי כוכב הירדן</t>
  </si>
  <si>
    <t>13/04/2016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</si>
  <si>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</si>
  <si>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</si>
  <si>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</si>
  <si>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</si>
  <si>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קוגיטו קפיטל בי.אמ.אי (משלימה)</t>
  </si>
  <si>
    <t>קרן נוי 1 להשקעה בתשתיות אנרגיה פש"ה</t>
  </si>
  <si>
    <t>סה"כ קרנות השקעה ל"ס בחו"ל</t>
  </si>
  <si>
    <t>Aurum Isis fund institutional Iti dollar</t>
  </si>
  <si>
    <t>18/09/2016</t>
  </si>
  <si>
    <t>BK opportunities fund 4</t>
  </si>
  <si>
    <t>27/11/2014</t>
  </si>
  <si>
    <t>Blackrock european hedge fund limitited</t>
  </si>
  <si>
    <t>10/11/2016</t>
  </si>
  <si>
    <t>אורקה לונג שורט</t>
  </si>
  <si>
    <t>קרן גידור PI החדש</t>
  </si>
  <si>
    <t>11/09/2016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</si>
  <si>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</si>
  <si>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</si>
  <si>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</si>
  <si>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</si>
  <si>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</si>
  <si>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</si>
  <si>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ICG Strategic Secondaries Fund 2</t>
  </si>
  <si>
    <t>Investcorp Special Opportunities Italian</t>
  </si>
  <si>
    <t>26/03/2015</t>
  </si>
  <si>
    <t>MIDEAL Partnership LP</t>
  </si>
  <si>
    <t>16/02/2017</t>
  </si>
  <si>
    <t>Signal Real Opportunities Fund</t>
  </si>
  <si>
    <t>6. כתבי אופציה</t>
  </si>
  <si>
    <t>סה"כ כתבי אופציה ל"ס</t>
  </si>
  <si>
    <t>סה"כ כתבי אופציה ל"ס בישראל</t>
  </si>
  <si>
    <t>אליהו כתב אופ 1</t>
  </si>
  <si>
    <t>אליהו כתב אופ 2</t>
  </si>
  <si>
    <t>אליהו כתב אופ 3</t>
  </si>
  <si>
    <t>סה"כ כתבי אופציה ל"ס בחו"ל</t>
  </si>
  <si>
    <t>כתב אופציה VW</t>
  </si>
  <si>
    <t>Automobiles &amp; Components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</si>
  <si>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</si>
  <si>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</si>
  <si>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</si>
  <si>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</si>
  <si>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</si>
  <si>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</si>
  <si>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27.03.18 CALL 353</t>
  </si>
  <si>
    <t>7/12/2017</t>
  </si>
  <si>
    <t>CALL 355 24.4.18</t>
  </si>
  <si>
    <t>13/12/2017</t>
  </si>
  <si>
    <t>CALL 355 27.03.18</t>
  </si>
  <si>
    <t>13/11/2017</t>
  </si>
  <si>
    <t>OPTION - C355</t>
  </si>
  <si>
    <t>8/11/2017</t>
  </si>
  <si>
    <t>OPTION - C355 0.83%</t>
  </si>
  <si>
    <t>14/06/2017</t>
  </si>
  <si>
    <t>OPTION - C360</t>
  </si>
  <si>
    <t>OPTION - Put 340</t>
  </si>
  <si>
    <t>OPTION P350</t>
  </si>
  <si>
    <t>PUT 345 24.04.18</t>
  </si>
  <si>
    <t>12/03/2018</t>
  </si>
  <si>
    <t>Put 340 27.03.18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</si>
  <si>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</si>
  <si>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</si>
  <si>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</si>
  <si>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</si>
  <si>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</si>
  <si>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</si>
  <si>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</si>
  <si>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</si>
  <si>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</si>
  <si>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</si>
  <si>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</si>
  <si>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3.91136</t>
  </si>
  <si>
    <t>21/03/2017</t>
  </si>
  <si>
    <t>FWD  EUR\ILS 3.92900</t>
  </si>
  <si>
    <t>9/05/2017</t>
  </si>
  <si>
    <t>FWD  EUR\ILS 4.07870</t>
  </si>
  <si>
    <t>6/11/2017</t>
  </si>
  <si>
    <t>FWD  EUR\ILS 4.14500</t>
  </si>
  <si>
    <t>20/11/2017</t>
  </si>
  <si>
    <t>FWD  EUR\ILS 4.14590</t>
  </si>
  <si>
    <t>4/12/2017</t>
  </si>
  <si>
    <t>FWD  GBP\ILS 4.65900</t>
  </si>
  <si>
    <t>FWD  USD\ILS 3.50520</t>
  </si>
  <si>
    <t>FWD  USD\ILS 3.50740</t>
  </si>
  <si>
    <t>11/12/2017</t>
  </si>
  <si>
    <t>FWD  USD\ILS 3.65000</t>
  </si>
  <si>
    <t>10/05/2017</t>
  </si>
  <si>
    <t>סה"כ חוזים מט"ח/ מט"ח</t>
  </si>
  <si>
    <t>סה"כ חוזים ריבית</t>
  </si>
  <si>
    <t>004 19062028 USD USD</t>
  </si>
  <si>
    <t>17/11/2016</t>
  </si>
  <si>
    <t>004 20250831 ILS ILS</t>
  </si>
  <si>
    <t>ILS ILS 13082025 004</t>
  </si>
  <si>
    <t>ILS ILS 20250831 004</t>
  </si>
  <si>
    <t>15/03/2017</t>
  </si>
  <si>
    <t>ILS ILS 20250831 01</t>
  </si>
  <si>
    <t>19/10/2017</t>
  </si>
  <si>
    <t>ILS ILS 31082025</t>
  </si>
  <si>
    <t>8/05/2017</t>
  </si>
  <si>
    <t>ILS ILS 31082025 0.1</t>
  </si>
  <si>
    <t>24/04/2017</t>
  </si>
  <si>
    <t>13/04/2017</t>
  </si>
  <si>
    <t>ILS ILS 310825 0.1</t>
  </si>
  <si>
    <t>25/07/2017</t>
  </si>
  <si>
    <t>NIS NIS 31.08.25 0.1</t>
  </si>
  <si>
    <t>21/06/2017</t>
  </si>
  <si>
    <t>NIS NIS31.8.25 0.1</t>
  </si>
  <si>
    <t>22/08/2017</t>
  </si>
  <si>
    <t>9/08/2017</t>
  </si>
  <si>
    <t>18/07/2017</t>
  </si>
  <si>
    <t>TELBOR</t>
  </si>
  <si>
    <t>15/12/2016</t>
  </si>
  <si>
    <t>סה"כ חוזים אחר</t>
  </si>
  <si>
    <t>עסקת פרוורד קצר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</si>
  <si>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</si>
  <si>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</si>
  <si>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</si>
  <si>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</si>
  <si>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</si>
  <si>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</si>
  <si>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AESOP 2016-2X A</t>
  </si>
  <si>
    <t>USU05376CG81</t>
  </si>
  <si>
    <t>Bamll 2015 200X A</t>
  </si>
  <si>
    <t>23/04/2015</t>
  </si>
  <si>
    <t>Mad 2015-11/144A/D</t>
  </si>
  <si>
    <t>US556227AJ56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</si>
  <si>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</si>
  <si>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</si>
  <si>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</si>
  <si>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</si>
  <si>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</si>
  <si>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</si>
  <si>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</si>
  <si>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לא</t>
  </si>
  <si>
    <t>16/12/2015</t>
  </si>
  <si>
    <t>סה"כ הלוואות מובטחות בבטחונות אחרים</t>
  </si>
  <si>
    <t>כן</t>
  </si>
  <si>
    <t>27/08/2012</t>
  </si>
  <si>
    <t>23/05/2013</t>
  </si>
  <si>
    <t>AA- IL</t>
  </si>
  <si>
    <t>25/01/2017</t>
  </si>
  <si>
    <t>23/03/2017</t>
  </si>
  <si>
    <t>Baa3 IL</t>
  </si>
  <si>
    <t>30/07/2014</t>
  </si>
  <si>
    <t>6/05/2015</t>
  </si>
  <si>
    <t>12/11/2017</t>
  </si>
  <si>
    <t>6/08/2017</t>
  </si>
  <si>
    <t>15/02/2016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</si>
  <si>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</si>
  <si>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</si>
  <si>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</si>
  <si>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</si>
  <si>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</si>
  <si>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31/03/2016</t>
  </si>
  <si>
    <t>30/12/2014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</si>
  <si>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</si>
  <si>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</si>
  <si>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</si>
  <si>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</si>
  <si>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26/04/2017</t>
  </si>
  <si>
    <t>B</t>
  </si>
  <si>
    <t>23/02/2017</t>
  </si>
  <si>
    <t>30/04/2017</t>
  </si>
  <si>
    <t>סה"כ הלוואות לא מובטחות בחול</t>
  </si>
  <si>
    <t>21/03/2011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</si>
  <si>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</si>
  <si>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</si>
  <si>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</si>
  <si>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</si>
  <si>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</si>
  <si>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</si>
  <si>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</si>
  <si>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</si>
  <si>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</si>
  <si>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</si>
  <si>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</si>
  <si>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</si>
  <si>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</si>
  <si>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</si>
  <si>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</si>
  <si>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</si>
  <si>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</si>
  <si>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</si>
  <si>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</si>
  <si>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</si>
  <si>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</si>
  <si>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</si>
  <si>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</si>
  <si>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</si>
  <si>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</si>
  <si>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</si>
  <si>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</si>
  <si>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</si>
  <si>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</si>
  <si>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</si>
  <si>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</si>
  <si>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</si>
  <si>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</si>
  <si>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</si>
  <si>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</si>
  <si>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</si>
  <si>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</si>
  <si>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</si>
  <si>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</si>
  <si>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</si>
  <si>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</si>
  <si>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</si>
  <si>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</si>
  <si>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</si>
  <si>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</si>
  <si>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</si>
  <si>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</si>
  <si>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</si>
  <si>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</si>
  <si>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</si>
  <si>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</si>
  <si>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</si>
  <si>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STATE OF MIND VENTURES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</si>
  <si>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</si>
  <si>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</si>
  <si>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</si>
  <si>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</si>
  <si>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</si>
  <si>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</si>
  <si>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</si>
  <si>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</si>
  <si>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</si>
  <si>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</si>
  <si>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וי 1 תשתיות ואנרגיה פשה</t>
  </si>
  <si>
    <t>נוי 2 תשתיות ואנרגיה פשה</t>
  </si>
  <si>
    <t>ANACAP</t>
  </si>
  <si>
    <t>הלוואה 35 04/2017 -  מלון הית'רו לונדון</t>
  </si>
  <si>
    <t>הלוואה ל- Long Island City הלוואה 37 08/2017</t>
  </si>
  <si>
    <t>MIDEAL</t>
  </si>
  <si>
    <t>ICG SECONDARIES FUND</t>
  </si>
  <si>
    <t>SIGNAL</t>
  </si>
  <si>
    <t>INVESTCORP</t>
  </si>
  <si>
    <t>הלוואה 6 2012-2013</t>
  </si>
  <si>
    <t>הלוואה 8 05/2013</t>
  </si>
  <si>
    <t>הלוואה 34.1 03/2017</t>
  </si>
  <si>
    <t>הלוואה 15 07/2014</t>
  </si>
  <si>
    <t>הלוואה 19 5/2015</t>
  </si>
  <si>
    <t>הלוואה 28 05/2016</t>
  </si>
  <si>
    <t>הלוואה 36 08/2017</t>
  </si>
  <si>
    <t>הלוואה 29 05/2016</t>
  </si>
  <si>
    <t>הלוואה 25 02/2016</t>
  </si>
  <si>
    <t>הלוואה 27 03/2016</t>
  </si>
  <si>
    <t>הלוואה 35.1 04/2017</t>
  </si>
  <si>
    <t>הלוואה 33 02/2017</t>
  </si>
  <si>
    <t>הלוואה 37 08/2017</t>
  </si>
  <si>
    <t>הלוואה 5 03/2011</t>
  </si>
  <si>
    <t>החברה המדווחת: אלטשולר שחם גמל ופנסיה בע"מ</t>
  </si>
  <si>
    <t>אוגוסט 2021</t>
  </si>
  <si>
    <t>מאי 2026</t>
  </si>
  <si>
    <t>מרץ 2017</t>
  </si>
  <si>
    <t>עד למועד פירוק השותפות</t>
  </si>
  <si>
    <t>עד למועד פירוק שותפות</t>
  </si>
  <si>
    <t>שם מסלול/קרן/קופה: אלטשולר שחם פנסיה מקיפה לבני 60 ומעלה</t>
  </si>
  <si>
    <t>אמפא קפיטל 12 הרחב 2</t>
  </si>
  <si>
    <t>הרחבה אמפא קפיטל 12</t>
  </si>
  <si>
    <t>אשראי</t>
  </si>
  <si>
    <t>הלוואה אמפא קפיטל 12</t>
  </si>
  <si>
    <t>AAA US</t>
  </si>
  <si>
    <t>DE000A1EWWW0</t>
  </si>
  <si>
    <t>BB+ US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</si>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</sst>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[$-1010000]d/m/yyyy;@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el"/>
      <charset val="177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0" applyFont="1" applyAlignment="1">
      <alignment horizontal="right" readingOrder="2"/>
    </xf>
    <xf numFmtId="17" fontId="0" fillId="0" borderId="0" xfId="0" applyNumberFormat="1"/>
    <xf numFmtId="4" fontId="0" fillId="0" borderId="0" xfId="0" applyNumberFormat="1" applyAlignment="1">
      <alignment horizontal="right"/>
    </xf>
    <xf numFmtId="167" fontId="0" fillId="0" borderId="2" xfId="1" applyNumberFormat="1" applyFont="1" applyBorder="1"/>
    <xf numFmtId="0" fontId="0" fillId="0" borderId="0" xfId="0" applyFill="1"/>
    <xf numFmtId="4" fontId="9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right" readingOrder="2"/>
    </xf>
    <xf numFmtId="0" fontId="2" fillId="0" borderId="0" xfId="0" applyFont="1" applyFill="1" applyAlignment="1">
      <alignment horizontal="right" readingOrder="2"/>
    </xf>
    <xf numFmtId="0" fontId="3" fillId="0" borderId="0" xfId="0" applyFont="1" applyFill="1" applyAlignment="1">
      <alignment horizontal="right" readingOrder="2"/>
    </xf>
    <xf numFmtId="0" fontId="3" fillId="0" borderId="1" xfId="0" applyFont="1" applyFill="1" applyBorder="1" applyAlignment="1">
      <alignment horizontal="right" readingOrder="2"/>
    </xf>
    <xf numFmtId="0" fontId="3" fillId="0" borderId="0" xfId="0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4" fontId="3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4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4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 readingOrder="2"/>
    </xf>
    <xf numFmtId="0" fontId="0" fillId="0" borderId="0" xfId="0" applyAlignment="1">
      <alignment horizontal="center" vertical="center"/>
    </xf>
  </cellXfs>
  <cellStyles count="2">
    <cellStyle name="Comma 3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rightToLeft="1" tabSelected="1" workbookViewId="0">
      <selection activeCell="A88" sqref="A8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44" t="s">
        <v>965</v>
      </c>
    </row>
    <row r="2" spans="2:5" ht="15.75">
      <c r="B2" s="1" t="s">
        <v>951</v>
      </c>
      <c r="E2" s="44"/>
    </row>
    <row r="3" spans="2:5" ht="15.75">
      <c r="B3" s="1" t="s">
        <v>957</v>
      </c>
      <c r="E3" s="44"/>
    </row>
    <row r="4" spans="2:5" ht="15.75">
      <c r="B4" s="1" t="s">
        <v>1</v>
      </c>
      <c r="E4" s="44"/>
    </row>
    <row r="5" spans="2:5">
      <c r="E5" s="44"/>
    </row>
    <row r="6" spans="2:5" ht="15.75">
      <c r="B6" s="2" t="s">
        <v>2</v>
      </c>
      <c r="E6" s="44"/>
    </row>
    <row r="7" spans="2:5">
      <c r="B7" s="3" t="s">
        <v>3</v>
      </c>
      <c r="C7" s="3" t="s">
        <v>4</v>
      </c>
      <c r="D7" s="3" t="s">
        <v>5</v>
      </c>
      <c r="E7" s="44"/>
    </row>
    <row r="8" spans="2:5">
      <c r="B8" s="4"/>
      <c r="C8" s="4"/>
      <c r="D8" s="4"/>
      <c r="E8" s="44"/>
    </row>
    <row r="9" spans="2:5">
      <c r="E9" s="44"/>
    </row>
    <row r="10" spans="2:5">
      <c r="B10" s="5" t="s">
        <v>6</v>
      </c>
      <c r="C10" s="5"/>
      <c r="D10" s="5"/>
      <c r="E10" s="44"/>
    </row>
    <row r="11" spans="2:5">
      <c r="B11" s="6" t="s">
        <v>7</v>
      </c>
      <c r="C11" s="7">
        <v>1524.03946</v>
      </c>
      <c r="D11" s="8">
        <v>3.1122267973778001E-2</v>
      </c>
      <c r="E11" s="44"/>
    </row>
    <row r="12" spans="2:5">
      <c r="B12" s="6" t="s">
        <v>8</v>
      </c>
      <c r="C12" s="7">
        <v>30275.9581</v>
      </c>
      <c r="D12" s="8">
        <v>0.61826252264562498</v>
      </c>
      <c r="E12" s="44"/>
    </row>
    <row r="13" spans="2:5">
      <c r="B13" s="6" t="s">
        <v>9</v>
      </c>
      <c r="C13" s="7">
        <v>15352.83568</v>
      </c>
      <c r="D13" s="8">
        <v>0.31351882856782498</v>
      </c>
      <c r="E13" s="44"/>
    </row>
    <row r="14" spans="2:5">
      <c r="B14" s="6" t="s">
        <v>10</v>
      </c>
      <c r="C14" s="7">
        <v>0</v>
      </c>
      <c r="D14" s="8">
        <v>0</v>
      </c>
      <c r="E14" s="44"/>
    </row>
    <row r="15" spans="2:5">
      <c r="B15" s="6" t="s">
        <v>11</v>
      </c>
      <c r="C15" s="7">
        <v>8239.2584900000002</v>
      </c>
      <c r="D15" s="8">
        <v>0.168253130815265</v>
      </c>
      <c r="E15" s="44"/>
    </row>
    <row r="16" spans="2:5">
      <c r="B16" s="6" t="s">
        <v>12</v>
      </c>
      <c r="C16" s="7">
        <v>4135.3567400000002</v>
      </c>
      <c r="D16" s="8">
        <v>8.4447735119305298E-2</v>
      </c>
      <c r="E16" s="44"/>
    </row>
    <row r="17" spans="2:5">
      <c r="B17" s="6" t="s">
        <v>13</v>
      </c>
      <c r="C17" s="7">
        <v>1975.4045699999999</v>
      </c>
      <c r="D17" s="8">
        <v>4.0339552877565098E-2</v>
      </c>
      <c r="E17" s="44"/>
    </row>
    <row r="18" spans="2:5">
      <c r="B18" s="6" t="s">
        <v>14</v>
      </c>
      <c r="C18" s="7">
        <v>578.88435000000004</v>
      </c>
      <c r="D18" s="8">
        <v>1.1821343435901801E-2</v>
      </c>
      <c r="E18" s="44"/>
    </row>
    <row r="19" spans="2:5">
      <c r="B19" s="6" t="s">
        <v>15</v>
      </c>
      <c r="C19" s="7">
        <v>1.519E-2</v>
      </c>
      <c r="D19" s="8">
        <v>3.10193576301291E-7</v>
      </c>
      <c r="E19" s="44"/>
    </row>
    <row r="20" spans="2:5">
      <c r="B20" s="6" t="s">
        <v>16</v>
      </c>
      <c r="C20" s="7">
        <v>9.0488700000000009</v>
      </c>
      <c r="D20" s="8">
        <v>1.8478613211227499E-4</v>
      </c>
      <c r="E20" s="44"/>
    </row>
    <row r="21" spans="2:5">
      <c r="B21" s="6" t="s">
        <v>17</v>
      </c>
      <c r="C21" s="7">
        <v>-14.845789999999999</v>
      </c>
      <c r="D21" s="8">
        <v>-3.0316449592613103E-4</v>
      </c>
      <c r="E21" s="44"/>
    </row>
    <row r="22" spans="2:5">
      <c r="B22" s="6" t="s">
        <v>18</v>
      </c>
      <c r="C22" s="7">
        <v>0</v>
      </c>
      <c r="D22" s="8">
        <v>0</v>
      </c>
      <c r="E22" s="44"/>
    </row>
    <row r="23" spans="2:5">
      <c r="B23" s="6" t="s">
        <v>19</v>
      </c>
      <c r="C23" s="7">
        <v>16510.248770000002</v>
      </c>
      <c r="D23" s="8">
        <v>0.33715425356091433</v>
      </c>
      <c r="E23" s="44"/>
    </row>
    <row r="24" spans="2:5">
      <c r="B24" s="6" t="s">
        <v>9</v>
      </c>
      <c r="C24" s="7">
        <v>14078.386759999999</v>
      </c>
      <c r="D24" s="8">
        <v>0.28749342578256398</v>
      </c>
      <c r="E24" s="44"/>
    </row>
    <row r="25" spans="2:5">
      <c r="B25" s="6" t="s">
        <v>20</v>
      </c>
      <c r="C25" s="7">
        <v>0</v>
      </c>
      <c r="D25" s="8">
        <v>0</v>
      </c>
      <c r="E25" s="44"/>
    </row>
    <row r="26" spans="2:5">
      <c r="B26" s="6" t="s">
        <v>21</v>
      </c>
      <c r="C26" s="7">
        <v>1785.5660700000001</v>
      </c>
      <c r="D26" s="8">
        <v>3.6462878536901999E-2</v>
      </c>
      <c r="E26" s="44"/>
    </row>
    <row r="27" spans="2:5">
      <c r="B27" s="6" t="s">
        <v>22</v>
      </c>
      <c r="C27" s="7">
        <v>110.88643999999999</v>
      </c>
      <c r="D27" s="8">
        <v>2.2644016712915398E-3</v>
      </c>
      <c r="E27" s="44"/>
    </row>
    <row r="28" spans="2:5">
      <c r="B28" s="6" t="s">
        <v>23</v>
      </c>
      <c r="C28" s="7">
        <v>511.07756000000001</v>
      </c>
      <c r="D28" s="8">
        <v>1.0436667287935301E-2</v>
      </c>
      <c r="E28" s="44"/>
    </row>
    <row r="29" spans="2:5">
      <c r="B29" s="6" t="s">
        <v>24</v>
      </c>
      <c r="C29" s="7">
        <v>10.7728</v>
      </c>
      <c r="D29" s="8">
        <v>2.1999034620003599E-4</v>
      </c>
      <c r="E29" s="44"/>
    </row>
    <row r="30" spans="2:5">
      <c r="B30" s="6" t="s">
        <v>25</v>
      </c>
      <c r="C30" s="7">
        <v>13.21227</v>
      </c>
      <c r="D30" s="8">
        <v>2.6980653603411801E-4</v>
      </c>
      <c r="E30" s="44"/>
    </row>
    <row r="31" spans="2:5">
      <c r="B31" s="6" t="s">
        <v>26</v>
      </c>
      <c r="C31" s="7">
        <v>-230.10312999999999</v>
      </c>
      <c r="D31" s="8">
        <v>-4.6989146025556896E-3</v>
      </c>
      <c r="E31" s="44"/>
    </row>
    <row r="32" spans="2:5">
      <c r="B32" s="6" t="s">
        <v>27</v>
      </c>
      <c r="C32" s="7">
        <v>230.45</v>
      </c>
      <c r="D32" s="8">
        <v>4.7059980025432827E-3</v>
      </c>
      <c r="E32" s="44"/>
    </row>
    <row r="33" spans="2:8">
      <c r="B33" s="6" t="s">
        <v>28</v>
      </c>
      <c r="C33" s="7">
        <v>650.24</v>
      </c>
      <c r="D33" s="8">
        <v>1.3278490523643934E-2</v>
      </c>
      <c r="E33" s="44"/>
    </row>
    <row r="34" spans="2:8">
      <c r="B34" s="6" t="s">
        <v>29</v>
      </c>
      <c r="C34" s="7">
        <v>8.9344400000000004</v>
      </c>
      <c r="D34" s="8">
        <v>1.8244936773201501E-4</v>
      </c>
      <c r="E34" s="44"/>
    </row>
    <row r="35" spans="2:8">
      <c r="B35" s="6" t="s">
        <v>30</v>
      </c>
      <c r="C35" s="7">
        <v>0</v>
      </c>
      <c r="D35" s="8">
        <v>0</v>
      </c>
      <c r="E35" s="44"/>
    </row>
    <row r="36" spans="2:8">
      <c r="B36" s="6" t="s">
        <v>31</v>
      </c>
      <c r="C36" s="7">
        <v>0</v>
      </c>
      <c r="D36" s="8">
        <v>0</v>
      </c>
      <c r="E36" s="44"/>
    </row>
    <row r="37" spans="2:8">
      <c r="B37" s="6" t="s">
        <v>32</v>
      </c>
      <c r="C37" s="7">
        <v>0</v>
      </c>
      <c r="D37" s="8">
        <v>0</v>
      </c>
      <c r="E37" s="44"/>
    </row>
    <row r="38" spans="2:8">
      <c r="B38" s="5" t="s">
        <v>33</v>
      </c>
      <c r="C38" s="5"/>
      <c r="D38" s="5"/>
      <c r="E38" s="44"/>
    </row>
    <row r="39" spans="2:8">
      <c r="B39" s="6" t="s">
        <v>34</v>
      </c>
      <c r="C39" s="7">
        <v>0</v>
      </c>
      <c r="D39" s="8">
        <v>0</v>
      </c>
      <c r="E39" s="44"/>
    </row>
    <row r="40" spans="2:8">
      <c r="B40" s="6" t="s">
        <v>35</v>
      </c>
      <c r="C40" s="7">
        <v>0</v>
      </c>
      <c r="D40" s="8">
        <v>0</v>
      </c>
      <c r="E40" s="44"/>
      <c r="F40" s="24"/>
      <c r="G40" s="24"/>
      <c r="H40" s="24"/>
    </row>
    <row r="41" spans="2:8">
      <c r="B41" s="6" t="s">
        <v>36</v>
      </c>
      <c r="C41" s="7">
        <v>0</v>
      </c>
      <c r="D41" s="8">
        <v>0</v>
      </c>
      <c r="E41" s="44"/>
      <c r="F41" s="24"/>
      <c r="G41" s="24"/>
      <c r="H41" s="24"/>
    </row>
    <row r="42" spans="2:8">
      <c r="B42" s="3" t="s">
        <v>37</v>
      </c>
      <c r="C42" s="9">
        <v>48969.421549999999</v>
      </c>
      <c r="D42" s="10">
        <v>1</v>
      </c>
      <c r="E42" s="44"/>
      <c r="F42" s="25"/>
      <c r="G42" s="25"/>
      <c r="H42" s="24"/>
    </row>
    <row r="43" spans="2:8">
      <c r="B43" s="6" t="s">
        <v>38</v>
      </c>
      <c r="C43" s="7">
        <v>0</v>
      </c>
      <c r="D43" s="8">
        <v>0</v>
      </c>
      <c r="E43" s="44"/>
      <c r="F43" s="24"/>
      <c r="G43" s="24"/>
      <c r="H43" s="24"/>
    </row>
    <row r="44" spans="2:8">
      <c r="E44" s="44"/>
      <c r="F44" s="24"/>
      <c r="G44" s="24"/>
      <c r="H44" s="24"/>
    </row>
    <row r="45" spans="2:8">
      <c r="B45" s="5"/>
      <c r="C45" s="5" t="s">
        <v>39</v>
      </c>
      <c r="D45" s="5" t="s">
        <v>40</v>
      </c>
      <c r="E45" s="44"/>
    </row>
    <row r="46" spans="2:8">
      <c r="E46" s="44"/>
    </row>
    <row r="47" spans="2:8">
      <c r="C47" s="6" t="s">
        <v>41</v>
      </c>
      <c r="D47" s="11">
        <v>3.4670000000000001</v>
      </c>
      <c r="E47" s="44"/>
    </row>
    <row r="48" spans="2:8">
      <c r="C48" s="6" t="s">
        <v>42</v>
      </c>
      <c r="D48" s="11">
        <v>3.0802999999999998</v>
      </c>
      <c r="E48" s="44"/>
    </row>
    <row r="49" spans="3:5">
      <c r="C49" s="6" t="s">
        <v>43</v>
      </c>
      <c r="D49" s="11">
        <v>4.6818999999999997</v>
      </c>
      <c r="E49" s="44"/>
    </row>
    <row r="50" spans="3:5">
      <c r="C50" s="6" t="s">
        <v>44</v>
      </c>
      <c r="D50" s="11">
        <v>3.5546000000000002</v>
      </c>
      <c r="E50" s="44"/>
    </row>
    <row r="51" spans="3:5">
      <c r="C51" s="6" t="s">
        <v>45</v>
      </c>
      <c r="D51" s="11">
        <v>2.7648000000000001</v>
      </c>
      <c r="E51" s="44"/>
    </row>
    <row r="52" spans="3:5">
      <c r="C52" s="6" t="s">
        <v>46</v>
      </c>
      <c r="D52" s="11">
        <v>4.1525999999999996</v>
      </c>
      <c r="E52" s="44"/>
    </row>
    <row r="53" spans="3:5">
      <c r="C53" s="6" t="s">
        <v>47</v>
      </c>
      <c r="D53" s="11">
        <v>0.42209999999999998</v>
      </c>
      <c r="E53" s="44"/>
    </row>
    <row r="54" spans="3:5">
      <c r="C54" s="6" t="s">
        <v>48</v>
      </c>
      <c r="D54" s="11">
        <v>4.8903999999999996</v>
      </c>
      <c r="E54" s="44"/>
    </row>
    <row r="55" spans="3:5">
      <c r="C55" s="6" t="s">
        <v>49</v>
      </c>
      <c r="D55" s="11">
        <v>0.55769999999999997</v>
      </c>
      <c r="E55" s="44"/>
    </row>
    <row r="56" spans="3:5">
      <c r="C56" s="6" t="s">
        <v>50</v>
      </c>
      <c r="D56" s="11">
        <v>0.28129999999999999</v>
      </c>
      <c r="E56" s="44"/>
    </row>
    <row r="57" spans="3:5">
      <c r="C57" s="6" t="s">
        <v>51</v>
      </c>
      <c r="D57" s="11">
        <v>2.7078000000000002</v>
      </c>
      <c r="E57" s="44"/>
    </row>
    <row r="58" spans="3:5">
      <c r="C58" s="6" t="s">
        <v>52</v>
      </c>
      <c r="D58" s="11">
        <v>0.42209999999999998</v>
      </c>
      <c r="E58" s="44"/>
    </row>
    <row r="59" spans="3:5">
      <c r="C59" s="6" t="s">
        <v>53</v>
      </c>
      <c r="D59" s="11">
        <v>2.9845000000000002</v>
      </c>
      <c r="E59" s="44"/>
    </row>
    <row r="60" spans="3:5">
      <c r="C60" s="6" t="s">
        <v>54</v>
      </c>
      <c r="D60" s="11">
        <v>0.1759</v>
      </c>
      <c r="E60" s="44"/>
    </row>
    <row r="61" spans="3:5">
      <c r="C61" s="6" t="s">
        <v>55</v>
      </c>
      <c r="D61" s="11">
        <v>0.28079999999999999</v>
      </c>
      <c r="E61" s="44"/>
    </row>
    <row r="62" spans="3:5">
      <c r="C62" s="6" t="s">
        <v>56</v>
      </c>
      <c r="D62" s="11">
        <v>6.0199999999999997E-2</v>
      </c>
      <c r="E62" s="44"/>
    </row>
    <row r="63" spans="3:5">
      <c r="C63" s="6" t="s">
        <v>57</v>
      </c>
      <c r="D63" s="11">
        <v>1.0475000000000001</v>
      </c>
      <c r="E63" s="44"/>
    </row>
    <row r="64" spans="3:5">
      <c r="C64" s="6" t="s">
        <v>58</v>
      </c>
      <c r="D64" s="11">
        <v>3.2967000000000003E-2</v>
      </c>
      <c r="E64" s="44"/>
    </row>
    <row r="65" spans="3:5">
      <c r="C65" s="6" t="s">
        <v>59</v>
      </c>
      <c r="D65" s="11">
        <v>0.54290000000000005</v>
      </c>
      <c r="E65" s="44"/>
    </row>
    <row r="66" spans="3:5">
      <c r="C66" s="6" t="s">
        <v>60</v>
      </c>
      <c r="D66" s="11">
        <v>0.17599999999999999</v>
      </c>
      <c r="E66" s="44"/>
    </row>
    <row r="67" spans="3:5">
      <c r="C67" s="6" t="s">
        <v>61</v>
      </c>
      <c r="D67" s="11">
        <v>0.1168</v>
      </c>
      <c r="E67" s="44"/>
    </row>
    <row r="68" spans="3:5">
      <c r="C68" s="6" t="s">
        <v>62</v>
      </c>
      <c r="D68" s="11">
        <v>1.6000000000000001E-3</v>
      </c>
      <c r="E68" s="44"/>
    </row>
    <row r="69" spans="3:5">
      <c r="C69" s="6" t="s">
        <v>63</v>
      </c>
      <c r="D69" s="11">
        <v>2.4655999999999998</v>
      </c>
      <c r="E69" s="44"/>
    </row>
    <row r="70" spans="3:5">
      <c r="C70" s="6" t="s">
        <v>64</v>
      </c>
      <c r="D70" s="11">
        <v>0.92069999999999996</v>
      </c>
      <c r="E70" s="44"/>
    </row>
    <row r="71" spans="3:5">
      <c r="C71" s="6" t="s">
        <v>65</v>
      </c>
      <c r="D71" s="11">
        <v>0.44330000000000003</v>
      </c>
      <c r="E71" s="44"/>
    </row>
    <row r="72" spans="3:5">
      <c r="C72" s="6" t="s">
        <v>66</v>
      </c>
      <c r="D72" s="11">
        <v>2.5926999999999998</v>
      </c>
      <c r="E72" s="44"/>
    </row>
    <row r="73" spans="3:5">
      <c r="C73" s="6" t="s">
        <v>67</v>
      </c>
      <c r="D73" s="11">
        <v>0.53249999999999997</v>
      </c>
      <c r="E73" s="44"/>
    </row>
    <row r="74" spans="3:5">
      <c r="C74" s="6" t="s">
        <v>68</v>
      </c>
      <c r="D74" s="11">
        <v>0.995</v>
      </c>
      <c r="E74" s="44"/>
    </row>
    <row r="75" spans="3:5">
      <c r="C75" s="6" t="s">
        <v>69</v>
      </c>
      <c r="D75" s="11">
        <v>1.3378000000000001</v>
      </c>
      <c r="E75" s="44"/>
    </row>
    <row r="76" spans="3:5">
      <c r="C76" s="6" t="s">
        <v>70</v>
      </c>
      <c r="D76" s="11">
        <v>1.623</v>
      </c>
      <c r="E76" s="44"/>
    </row>
    <row r="77" spans="3:5">
      <c r="C77" s="6" t="s">
        <v>71</v>
      </c>
      <c r="D77" s="11">
        <v>0.18060000000000001</v>
      </c>
      <c r="E77" s="44"/>
    </row>
    <row r="78" spans="3:5">
      <c r="C78" s="6" t="s">
        <v>72</v>
      </c>
      <c r="D78" s="11">
        <v>3.2521</v>
      </c>
      <c r="E78" s="44"/>
    </row>
    <row r="79" spans="3:5">
      <c r="C79" s="6" t="s">
        <v>73</v>
      </c>
      <c r="D79" s="11">
        <v>2</v>
      </c>
      <c r="E79" s="44"/>
    </row>
    <row r="80" spans="3:5">
      <c r="C80" s="6" t="s">
        <v>74</v>
      </c>
      <c r="D80" s="11">
        <v>2.29E-2</v>
      </c>
      <c r="E80" s="44"/>
    </row>
    <row r="81" spans="1:5">
      <c r="C81" s="6" t="s">
        <v>75</v>
      </c>
      <c r="D81" s="11">
        <v>0.1953</v>
      </c>
      <c r="E81" s="44"/>
    </row>
    <row r="82" spans="1:5">
      <c r="C82" s="6" t="s">
        <v>76</v>
      </c>
      <c r="D82" s="11">
        <v>0.25540000000000002</v>
      </c>
      <c r="E82" s="44"/>
    </row>
    <row r="83" spans="1:5">
      <c r="E83" s="44"/>
    </row>
    <row r="84" spans="1:5">
      <c r="E84" s="44"/>
    </row>
    <row r="85" spans="1:5">
      <c r="B85" s="5" t="s">
        <v>77</v>
      </c>
      <c r="E85" s="44"/>
    </row>
    <row r="86" spans="1:5">
      <c r="A86" s="44" t="s">
        <v>966</v>
      </c>
      <c r="B86" s="44"/>
      <c r="C86" s="44"/>
      <c r="D86" s="44"/>
    </row>
    <row r="87" spans="1:5">
      <c r="A87" s="44" t="s">
        <v>967</v>
      </c>
      <c r="B87" s="44"/>
      <c r="C87" s="44"/>
      <c r="D87" s="44"/>
    </row>
  </sheetData>
  <mergeCells count="3">
    <mergeCell ref="E1:E85"/>
    <mergeCell ref="A86:D86"/>
    <mergeCell ref="A87:D87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>
      <selection activeCell="H20" sqref="H20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951</v>
      </c>
    </row>
    <row r="3" spans="2:12" ht="15.75">
      <c r="B3" s="1" t="s">
        <v>957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379</v>
      </c>
    </row>
    <row r="8" spans="2:12">
      <c r="B8" s="3" t="s">
        <v>79</v>
      </c>
      <c r="C8" s="3" t="s">
        <v>80</v>
      </c>
      <c r="D8" s="3" t="s">
        <v>113</v>
      </c>
      <c r="E8" s="3" t="s">
        <v>144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380</v>
      </c>
      <c r="C11" s="12"/>
      <c r="D11" s="3"/>
      <c r="E11" s="3"/>
      <c r="F11" s="3"/>
      <c r="G11" s="9">
        <v>2</v>
      </c>
      <c r="I11" s="9">
        <v>9.0500000000000007</v>
      </c>
      <c r="K11" s="10">
        <v>1</v>
      </c>
      <c r="L11" s="10">
        <v>2.0000000000000001E-4</v>
      </c>
    </row>
    <row r="12" spans="2:12">
      <c r="B12" s="3" t="s">
        <v>381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382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383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384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385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386</v>
      </c>
      <c r="C17" s="12"/>
      <c r="D17" s="3"/>
      <c r="E17" s="3"/>
      <c r="F17" s="3"/>
      <c r="G17" s="9">
        <v>2</v>
      </c>
      <c r="I17" s="9">
        <v>9.0500000000000007</v>
      </c>
      <c r="K17" s="10">
        <v>1</v>
      </c>
      <c r="L17" s="10">
        <v>2.0000000000000001E-4</v>
      </c>
    </row>
    <row r="18" spans="2:12">
      <c r="B18" s="13" t="s">
        <v>382</v>
      </c>
      <c r="C18" s="14"/>
      <c r="D18" s="13"/>
      <c r="E18" s="13"/>
      <c r="F18" s="13"/>
      <c r="G18" s="15">
        <v>2</v>
      </c>
      <c r="I18" s="15">
        <v>9.0500000000000007</v>
      </c>
      <c r="K18" s="16">
        <v>1</v>
      </c>
      <c r="L18" s="16">
        <v>2.0000000000000001E-4</v>
      </c>
    </row>
    <row r="19" spans="2:12">
      <c r="B19" s="6" t="s">
        <v>387</v>
      </c>
      <c r="C19" s="17">
        <v>70466628</v>
      </c>
      <c r="D19" s="6" t="s">
        <v>187</v>
      </c>
      <c r="E19" s="6" t="s">
        <v>388</v>
      </c>
      <c r="F19" s="6" t="s">
        <v>41</v>
      </c>
      <c r="G19" s="7">
        <v>1</v>
      </c>
      <c r="H19" s="7">
        <v>125000</v>
      </c>
      <c r="I19" s="7">
        <v>4.33</v>
      </c>
      <c r="K19" s="8">
        <v>0.47889999999999999</v>
      </c>
      <c r="L19" s="8">
        <v>1E-4</v>
      </c>
    </row>
    <row r="20" spans="2:12">
      <c r="B20" s="6" t="s">
        <v>389</v>
      </c>
      <c r="C20" s="17">
        <v>70466644</v>
      </c>
      <c r="D20" s="6" t="s">
        <v>187</v>
      </c>
      <c r="E20" s="6" t="s">
        <v>388</v>
      </c>
      <c r="F20" s="6" t="s">
        <v>41</v>
      </c>
      <c r="G20" s="7">
        <v>1</v>
      </c>
      <c r="H20" s="7">
        <v>136000</v>
      </c>
      <c r="I20" s="7">
        <v>4.72</v>
      </c>
      <c r="K20" s="8">
        <v>0.52110000000000001</v>
      </c>
      <c r="L20" s="8">
        <v>1E-4</v>
      </c>
    </row>
    <row r="21" spans="2:12">
      <c r="B21" s="13" t="s">
        <v>390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384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391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385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110</v>
      </c>
      <c r="C27" s="17"/>
      <c r="D27" s="6"/>
      <c r="E27" s="6"/>
      <c r="F27" s="6"/>
    </row>
    <row r="31" spans="2:12">
      <c r="B31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>
      <selection activeCell="H20" sqref="H20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951</v>
      </c>
    </row>
    <row r="3" spans="2:11" ht="15.75">
      <c r="B3" s="1" t="s">
        <v>957</v>
      </c>
    </row>
    <row r="4" spans="2:11" ht="15.75">
      <c r="B4" s="1" t="s">
        <v>1</v>
      </c>
    </row>
    <row r="6" spans="2:11" ht="15.75">
      <c r="B6" s="2" t="s">
        <v>111</v>
      </c>
    </row>
    <row r="7" spans="2:11" ht="15.75">
      <c r="B7" s="2" t="s">
        <v>392</v>
      </c>
    </row>
    <row r="8" spans="2:11">
      <c r="B8" s="3" t="s">
        <v>79</v>
      </c>
      <c r="C8" s="3" t="s">
        <v>80</v>
      </c>
      <c r="D8" s="3" t="s">
        <v>113</v>
      </c>
      <c r="E8" s="3" t="s">
        <v>144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119</v>
      </c>
      <c r="K8" s="3" t="s">
        <v>89</v>
      </c>
    </row>
    <row r="9" spans="2:11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393</v>
      </c>
      <c r="C11" s="12"/>
      <c r="D11" s="3"/>
      <c r="E11" s="3"/>
      <c r="F11" s="3"/>
      <c r="G11" s="9">
        <v>0</v>
      </c>
      <c r="I11" s="9">
        <v>-14.85</v>
      </c>
      <c r="J11" s="10">
        <v>1</v>
      </c>
      <c r="K11" s="10">
        <v>-2.9999999999999997E-4</v>
      </c>
    </row>
    <row r="12" spans="2:11">
      <c r="B12" s="3" t="s">
        <v>394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395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396</v>
      </c>
      <c r="C14" s="12"/>
      <c r="D14" s="3"/>
      <c r="E14" s="3"/>
      <c r="F14" s="3"/>
      <c r="G14" s="9">
        <v>0</v>
      </c>
      <c r="I14" s="9">
        <v>-14.85</v>
      </c>
      <c r="J14" s="10">
        <v>1</v>
      </c>
      <c r="K14" s="10">
        <v>-2.9999999999999997E-4</v>
      </c>
    </row>
    <row r="15" spans="2:11">
      <c r="B15" s="13" t="s">
        <v>397</v>
      </c>
      <c r="C15" s="14"/>
      <c r="D15" s="13"/>
      <c r="E15" s="13"/>
      <c r="F15" s="13"/>
      <c r="G15" s="15">
        <v>0</v>
      </c>
      <c r="I15" s="15">
        <v>-14.85</v>
      </c>
      <c r="J15" s="16">
        <v>1</v>
      </c>
      <c r="K15" s="16">
        <v>-2.9999999999999997E-4</v>
      </c>
    </row>
    <row r="16" spans="2:11">
      <c r="B16" s="6" t="s">
        <v>398</v>
      </c>
      <c r="C16" s="17">
        <v>2989881</v>
      </c>
      <c r="D16" s="6" t="s">
        <v>179</v>
      </c>
      <c r="E16" s="6" t="s">
        <v>388</v>
      </c>
      <c r="F16" s="6" t="s">
        <v>41</v>
      </c>
      <c r="G16" s="7">
        <v>-1</v>
      </c>
      <c r="H16" s="7">
        <v>635840.14</v>
      </c>
      <c r="I16" s="7">
        <v>-440.89</v>
      </c>
      <c r="J16" s="8">
        <v>29.6981</v>
      </c>
      <c r="K16" s="8">
        <v>-8.9999999999999993E-3</v>
      </c>
    </row>
    <row r="17" spans="2:11">
      <c r="B17" s="6" t="s">
        <v>398</v>
      </c>
      <c r="C17" s="17">
        <v>298988</v>
      </c>
      <c r="D17" s="6" t="s">
        <v>179</v>
      </c>
      <c r="E17" s="6" t="s">
        <v>388</v>
      </c>
      <c r="F17" s="6" t="s">
        <v>41</v>
      </c>
      <c r="G17" s="7">
        <v>1</v>
      </c>
      <c r="H17" s="7">
        <v>640875</v>
      </c>
      <c r="I17" s="7">
        <v>444.38</v>
      </c>
      <c r="J17" s="8">
        <v>-29.933199999999999</v>
      </c>
      <c r="K17" s="8">
        <v>9.1000000000000004E-3</v>
      </c>
    </row>
    <row r="18" spans="2:11">
      <c r="B18" s="6" t="s">
        <v>399</v>
      </c>
      <c r="C18" s="17">
        <v>778394</v>
      </c>
      <c r="D18" s="6" t="s">
        <v>179</v>
      </c>
      <c r="E18" s="6" t="s">
        <v>388</v>
      </c>
      <c r="F18" s="6" t="s">
        <v>41</v>
      </c>
      <c r="G18" s="7">
        <v>1</v>
      </c>
      <c r="H18" s="7">
        <v>267600</v>
      </c>
      <c r="I18" s="7">
        <v>463.88</v>
      </c>
      <c r="J18" s="8">
        <v>-31.2469</v>
      </c>
      <c r="K18" s="8">
        <v>9.4999999999999998E-3</v>
      </c>
    </row>
    <row r="19" spans="2:11">
      <c r="B19" s="6" t="s">
        <v>399</v>
      </c>
      <c r="C19" s="17">
        <v>7783942</v>
      </c>
      <c r="D19" s="6" t="s">
        <v>179</v>
      </c>
      <c r="E19" s="6" t="s">
        <v>388</v>
      </c>
      <c r="F19" s="6" t="s">
        <v>41</v>
      </c>
      <c r="G19" s="7">
        <v>-1</v>
      </c>
      <c r="H19" s="7">
        <v>269775</v>
      </c>
      <c r="I19" s="7">
        <v>-467.65</v>
      </c>
      <c r="J19" s="8">
        <v>31.500800000000002</v>
      </c>
      <c r="K19" s="8">
        <v>-9.4999999999999998E-3</v>
      </c>
    </row>
    <row r="20" spans="2:11">
      <c r="B20" s="6" t="s">
        <v>400</v>
      </c>
      <c r="C20" s="17">
        <v>4589521</v>
      </c>
      <c r="D20" s="6" t="s">
        <v>179</v>
      </c>
      <c r="E20" s="6" t="s">
        <v>388</v>
      </c>
      <c r="F20" s="6" t="s">
        <v>41</v>
      </c>
      <c r="G20" s="7">
        <v>5</v>
      </c>
      <c r="H20" s="7">
        <v>15223.47</v>
      </c>
      <c r="I20" s="7">
        <v>2638.99</v>
      </c>
      <c r="J20" s="8">
        <v>-177.76009999999999</v>
      </c>
      <c r="K20" s="8">
        <v>5.3900000000000003E-2</v>
      </c>
    </row>
    <row r="21" spans="2:11">
      <c r="B21" s="6" t="s">
        <v>400</v>
      </c>
      <c r="C21" s="17">
        <v>458952</v>
      </c>
      <c r="D21" s="6" t="s">
        <v>179</v>
      </c>
      <c r="E21" s="6" t="s">
        <v>388</v>
      </c>
      <c r="F21" s="6" t="s">
        <v>41</v>
      </c>
      <c r="G21" s="7">
        <v>-6</v>
      </c>
      <c r="H21" s="7">
        <v>15300</v>
      </c>
      <c r="I21" s="7">
        <v>-3182.71</v>
      </c>
      <c r="J21" s="8">
        <v>214.3844</v>
      </c>
      <c r="K21" s="8">
        <v>-6.5000000000000002E-2</v>
      </c>
    </row>
    <row r="22" spans="2:11">
      <c r="B22" s="6" t="s">
        <v>400</v>
      </c>
      <c r="C22" s="17">
        <v>4589522</v>
      </c>
      <c r="D22" s="6" t="s">
        <v>179</v>
      </c>
      <c r="E22" s="6" t="s">
        <v>388</v>
      </c>
      <c r="F22" s="6" t="s">
        <v>41</v>
      </c>
      <c r="G22" s="7">
        <v>1</v>
      </c>
      <c r="H22" s="7">
        <v>15262.5</v>
      </c>
      <c r="I22" s="7">
        <v>529.15</v>
      </c>
      <c r="J22" s="8">
        <v>-35.6432</v>
      </c>
      <c r="K22" s="8">
        <v>1.0800000000000001E-2</v>
      </c>
    </row>
    <row r="25" spans="2:11">
      <c r="B25" s="6" t="s">
        <v>110</v>
      </c>
      <c r="C25" s="17"/>
      <c r="D25" s="6"/>
      <c r="E25" s="6"/>
      <c r="F25" s="6"/>
    </row>
    <row r="29" spans="2:11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H20" sqref="H20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951</v>
      </c>
    </row>
    <row r="3" spans="2:17" ht="15.75">
      <c r="B3" s="1" t="s">
        <v>957</v>
      </c>
    </row>
    <row r="4" spans="2:17" ht="15.75">
      <c r="B4" s="1" t="s">
        <v>1</v>
      </c>
    </row>
    <row r="6" spans="2:17" ht="15.75">
      <c r="B6" s="2" t="s">
        <v>111</v>
      </c>
    </row>
    <row r="7" spans="2:17" ht="15.75">
      <c r="B7" s="2" t="s">
        <v>401</v>
      </c>
    </row>
    <row r="8" spans="2:17">
      <c r="B8" s="3" t="s">
        <v>79</v>
      </c>
      <c r="C8" s="3" t="s">
        <v>80</v>
      </c>
      <c r="D8" s="3" t="s">
        <v>402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87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403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404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405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406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407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408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409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410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411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405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406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407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408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409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410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110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4"/>
  <sheetViews>
    <sheetView rightToLeft="1" workbookViewId="0">
      <selection activeCell="H20" sqref="H20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951</v>
      </c>
    </row>
    <row r="3" spans="2:16" ht="15.75">
      <c r="B3" s="1" t="s">
        <v>957</v>
      </c>
    </row>
    <row r="4" spans="2:16" ht="15.75">
      <c r="B4" s="1" t="s">
        <v>1</v>
      </c>
    </row>
    <row r="6" spans="2:16" ht="15.75">
      <c r="B6" s="2" t="s">
        <v>412</v>
      </c>
    </row>
    <row r="7" spans="2:16" ht="15.75">
      <c r="B7" s="2" t="s">
        <v>112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114</v>
      </c>
      <c r="G8" s="3" t="s">
        <v>115</v>
      </c>
      <c r="H8" s="3" t="s">
        <v>84</v>
      </c>
      <c r="I8" s="3" t="s">
        <v>85</v>
      </c>
      <c r="J8" s="3" t="s">
        <v>86</v>
      </c>
      <c r="K8" s="3" t="s">
        <v>116</v>
      </c>
      <c r="L8" s="3" t="s">
        <v>40</v>
      </c>
      <c r="M8" s="3" t="s">
        <v>413</v>
      </c>
      <c r="N8" s="3" t="s">
        <v>118</v>
      </c>
      <c r="O8" s="3" t="s">
        <v>119</v>
      </c>
      <c r="P8" s="3" t="s">
        <v>89</v>
      </c>
    </row>
    <row r="9" spans="2:16">
      <c r="B9" s="4"/>
      <c r="C9" s="4"/>
      <c r="D9" s="4"/>
      <c r="E9" s="4"/>
      <c r="F9" s="4" t="s">
        <v>120</v>
      </c>
      <c r="G9" s="4" t="s">
        <v>121</v>
      </c>
      <c r="H9" s="4"/>
      <c r="I9" s="4" t="s">
        <v>90</v>
      </c>
      <c r="J9" s="4" t="s">
        <v>90</v>
      </c>
      <c r="K9" s="4" t="s">
        <v>122</v>
      </c>
      <c r="L9" s="4" t="s">
        <v>123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124</v>
      </c>
      <c r="C11" s="12"/>
      <c r="D11" s="3"/>
      <c r="E11" s="3"/>
      <c r="F11" s="3"/>
      <c r="G11" s="12">
        <v>9.59</v>
      </c>
      <c r="H11" s="3"/>
      <c r="J11" s="10">
        <v>4.8599999999999997E-2</v>
      </c>
      <c r="K11" s="9">
        <v>13833012</v>
      </c>
      <c r="M11" s="9">
        <v>14078.39</v>
      </c>
      <c r="O11" s="10">
        <v>1</v>
      </c>
      <c r="P11" s="10">
        <v>0.28749999999999998</v>
      </c>
    </row>
    <row r="12" spans="2:16">
      <c r="B12" s="3" t="s">
        <v>414</v>
      </c>
      <c r="C12" s="12"/>
      <c r="D12" s="3"/>
      <c r="E12" s="3"/>
      <c r="F12" s="3"/>
      <c r="G12" s="12">
        <v>9.59</v>
      </c>
      <c r="H12" s="3"/>
      <c r="J12" s="10">
        <v>4.8599999999999997E-2</v>
      </c>
      <c r="K12" s="9">
        <v>13833012</v>
      </c>
      <c r="M12" s="9">
        <v>14078.39</v>
      </c>
      <c r="O12" s="10">
        <v>1</v>
      </c>
      <c r="P12" s="10">
        <v>0.28749999999999998</v>
      </c>
    </row>
    <row r="13" spans="2:16">
      <c r="B13" s="13" t="s">
        <v>415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416</v>
      </c>
      <c r="C14" s="14"/>
      <c r="D14" s="13"/>
      <c r="E14" s="13"/>
      <c r="F14" s="13"/>
      <c r="G14" s="14">
        <v>9.59</v>
      </c>
      <c r="H14" s="13"/>
      <c r="J14" s="16">
        <v>4.8599999999999997E-2</v>
      </c>
      <c r="K14" s="15">
        <v>13833012</v>
      </c>
      <c r="M14" s="15">
        <v>14078.39</v>
      </c>
      <c r="O14" s="16">
        <v>1</v>
      </c>
      <c r="P14" s="16">
        <v>0.28749999999999998</v>
      </c>
    </row>
    <row r="15" spans="2:16">
      <c r="B15" s="6" t="s">
        <v>417</v>
      </c>
      <c r="C15" s="17">
        <v>8288747</v>
      </c>
      <c r="D15" s="6" t="s">
        <v>130</v>
      </c>
      <c r="E15" s="6"/>
      <c r="F15" s="6" t="s">
        <v>418</v>
      </c>
      <c r="G15" s="17">
        <v>5.03</v>
      </c>
      <c r="H15" s="6" t="s">
        <v>97</v>
      </c>
      <c r="I15" s="19">
        <v>4.8000000000000001E-2</v>
      </c>
      <c r="J15" s="8">
        <v>4.8599999999999997E-2</v>
      </c>
      <c r="K15" s="7">
        <v>987</v>
      </c>
      <c r="L15" s="7">
        <v>112.26</v>
      </c>
      <c r="M15" s="7">
        <v>1.1100000000000001</v>
      </c>
      <c r="O15" s="8">
        <v>1E-4</v>
      </c>
      <c r="P15" s="8">
        <v>0</v>
      </c>
    </row>
    <row r="16" spans="2:16">
      <c r="B16" s="6" t="s">
        <v>419</v>
      </c>
      <c r="C16" s="17">
        <v>8288748</v>
      </c>
      <c r="D16" s="6" t="s">
        <v>130</v>
      </c>
      <c r="E16" s="6"/>
      <c r="F16" s="6" t="s">
        <v>420</v>
      </c>
      <c r="G16" s="17">
        <v>5.12</v>
      </c>
      <c r="H16" s="6" t="s">
        <v>97</v>
      </c>
      <c r="I16" s="19">
        <v>4.8000000000000001E-2</v>
      </c>
      <c r="J16" s="8">
        <v>4.8599999999999997E-2</v>
      </c>
      <c r="K16" s="7">
        <v>417</v>
      </c>
      <c r="L16" s="7">
        <v>111.78</v>
      </c>
      <c r="M16" s="7">
        <v>0.47</v>
      </c>
      <c r="O16" s="8">
        <v>0</v>
      </c>
      <c r="P16" s="8">
        <v>0</v>
      </c>
    </row>
    <row r="17" spans="2:16">
      <c r="B17" s="6" t="s">
        <v>421</v>
      </c>
      <c r="C17" s="17">
        <v>8288749</v>
      </c>
      <c r="D17" s="6" t="s">
        <v>130</v>
      </c>
      <c r="E17" s="6"/>
      <c r="F17" s="6" t="s">
        <v>422</v>
      </c>
      <c r="G17" s="17">
        <v>5.2</v>
      </c>
      <c r="H17" s="6" t="s">
        <v>97</v>
      </c>
      <c r="I17" s="19">
        <v>4.8000000000000001E-2</v>
      </c>
      <c r="J17" s="8">
        <v>4.8599999999999997E-2</v>
      </c>
      <c r="K17" s="7">
        <v>4441</v>
      </c>
      <c r="L17" s="7">
        <v>111.26</v>
      </c>
      <c r="M17" s="7">
        <v>4.9400000000000004</v>
      </c>
      <c r="O17" s="8">
        <v>4.0000000000000002E-4</v>
      </c>
      <c r="P17" s="8">
        <v>1E-4</v>
      </c>
    </row>
    <row r="18" spans="2:16">
      <c r="B18" s="6" t="s">
        <v>423</v>
      </c>
      <c r="C18" s="17">
        <v>8288750</v>
      </c>
      <c r="D18" s="6" t="s">
        <v>130</v>
      </c>
      <c r="E18" s="6"/>
      <c r="F18" s="6" t="s">
        <v>424</v>
      </c>
      <c r="G18" s="17">
        <v>5.16</v>
      </c>
      <c r="H18" s="6" t="s">
        <v>97</v>
      </c>
      <c r="I18" s="19">
        <v>4.8000000000000001E-2</v>
      </c>
      <c r="J18" s="8">
        <v>4.8599999999999997E-2</v>
      </c>
      <c r="K18" s="7">
        <v>3036</v>
      </c>
      <c r="L18" s="7">
        <v>114.12</v>
      </c>
      <c r="M18" s="7">
        <v>3.46</v>
      </c>
      <c r="O18" s="8">
        <v>2.0000000000000001E-4</v>
      </c>
      <c r="P18" s="8">
        <v>1E-4</v>
      </c>
    </row>
    <row r="19" spans="2:16">
      <c r="B19" s="6" t="s">
        <v>425</v>
      </c>
      <c r="C19" s="17">
        <v>8288751</v>
      </c>
      <c r="D19" s="6" t="s">
        <v>130</v>
      </c>
      <c r="E19" s="6"/>
      <c r="F19" s="6" t="s">
        <v>426</v>
      </c>
      <c r="G19" s="17">
        <v>5.25</v>
      </c>
      <c r="H19" s="6" t="s">
        <v>97</v>
      </c>
      <c r="I19" s="19">
        <v>4.8000000000000001E-2</v>
      </c>
      <c r="J19" s="8">
        <v>4.8599999999999997E-2</v>
      </c>
      <c r="K19" s="7">
        <v>3454</v>
      </c>
      <c r="L19" s="7">
        <v>113.77</v>
      </c>
      <c r="M19" s="7">
        <v>3.93</v>
      </c>
      <c r="O19" s="8">
        <v>2.9999999999999997E-4</v>
      </c>
      <c r="P19" s="8">
        <v>1E-4</v>
      </c>
    </row>
    <row r="20" spans="2:16">
      <c r="B20" s="6" t="s">
        <v>427</v>
      </c>
      <c r="C20" s="17">
        <v>8287526</v>
      </c>
      <c r="D20" s="6" t="s">
        <v>130</v>
      </c>
      <c r="E20" s="6"/>
      <c r="F20" s="6" t="s">
        <v>428</v>
      </c>
      <c r="G20" s="17">
        <v>5.33</v>
      </c>
      <c r="H20" s="6" t="s">
        <v>97</v>
      </c>
      <c r="I20" s="19">
        <v>4.8000000000000001E-2</v>
      </c>
      <c r="J20" s="8">
        <v>4.8599999999999997E-2</v>
      </c>
      <c r="K20" s="7">
        <v>5010</v>
      </c>
      <c r="L20" s="7">
        <v>113.93</v>
      </c>
      <c r="M20" s="7">
        <v>5.71</v>
      </c>
      <c r="O20" s="8">
        <v>4.0000000000000002E-4</v>
      </c>
      <c r="P20" s="8">
        <v>1E-4</v>
      </c>
    </row>
    <row r="21" spans="2:16">
      <c r="B21" s="6" t="s">
        <v>429</v>
      </c>
      <c r="C21" s="17">
        <v>8287534</v>
      </c>
      <c r="D21" s="6" t="s">
        <v>130</v>
      </c>
      <c r="E21" s="6"/>
      <c r="F21" s="6" t="s">
        <v>430</v>
      </c>
      <c r="G21" s="17">
        <v>5.41</v>
      </c>
      <c r="H21" s="6" t="s">
        <v>97</v>
      </c>
      <c r="I21" s="19">
        <v>4.8000000000000001E-2</v>
      </c>
      <c r="J21" s="8">
        <v>4.8599999999999997E-2</v>
      </c>
      <c r="K21" s="7">
        <v>3150</v>
      </c>
      <c r="L21" s="7">
        <v>113.6</v>
      </c>
      <c r="M21" s="7">
        <v>3.58</v>
      </c>
      <c r="O21" s="8">
        <v>2.9999999999999997E-4</v>
      </c>
      <c r="P21" s="8">
        <v>1E-4</v>
      </c>
    </row>
    <row r="22" spans="2:16">
      <c r="B22" s="6" t="s">
        <v>431</v>
      </c>
      <c r="C22" s="17">
        <v>8287542</v>
      </c>
      <c r="D22" s="6" t="s">
        <v>130</v>
      </c>
      <c r="E22" s="6"/>
      <c r="F22" s="6" t="s">
        <v>432</v>
      </c>
      <c r="G22" s="17">
        <v>5.49</v>
      </c>
      <c r="H22" s="6" t="s">
        <v>97</v>
      </c>
      <c r="I22" s="19">
        <v>4.8000000000000001E-2</v>
      </c>
      <c r="J22" s="8">
        <v>4.8599999999999997E-2</v>
      </c>
      <c r="K22" s="7">
        <v>5883</v>
      </c>
      <c r="L22" s="7">
        <v>112.59</v>
      </c>
      <c r="M22" s="7">
        <v>6.62</v>
      </c>
      <c r="O22" s="8">
        <v>5.0000000000000001E-4</v>
      </c>
      <c r="P22" s="8">
        <v>1E-4</v>
      </c>
    </row>
    <row r="23" spans="2:16">
      <c r="B23" s="6" t="s">
        <v>433</v>
      </c>
      <c r="C23" s="17">
        <v>8287559</v>
      </c>
      <c r="D23" s="6" t="s">
        <v>130</v>
      </c>
      <c r="E23" s="6"/>
      <c r="F23" s="6" t="s">
        <v>434</v>
      </c>
      <c r="G23" s="17">
        <v>5.58</v>
      </c>
      <c r="H23" s="6" t="s">
        <v>97</v>
      </c>
      <c r="I23" s="19">
        <v>4.8000000000000001E-2</v>
      </c>
      <c r="J23" s="8">
        <v>4.8599999999999997E-2</v>
      </c>
      <c r="K23" s="7">
        <v>1594</v>
      </c>
      <c r="L23" s="7">
        <v>111.05</v>
      </c>
      <c r="M23" s="7">
        <v>1.77</v>
      </c>
      <c r="O23" s="8">
        <v>1E-4</v>
      </c>
      <c r="P23" s="8">
        <v>0</v>
      </c>
    </row>
    <row r="24" spans="2:16">
      <c r="B24" s="6" t="s">
        <v>435</v>
      </c>
      <c r="C24" s="17">
        <v>8287567</v>
      </c>
      <c r="D24" s="6" t="s">
        <v>130</v>
      </c>
      <c r="E24" s="6"/>
      <c r="F24" s="6" t="s">
        <v>436</v>
      </c>
      <c r="G24" s="17">
        <v>5.53</v>
      </c>
      <c r="H24" s="6" t="s">
        <v>97</v>
      </c>
      <c r="I24" s="19">
        <v>4.8000000000000001E-2</v>
      </c>
      <c r="J24" s="8">
        <v>4.8599999999999997E-2</v>
      </c>
      <c r="K24" s="7">
        <v>4706</v>
      </c>
      <c r="L24" s="7">
        <v>112.82</v>
      </c>
      <c r="M24" s="7">
        <v>5.31</v>
      </c>
      <c r="O24" s="8">
        <v>4.0000000000000002E-4</v>
      </c>
      <c r="P24" s="8">
        <v>1E-4</v>
      </c>
    </row>
    <row r="25" spans="2:16">
      <c r="B25" s="6" t="s">
        <v>437</v>
      </c>
      <c r="C25" s="17">
        <v>8287575</v>
      </c>
      <c r="D25" s="6" t="s">
        <v>130</v>
      </c>
      <c r="E25" s="6"/>
      <c r="F25" s="6" t="s">
        <v>438</v>
      </c>
      <c r="G25" s="17">
        <v>5.62</v>
      </c>
      <c r="H25" s="6" t="s">
        <v>97</v>
      </c>
      <c r="I25" s="19">
        <v>4.8000000000000001E-2</v>
      </c>
      <c r="J25" s="8">
        <v>4.8599999999999997E-2</v>
      </c>
      <c r="K25" s="7">
        <v>4972</v>
      </c>
      <c r="L25" s="7">
        <v>111.39</v>
      </c>
      <c r="M25" s="7">
        <v>5.54</v>
      </c>
      <c r="O25" s="8">
        <v>4.0000000000000002E-4</v>
      </c>
      <c r="P25" s="8">
        <v>1E-4</v>
      </c>
    </row>
    <row r="26" spans="2:16">
      <c r="B26" s="6" t="s">
        <v>439</v>
      </c>
      <c r="C26" s="17">
        <v>8287583</v>
      </c>
      <c r="D26" s="6" t="s">
        <v>130</v>
      </c>
      <c r="E26" s="6"/>
      <c r="F26" s="6" t="s">
        <v>440</v>
      </c>
      <c r="G26" s="17">
        <v>5.7</v>
      </c>
      <c r="H26" s="6" t="s">
        <v>97</v>
      </c>
      <c r="I26" s="19">
        <v>4.8000000000000001E-2</v>
      </c>
      <c r="J26" s="8">
        <v>4.8599999999999997E-2</v>
      </c>
      <c r="K26" s="7">
        <v>7021</v>
      </c>
      <c r="L26" s="7">
        <v>109.79</v>
      </c>
      <c r="M26" s="7">
        <v>7.71</v>
      </c>
      <c r="O26" s="8">
        <v>5.0000000000000001E-4</v>
      </c>
      <c r="P26" s="8">
        <v>2.0000000000000001E-4</v>
      </c>
    </row>
    <row r="27" spans="2:16">
      <c r="B27" s="6" t="s">
        <v>441</v>
      </c>
      <c r="C27" s="17">
        <v>8287591</v>
      </c>
      <c r="D27" s="6" t="s">
        <v>130</v>
      </c>
      <c r="E27" s="6"/>
      <c r="F27" s="6" t="s">
        <v>442</v>
      </c>
      <c r="G27" s="17">
        <v>5.78</v>
      </c>
      <c r="H27" s="6" t="s">
        <v>97</v>
      </c>
      <c r="I27" s="19">
        <v>4.8000000000000001E-2</v>
      </c>
      <c r="J27" s="8">
        <v>4.8599999999999997E-2</v>
      </c>
      <c r="K27" s="7">
        <v>4858</v>
      </c>
      <c r="L27" s="7">
        <v>108.84</v>
      </c>
      <c r="M27" s="7">
        <v>5.29</v>
      </c>
      <c r="O27" s="8">
        <v>4.0000000000000002E-4</v>
      </c>
      <c r="P27" s="8">
        <v>1E-4</v>
      </c>
    </row>
    <row r="28" spans="2:16">
      <c r="B28" s="6" t="s">
        <v>443</v>
      </c>
      <c r="C28" s="17">
        <v>8287609</v>
      </c>
      <c r="D28" s="6" t="s">
        <v>130</v>
      </c>
      <c r="E28" s="6"/>
      <c r="F28" s="6" t="s">
        <v>444</v>
      </c>
      <c r="G28" s="17">
        <v>5.86</v>
      </c>
      <c r="H28" s="6" t="s">
        <v>97</v>
      </c>
      <c r="I28" s="19">
        <v>4.8000000000000001E-2</v>
      </c>
      <c r="J28" s="8">
        <v>4.8599999999999997E-2</v>
      </c>
      <c r="K28" s="7">
        <v>4668</v>
      </c>
      <c r="L28" s="7">
        <v>108.72</v>
      </c>
      <c r="M28" s="7">
        <v>5.07</v>
      </c>
      <c r="O28" s="8">
        <v>4.0000000000000002E-4</v>
      </c>
      <c r="P28" s="8">
        <v>1E-4</v>
      </c>
    </row>
    <row r="29" spans="2:16">
      <c r="B29" s="6" t="s">
        <v>445</v>
      </c>
      <c r="C29" s="17">
        <v>8287617</v>
      </c>
      <c r="D29" s="6" t="s">
        <v>130</v>
      </c>
      <c r="E29" s="6"/>
      <c r="F29" s="6" t="s">
        <v>446</v>
      </c>
      <c r="G29" s="17">
        <v>5.94</v>
      </c>
      <c r="H29" s="6" t="s">
        <v>97</v>
      </c>
      <c r="I29" s="19">
        <v>4.8000000000000001E-2</v>
      </c>
      <c r="J29" s="8">
        <v>4.8599999999999997E-2</v>
      </c>
      <c r="K29" s="7">
        <v>5693</v>
      </c>
      <c r="L29" s="7">
        <v>108.08</v>
      </c>
      <c r="M29" s="7">
        <v>6.15</v>
      </c>
      <c r="O29" s="8">
        <v>4.0000000000000002E-4</v>
      </c>
      <c r="P29" s="8">
        <v>1E-4</v>
      </c>
    </row>
    <row r="30" spans="2:16">
      <c r="B30" s="6" t="s">
        <v>447</v>
      </c>
      <c r="C30" s="17">
        <v>8287625</v>
      </c>
      <c r="D30" s="6" t="s">
        <v>130</v>
      </c>
      <c r="E30" s="6"/>
      <c r="F30" s="6" t="s">
        <v>448</v>
      </c>
      <c r="G30" s="17">
        <v>5.89</v>
      </c>
      <c r="H30" s="6" t="s">
        <v>97</v>
      </c>
      <c r="I30" s="19">
        <v>4.8000000000000001E-2</v>
      </c>
      <c r="J30" s="8">
        <v>4.8599999999999997E-2</v>
      </c>
      <c r="K30" s="7">
        <v>8008</v>
      </c>
      <c r="L30" s="7">
        <v>109.92</v>
      </c>
      <c r="M30" s="7">
        <v>8.8000000000000007</v>
      </c>
      <c r="O30" s="8">
        <v>5.9999999999999995E-4</v>
      </c>
      <c r="P30" s="8">
        <v>2.0000000000000001E-4</v>
      </c>
    </row>
    <row r="31" spans="2:16">
      <c r="B31" s="6" t="s">
        <v>449</v>
      </c>
      <c r="C31" s="17">
        <v>8287633</v>
      </c>
      <c r="D31" s="6" t="s">
        <v>130</v>
      </c>
      <c r="E31" s="6"/>
      <c r="F31" s="6" t="s">
        <v>450</v>
      </c>
      <c r="G31" s="17">
        <v>5.98</v>
      </c>
      <c r="H31" s="6" t="s">
        <v>97</v>
      </c>
      <c r="I31" s="19">
        <v>4.8000000000000001E-2</v>
      </c>
      <c r="J31" s="8">
        <v>4.8500000000000001E-2</v>
      </c>
      <c r="K31" s="7">
        <v>6262</v>
      </c>
      <c r="L31" s="7">
        <v>109.48</v>
      </c>
      <c r="M31" s="7">
        <v>6.86</v>
      </c>
      <c r="O31" s="8">
        <v>5.0000000000000001E-4</v>
      </c>
      <c r="P31" s="8">
        <v>1E-4</v>
      </c>
    </row>
    <row r="32" spans="2:16">
      <c r="B32" s="6" t="s">
        <v>451</v>
      </c>
      <c r="C32" s="17">
        <v>8287641</v>
      </c>
      <c r="D32" s="6" t="s">
        <v>130</v>
      </c>
      <c r="E32" s="6"/>
      <c r="F32" s="6" t="s">
        <v>452</v>
      </c>
      <c r="G32" s="17">
        <v>6.05</v>
      </c>
      <c r="H32" s="6" t="s">
        <v>97</v>
      </c>
      <c r="I32" s="19">
        <v>4.8000000000000001E-2</v>
      </c>
      <c r="J32" s="8">
        <v>4.8599999999999997E-2</v>
      </c>
      <c r="K32" s="7">
        <v>8084</v>
      </c>
      <c r="L32" s="7">
        <v>109.79</v>
      </c>
      <c r="M32" s="7">
        <v>8.8800000000000008</v>
      </c>
      <c r="O32" s="8">
        <v>5.9999999999999995E-4</v>
      </c>
      <c r="P32" s="8">
        <v>2.0000000000000001E-4</v>
      </c>
    </row>
    <row r="33" spans="2:16">
      <c r="B33" s="6" t="s">
        <v>453</v>
      </c>
      <c r="C33" s="17">
        <v>8287658</v>
      </c>
      <c r="D33" s="6" t="s">
        <v>130</v>
      </c>
      <c r="E33" s="6"/>
      <c r="F33" s="6" t="s">
        <v>454</v>
      </c>
      <c r="G33" s="17">
        <v>6.14</v>
      </c>
      <c r="H33" s="6" t="s">
        <v>97</v>
      </c>
      <c r="I33" s="19">
        <v>4.8000000000000001E-2</v>
      </c>
      <c r="J33" s="8">
        <v>4.8599999999999997E-2</v>
      </c>
      <c r="K33" s="7">
        <v>7932</v>
      </c>
      <c r="L33" s="7">
        <v>109.68</v>
      </c>
      <c r="M33" s="7">
        <v>8.6999999999999993</v>
      </c>
      <c r="O33" s="8">
        <v>5.9999999999999995E-4</v>
      </c>
      <c r="P33" s="8">
        <v>2.0000000000000001E-4</v>
      </c>
    </row>
    <row r="34" spans="2:16">
      <c r="B34" s="6" t="s">
        <v>455</v>
      </c>
      <c r="C34" s="17">
        <v>8287666</v>
      </c>
      <c r="D34" s="6" t="s">
        <v>130</v>
      </c>
      <c r="E34" s="6"/>
      <c r="F34" s="6" t="s">
        <v>456</v>
      </c>
      <c r="G34" s="17">
        <v>6.22</v>
      </c>
      <c r="H34" s="6" t="s">
        <v>97</v>
      </c>
      <c r="I34" s="19">
        <v>4.8000000000000001E-2</v>
      </c>
      <c r="J34" s="8">
        <v>4.8599999999999997E-2</v>
      </c>
      <c r="K34" s="7">
        <v>5200</v>
      </c>
      <c r="L34" s="7">
        <v>109.13</v>
      </c>
      <c r="M34" s="7">
        <v>5.67</v>
      </c>
      <c r="O34" s="8">
        <v>4.0000000000000002E-4</v>
      </c>
      <c r="P34" s="8">
        <v>1E-4</v>
      </c>
    </row>
    <row r="35" spans="2:16">
      <c r="B35" s="6" t="s">
        <v>457</v>
      </c>
      <c r="C35" s="17">
        <v>8287674</v>
      </c>
      <c r="D35" s="6" t="s">
        <v>130</v>
      </c>
      <c r="E35" s="6"/>
      <c r="F35" s="6" t="s">
        <v>458</v>
      </c>
      <c r="G35" s="17">
        <v>6.3</v>
      </c>
      <c r="H35" s="6" t="s">
        <v>97</v>
      </c>
      <c r="I35" s="19">
        <v>4.8000000000000001E-2</v>
      </c>
      <c r="J35" s="8">
        <v>4.8599999999999997E-2</v>
      </c>
      <c r="K35" s="7">
        <v>8312</v>
      </c>
      <c r="L35" s="7">
        <v>107.78</v>
      </c>
      <c r="M35" s="7">
        <v>8.9600000000000009</v>
      </c>
      <c r="O35" s="8">
        <v>5.9999999999999995E-4</v>
      </c>
      <c r="P35" s="8">
        <v>2.0000000000000001E-4</v>
      </c>
    </row>
    <row r="36" spans="2:16">
      <c r="B36" s="6" t="s">
        <v>459</v>
      </c>
      <c r="C36" s="17">
        <v>8287682</v>
      </c>
      <c r="D36" s="6" t="s">
        <v>130</v>
      </c>
      <c r="E36" s="6"/>
      <c r="F36" s="6" t="s">
        <v>460</v>
      </c>
      <c r="G36" s="17">
        <v>6.24</v>
      </c>
      <c r="H36" s="6" t="s">
        <v>97</v>
      </c>
      <c r="I36" s="19">
        <v>4.8000000000000001E-2</v>
      </c>
      <c r="J36" s="8">
        <v>4.8599999999999997E-2</v>
      </c>
      <c r="K36" s="7">
        <v>9906</v>
      </c>
      <c r="L36" s="7">
        <v>109.51</v>
      </c>
      <c r="M36" s="7">
        <v>10.85</v>
      </c>
      <c r="O36" s="8">
        <v>8.0000000000000004E-4</v>
      </c>
      <c r="P36" s="8">
        <v>2.0000000000000001E-4</v>
      </c>
    </row>
    <row r="37" spans="2:16">
      <c r="B37" s="6" t="s">
        <v>461</v>
      </c>
      <c r="C37" s="17">
        <v>8287690</v>
      </c>
      <c r="D37" s="6" t="s">
        <v>130</v>
      </c>
      <c r="E37" s="6"/>
      <c r="F37" s="6" t="s">
        <v>462</v>
      </c>
      <c r="G37" s="17">
        <v>6.32</v>
      </c>
      <c r="H37" s="6" t="s">
        <v>97</v>
      </c>
      <c r="I37" s="19">
        <v>4.8000000000000001E-2</v>
      </c>
      <c r="J37" s="8">
        <v>4.8599999999999997E-2</v>
      </c>
      <c r="K37" s="7">
        <v>7856</v>
      </c>
      <c r="L37" s="7">
        <v>108.76</v>
      </c>
      <c r="M37" s="7">
        <v>8.5399999999999991</v>
      </c>
      <c r="O37" s="8">
        <v>5.9999999999999995E-4</v>
      </c>
      <c r="P37" s="8">
        <v>2.0000000000000001E-4</v>
      </c>
    </row>
    <row r="38" spans="2:16">
      <c r="B38" s="6" t="s">
        <v>463</v>
      </c>
      <c r="C38" s="17">
        <v>8287708</v>
      </c>
      <c r="D38" s="6" t="s">
        <v>130</v>
      </c>
      <c r="E38" s="6"/>
      <c r="F38" s="6" t="s">
        <v>464</v>
      </c>
      <c r="G38" s="17">
        <v>6.4</v>
      </c>
      <c r="H38" s="6" t="s">
        <v>97</v>
      </c>
      <c r="I38" s="19">
        <v>4.8000000000000001E-2</v>
      </c>
      <c r="J38" s="8">
        <v>4.8599999999999997E-2</v>
      </c>
      <c r="K38" s="7">
        <v>8805</v>
      </c>
      <c r="L38" s="7">
        <v>107.83</v>
      </c>
      <c r="M38" s="7">
        <v>9.49</v>
      </c>
      <c r="O38" s="8">
        <v>6.9999999999999999E-4</v>
      </c>
      <c r="P38" s="8">
        <v>2.0000000000000001E-4</v>
      </c>
    </row>
    <row r="39" spans="2:16">
      <c r="B39" s="6" t="s">
        <v>465</v>
      </c>
      <c r="C39" s="17">
        <v>8287716</v>
      </c>
      <c r="D39" s="6" t="s">
        <v>130</v>
      </c>
      <c r="E39" s="6"/>
      <c r="F39" s="6" t="s">
        <v>466</v>
      </c>
      <c r="G39" s="17">
        <v>6.49</v>
      </c>
      <c r="H39" s="6" t="s">
        <v>97</v>
      </c>
      <c r="I39" s="19">
        <v>4.8000000000000001E-2</v>
      </c>
      <c r="J39" s="8">
        <v>4.8500000000000001E-2</v>
      </c>
      <c r="K39" s="7">
        <v>13094</v>
      </c>
      <c r="L39" s="7">
        <v>106.91</v>
      </c>
      <c r="M39" s="7">
        <v>14</v>
      </c>
      <c r="O39" s="8">
        <v>1E-3</v>
      </c>
      <c r="P39" s="8">
        <v>2.9999999999999997E-4</v>
      </c>
    </row>
    <row r="40" spans="2:16">
      <c r="B40" s="6" t="s">
        <v>467</v>
      </c>
      <c r="C40" s="17">
        <v>8287724</v>
      </c>
      <c r="D40" s="6" t="s">
        <v>130</v>
      </c>
      <c r="E40" s="6"/>
      <c r="F40" s="6" t="s">
        <v>468</v>
      </c>
      <c r="G40" s="17">
        <v>6.57</v>
      </c>
      <c r="H40" s="6" t="s">
        <v>97</v>
      </c>
      <c r="I40" s="19">
        <v>4.8000000000000001E-2</v>
      </c>
      <c r="J40" s="8">
        <v>4.8599999999999997E-2</v>
      </c>
      <c r="K40" s="7">
        <v>15220</v>
      </c>
      <c r="L40" s="7">
        <v>106.18</v>
      </c>
      <c r="M40" s="7">
        <v>16.16</v>
      </c>
      <c r="O40" s="8">
        <v>1.1000000000000001E-3</v>
      </c>
      <c r="P40" s="8">
        <v>2.9999999999999997E-4</v>
      </c>
    </row>
    <row r="41" spans="2:16">
      <c r="B41" s="6" t="s">
        <v>469</v>
      </c>
      <c r="C41" s="17">
        <v>8287732</v>
      </c>
      <c r="D41" s="6" t="s">
        <v>130</v>
      </c>
      <c r="E41" s="6"/>
      <c r="F41" s="6" t="s">
        <v>470</v>
      </c>
      <c r="G41" s="17">
        <v>6.65</v>
      </c>
      <c r="H41" s="6" t="s">
        <v>97</v>
      </c>
      <c r="I41" s="19">
        <v>4.8000000000000001E-2</v>
      </c>
      <c r="J41" s="8">
        <v>4.8599999999999997E-2</v>
      </c>
      <c r="K41" s="7">
        <v>10665</v>
      </c>
      <c r="L41" s="7">
        <v>105.47</v>
      </c>
      <c r="M41" s="7">
        <v>11.25</v>
      </c>
      <c r="O41" s="8">
        <v>8.0000000000000004E-4</v>
      </c>
      <c r="P41" s="8">
        <v>2.0000000000000001E-4</v>
      </c>
    </row>
    <row r="42" spans="2:16">
      <c r="B42" s="6" t="s">
        <v>471</v>
      </c>
      <c r="C42" s="17">
        <v>8287740</v>
      </c>
      <c r="D42" s="6" t="s">
        <v>130</v>
      </c>
      <c r="E42" s="6"/>
      <c r="F42" s="6" t="s">
        <v>472</v>
      </c>
      <c r="G42" s="17">
        <v>6.58</v>
      </c>
      <c r="H42" s="6" t="s">
        <v>97</v>
      </c>
      <c r="I42" s="19">
        <v>4.8000000000000001E-2</v>
      </c>
      <c r="J42" s="8">
        <v>4.8599999999999997E-2</v>
      </c>
      <c r="K42" s="7">
        <v>22127</v>
      </c>
      <c r="L42" s="7">
        <v>107.47</v>
      </c>
      <c r="M42" s="7">
        <v>23.78</v>
      </c>
      <c r="O42" s="8">
        <v>1.6999999999999999E-3</v>
      </c>
      <c r="P42" s="8">
        <v>5.0000000000000001E-4</v>
      </c>
    </row>
    <row r="43" spans="2:16">
      <c r="B43" s="6" t="s">
        <v>473</v>
      </c>
      <c r="C43" s="17">
        <v>8287757</v>
      </c>
      <c r="D43" s="6" t="s">
        <v>130</v>
      </c>
      <c r="E43" s="6"/>
      <c r="F43" s="6" t="s">
        <v>474</v>
      </c>
      <c r="G43" s="17">
        <v>6.67</v>
      </c>
      <c r="H43" s="6" t="s">
        <v>97</v>
      </c>
      <c r="I43" s="19">
        <v>4.8000000000000001E-2</v>
      </c>
      <c r="J43" s="8">
        <v>4.8599999999999997E-2</v>
      </c>
      <c r="K43" s="7">
        <v>12449</v>
      </c>
      <c r="L43" s="7">
        <v>106.65</v>
      </c>
      <c r="M43" s="7">
        <v>13.28</v>
      </c>
      <c r="O43" s="8">
        <v>8.9999999999999998E-4</v>
      </c>
      <c r="P43" s="8">
        <v>2.9999999999999997E-4</v>
      </c>
    </row>
    <row r="44" spans="2:16">
      <c r="B44" s="6" t="s">
        <v>475</v>
      </c>
      <c r="C44" s="17">
        <v>8287765</v>
      </c>
      <c r="D44" s="6" t="s">
        <v>130</v>
      </c>
      <c r="E44" s="6"/>
      <c r="F44" s="6" t="s">
        <v>476</v>
      </c>
      <c r="G44" s="17">
        <v>6.74</v>
      </c>
      <c r="H44" s="6" t="s">
        <v>97</v>
      </c>
      <c r="I44" s="19">
        <v>4.8000000000000001E-2</v>
      </c>
      <c r="J44" s="8">
        <v>4.8599999999999997E-2</v>
      </c>
      <c r="K44" s="7">
        <v>11576</v>
      </c>
      <c r="L44" s="7">
        <v>106.02</v>
      </c>
      <c r="M44" s="7">
        <v>12.27</v>
      </c>
      <c r="O44" s="8">
        <v>8.9999999999999998E-4</v>
      </c>
      <c r="P44" s="8">
        <v>2.9999999999999997E-4</v>
      </c>
    </row>
    <row r="45" spans="2:16">
      <c r="B45" s="6" t="s">
        <v>477</v>
      </c>
      <c r="C45" s="17">
        <v>8287773</v>
      </c>
      <c r="D45" s="6" t="s">
        <v>130</v>
      </c>
      <c r="E45" s="6"/>
      <c r="F45" s="6" t="s">
        <v>478</v>
      </c>
      <c r="G45" s="17">
        <v>6.83</v>
      </c>
      <c r="H45" s="6" t="s">
        <v>97</v>
      </c>
      <c r="I45" s="19">
        <v>4.8000000000000001E-2</v>
      </c>
      <c r="J45" s="8">
        <v>4.8599999999999997E-2</v>
      </c>
      <c r="K45" s="7">
        <v>26947</v>
      </c>
      <c r="L45" s="7">
        <v>105.29</v>
      </c>
      <c r="M45" s="7">
        <v>28.37</v>
      </c>
      <c r="O45" s="8">
        <v>2E-3</v>
      </c>
      <c r="P45" s="8">
        <v>5.9999999999999995E-4</v>
      </c>
    </row>
    <row r="46" spans="2:16">
      <c r="B46" s="6" t="s">
        <v>479</v>
      </c>
      <c r="C46" s="17">
        <v>8287781</v>
      </c>
      <c r="D46" s="6" t="s">
        <v>130</v>
      </c>
      <c r="E46" s="6"/>
      <c r="F46" s="6" t="s">
        <v>480</v>
      </c>
      <c r="G46" s="17">
        <v>6.91</v>
      </c>
      <c r="H46" s="6" t="s">
        <v>97</v>
      </c>
      <c r="I46" s="19">
        <v>4.8000000000000001E-2</v>
      </c>
      <c r="J46" s="8">
        <v>4.8599999999999997E-2</v>
      </c>
      <c r="K46" s="7">
        <v>10361</v>
      </c>
      <c r="L46" s="7">
        <v>104.67</v>
      </c>
      <c r="M46" s="7">
        <v>10.84</v>
      </c>
      <c r="O46" s="8">
        <v>8.0000000000000004E-4</v>
      </c>
      <c r="P46" s="8">
        <v>2.0000000000000001E-4</v>
      </c>
    </row>
    <row r="47" spans="2:16">
      <c r="B47" s="6" t="s">
        <v>481</v>
      </c>
      <c r="C47" s="17">
        <v>8287799</v>
      </c>
      <c r="D47" s="6" t="s">
        <v>130</v>
      </c>
      <c r="E47" s="6"/>
      <c r="F47" s="6" t="s">
        <v>482</v>
      </c>
      <c r="G47" s="17">
        <v>7</v>
      </c>
      <c r="H47" s="6" t="s">
        <v>97</v>
      </c>
      <c r="I47" s="19">
        <v>4.8000000000000001E-2</v>
      </c>
      <c r="J47" s="8">
        <v>4.8599999999999997E-2</v>
      </c>
      <c r="K47" s="7">
        <v>17876</v>
      </c>
      <c r="L47" s="7">
        <v>103.65</v>
      </c>
      <c r="M47" s="7">
        <v>18.53</v>
      </c>
      <c r="O47" s="8">
        <v>1.2999999999999999E-3</v>
      </c>
      <c r="P47" s="8">
        <v>4.0000000000000002E-4</v>
      </c>
    </row>
    <row r="48" spans="2:16">
      <c r="B48" s="6" t="s">
        <v>483</v>
      </c>
      <c r="C48" s="17">
        <v>8287807</v>
      </c>
      <c r="D48" s="6" t="s">
        <v>130</v>
      </c>
      <c r="E48" s="6"/>
      <c r="F48" s="6" t="s">
        <v>484</v>
      </c>
      <c r="G48" s="17">
        <v>6.91</v>
      </c>
      <c r="H48" s="6" t="s">
        <v>97</v>
      </c>
      <c r="I48" s="19">
        <v>4.8000000000000001E-2</v>
      </c>
      <c r="J48" s="8">
        <v>4.8599999999999997E-2</v>
      </c>
      <c r="K48" s="7">
        <v>21102</v>
      </c>
      <c r="L48" s="7">
        <v>105.2</v>
      </c>
      <c r="M48" s="7">
        <v>22.2</v>
      </c>
      <c r="O48" s="8">
        <v>1.6000000000000001E-3</v>
      </c>
      <c r="P48" s="8">
        <v>5.0000000000000001E-4</v>
      </c>
    </row>
    <row r="49" spans="2:16">
      <c r="B49" s="6" t="s">
        <v>485</v>
      </c>
      <c r="C49" s="17">
        <v>8287815</v>
      </c>
      <c r="D49" s="6" t="s">
        <v>130</v>
      </c>
      <c r="E49" s="6"/>
      <c r="F49" s="6" t="s">
        <v>486</v>
      </c>
      <c r="G49" s="17">
        <v>7</v>
      </c>
      <c r="H49" s="6" t="s">
        <v>97</v>
      </c>
      <c r="I49" s="19">
        <v>4.8000000000000001E-2</v>
      </c>
      <c r="J49" s="8">
        <v>4.8599999999999997E-2</v>
      </c>
      <c r="K49" s="7">
        <v>36777</v>
      </c>
      <c r="L49" s="7">
        <v>104.38</v>
      </c>
      <c r="M49" s="7">
        <v>38.39</v>
      </c>
      <c r="O49" s="8">
        <v>2.7000000000000001E-3</v>
      </c>
      <c r="P49" s="8">
        <v>8.0000000000000004E-4</v>
      </c>
    </row>
    <row r="50" spans="2:16">
      <c r="B50" s="6" t="s">
        <v>487</v>
      </c>
      <c r="C50" s="17">
        <v>8287823</v>
      </c>
      <c r="D50" s="6" t="s">
        <v>130</v>
      </c>
      <c r="E50" s="6"/>
      <c r="F50" s="6" t="s">
        <v>488</v>
      </c>
      <c r="G50" s="17">
        <v>7.08</v>
      </c>
      <c r="H50" s="6" t="s">
        <v>97</v>
      </c>
      <c r="I50" s="19">
        <v>4.8000000000000001E-2</v>
      </c>
      <c r="J50" s="8">
        <v>4.8599999999999997E-2</v>
      </c>
      <c r="K50" s="7">
        <v>10513</v>
      </c>
      <c r="L50" s="7">
        <v>104.28</v>
      </c>
      <c r="M50" s="7">
        <v>10.96</v>
      </c>
      <c r="O50" s="8">
        <v>8.0000000000000004E-4</v>
      </c>
      <c r="P50" s="8">
        <v>2.0000000000000001E-4</v>
      </c>
    </row>
    <row r="51" spans="2:16">
      <c r="B51" s="6" t="s">
        <v>489</v>
      </c>
      <c r="C51" s="17">
        <v>8287831</v>
      </c>
      <c r="D51" s="6" t="s">
        <v>130</v>
      </c>
      <c r="E51" s="6"/>
      <c r="F51" s="6" t="s">
        <v>490</v>
      </c>
      <c r="G51" s="17">
        <v>7.16</v>
      </c>
      <c r="H51" s="6" t="s">
        <v>97</v>
      </c>
      <c r="I51" s="19">
        <v>4.8000000000000001E-2</v>
      </c>
      <c r="J51" s="8">
        <v>4.8599999999999997E-2</v>
      </c>
      <c r="K51" s="7">
        <v>12487</v>
      </c>
      <c r="L51" s="7">
        <v>103.37</v>
      </c>
      <c r="M51" s="7">
        <v>12.91</v>
      </c>
      <c r="O51" s="8">
        <v>8.9999999999999998E-4</v>
      </c>
      <c r="P51" s="8">
        <v>2.9999999999999997E-4</v>
      </c>
    </row>
    <row r="52" spans="2:16">
      <c r="B52" s="6" t="s">
        <v>491</v>
      </c>
      <c r="C52" s="17">
        <v>8287849</v>
      </c>
      <c r="D52" s="6" t="s">
        <v>130</v>
      </c>
      <c r="E52" s="6"/>
      <c r="F52" s="6" t="s">
        <v>492</v>
      </c>
      <c r="G52" s="17">
        <v>7.25</v>
      </c>
      <c r="H52" s="6" t="s">
        <v>97</v>
      </c>
      <c r="I52" s="19">
        <v>4.8000000000000001E-2</v>
      </c>
      <c r="J52" s="8">
        <v>4.8599999999999997E-2</v>
      </c>
      <c r="K52" s="7">
        <v>34576</v>
      </c>
      <c r="L52" s="7">
        <v>103.16</v>
      </c>
      <c r="M52" s="7">
        <v>35.67</v>
      </c>
      <c r="O52" s="8">
        <v>2.5000000000000001E-3</v>
      </c>
      <c r="P52" s="8">
        <v>6.9999999999999999E-4</v>
      </c>
    </row>
    <row r="53" spans="2:16">
      <c r="B53" s="6" t="s">
        <v>493</v>
      </c>
      <c r="C53" s="17">
        <v>71119127</v>
      </c>
      <c r="D53" s="6" t="s">
        <v>130</v>
      </c>
      <c r="E53" s="6"/>
      <c r="F53" s="6" t="s">
        <v>494</v>
      </c>
      <c r="G53" s="17">
        <v>7.33</v>
      </c>
      <c r="H53" s="6" t="s">
        <v>97</v>
      </c>
      <c r="I53" s="19">
        <v>4.8000000000000001E-2</v>
      </c>
      <c r="J53" s="8">
        <v>4.8599999999999997E-2</v>
      </c>
      <c r="K53" s="7">
        <v>35639</v>
      </c>
      <c r="L53" s="7">
        <v>102.65</v>
      </c>
      <c r="M53" s="7">
        <v>36.58</v>
      </c>
      <c r="O53" s="8">
        <v>2.5999999999999999E-3</v>
      </c>
      <c r="P53" s="8">
        <v>6.9999999999999999E-4</v>
      </c>
    </row>
    <row r="54" spans="2:16">
      <c r="B54" s="6" t="s">
        <v>495</v>
      </c>
      <c r="C54" s="17">
        <v>71116776</v>
      </c>
      <c r="D54" s="6" t="s">
        <v>130</v>
      </c>
      <c r="E54" s="6"/>
      <c r="F54" s="6" t="s">
        <v>496</v>
      </c>
      <c r="G54" s="17">
        <v>7.24</v>
      </c>
      <c r="H54" s="6" t="s">
        <v>97</v>
      </c>
      <c r="I54" s="19">
        <v>4.8000000000000001E-2</v>
      </c>
      <c r="J54" s="8">
        <v>4.8599999999999997E-2</v>
      </c>
      <c r="K54" s="7">
        <v>41597</v>
      </c>
      <c r="L54" s="7">
        <v>104.8</v>
      </c>
      <c r="M54" s="7">
        <v>43.59</v>
      </c>
      <c r="O54" s="8">
        <v>3.0999999999999999E-3</v>
      </c>
      <c r="P54" s="8">
        <v>8.9999999999999998E-4</v>
      </c>
    </row>
    <row r="55" spans="2:16">
      <c r="B55" s="6" t="s">
        <v>497</v>
      </c>
      <c r="C55" s="17">
        <v>82888779</v>
      </c>
      <c r="D55" s="6" t="s">
        <v>130</v>
      </c>
      <c r="E55" s="6"/>
      <c r="F55" s="6" t="s">
        <v>498</v>
      </c>
      <c r="G55" s="17">
        <v>7.33</v>
      </c>
      <c r="H55" s="6" t="s">
        <v>97</v>
      </c>
      <c r="I55" s="19">
        <v>4.8000000000000001E-2</v>
      </c>
      <c r="J55" s="8">
        <v>4.8599999999999997E-2</v>
      </c>
      <c r="K55" s="7">
        <v>44330</v>
      </c>
      <c r="L55" s="7">
        <v>104.37</v>
      </c>
      <c r="M55" s="7">
        <v>46.27</v>
      </c>
      <c r="O55" s="8">
        <v>3.3E-3</v>
      </c>
      <c r="P55" s="8">
        <v>8.9999999999999998E-4</v>
      </c>
    </row>
    <row r="56" spans="2:16">
      <c r="B56" s="6" t="s">
        <v>499</v>
      </c>
      <c r="C56" s="17">
        <v>82888788</v>
      </c>
      <c r="D56" s="6" t="s">
        <v>130</v>
      </c>
      <c r="E56" s="6"/>
      <c r="F56" s="6" t="s">
        <v>500</v>
      </c>
      <c r="G56" s="17">
        <v>7.4</v>
      </c>
      <c r="H56" s="6" t="s">
        <v>97</v>
      </c>
      <c r="I56" s="19">
        <v>4.8000000000000001E-2</v>
      </c>
      <c r="J56" s="8">
        <v>4.8599999999999997E-2</v>
      </c>
      <c r="K56" s="7">
        <v>50744</v>
      </c>
      <c r="L56" s="7">
        <v>103.98</v>
      </c>
      <c r="M56" s="7">
        <v>52.76</v>
      </c>
      <c r="O56" s="8">
        <v>3.7000000000000002E-3</v>
      </c>
      <c r="P56" s="8">
        <v>1.1000000000000001E-3</v>
      </c>
    </row>
    <row r="57" spans="2:16">
      <c r="B57" s="6" t="s">
        <v>501</v>
      </c>
      <c r="C57" s="17">
        <v>82888789</v>
      </c>
      <c r="D57" s="6" t="s">
        <v>130</v>
      </c>
      <c r="E57" s="6"/>
      <c r="F57" s="6" t="s">
        <v>502</v>
      </c>
      <c r="G57" s="17">
        <v>7.49</v>
      </c>
      <c r="H57" s="6" t="s">
        <v>97</v>
      </c>
      <c r="I57" s="19">
        <v>4.8000000000000001E-2</v>
      </c>
      <c r="J57" s="8">
        <v>4.8599999999999997E-2</v>
      </c>
      <c r="K57" s="7">
        <v>48239</v>
      </c>
      <c r="L57" s="7">
        <v>103.57</v>
      </c>
      <c r="M57" s="7">
        <v>49.96</v>
      </c>
      <c r="O57" s="8">
        <v>3.5000000000000001E-3</v>
      </c>
      <c r="P57" s="8">
        <v>1E-3</v>
      </c>
    </row>
    <row r="58" spans="2:16">
      <c r="B58" s="6" t="s">
        <v>503</v>
      </c>
      <c r="C58" s="17">
        <v>82888790</v>
      </c>
      <c r="D58" s="6" t="s">
        <v>130</v>
      </c>
      <c r="E58" s="6"/>
      <c r="F58" s="6" t="s">
        <v>504</v>
      </c>
      <c r="G58" s="17">
        <v>7.57</v>
      </c>
      <c r="H58" s="6" t="s">
        <v>97</v>
      </c>
      <c r="I58" s="19">
        <v>4.8000000000000001E-2</v>
      </c>
      <c r="J58" s="8">
        <v>4.8599999999999997E-2</v>
      </c>
      <c r="K58" s="7">
        <v>45848</v>
      </c>
      <c r="L58" s="7">
        <v>102.76</v>
      </c>
      <c r="M58" s="7">
        <v>47.11</v>
      </c>
      <c r="O58" s="8">
        <v>3.3E-3</v>
      </c>
      <c r="P58" s="8">
        <v>1E-3</v>
      </c>
    </row>
    <row r="59" spans="2:16">
      <c r="B59" s="6" t="s">
        <v>505</v>
      </c>
      <c r="C59" s="17">
        <v>82888791</v>
      </c>
      <c r="D59" s="6" t="s">
        <v>130</v>
      </c>
      <c r="E59" s="6"/>
      <c r="F59" s="6" t="s">
        <v>506</v>
      </c>
      <c r="G59" s="17">
        <v>7.66</v>
      </c>
      <c r="H59" s="6" t="s">
        <v>97</v>
      </c>
      <c r="I59" s="19">
        <v>4.8000000000000001E-2</v>
      </c>
      <c r="J59" s="8">
        <v>4.8599999999999997E-2</v>
      </c>
      <c r="K59" s="7">
        <v>10817</v>
      </c>
      <c r="L59" s="7">
        <v>101.48</v>
      </c>
      <c r="M59" s="7">
        <v>10.98</v>
      </c>
      <c r="O59" s="8">
        <v>8.0000000000000004E-4</v>
      </c>
      <c r="P59" s="8">
        <v>2.0000000000000001E-4</v>
      </c>
    </row>
    <row r="60" spans="2:16">
      <c r="B60" s="6" t="s">
        <v>507</v>
      </c>
      <c r="C60" s="17">
        <v>82888792</v>
      </c>
      <c r="D60" s="6" t="s">
        <v>130</v>
      </c>
      <c r="E60" s="6"/>
      <c r="F60" s="6" t="s">
        <v>508</v>
      </c>
      <c r="G60" s="17">
        <v>7.56</v>
      </c>
      <c r="H60" s="6" t="s">
        <v>97</v>
      </c>
      <c r="I60" s="19">
        <v>4.8000000000000001E-2</v>
      </c>
      <c r="J60" s="8">
        <v>4.8599999999999997E-2</v>
      </c>
      <c r="K60" s="7">
        <v>42508</v>
      </c>
      <c r="L60" s="7">
        <v>103.5</v>
      </c>
      <c r="M60" s="7">
        <v>44</v>
      </c>
      <c r="O60" s="8">
        <v>3.0999999999999999E-3</v>
      </c>
      <c r="P60" s="8">
        <v>8.9999999999999998E-4</v>
      </c>
    </row>
    <row r="61" spans="2:16">
      <c r="B61" s="6" t="s">
        <v>509</v>
      </c>
      <c r="C61" s="17">
        <v>82888793</v>
      </c>
      <c r="D61" s="6" t="s">
        <v>130</v>
      </c>
      <c r="E61" s="6"/>
      <c r="F61" s="6" t="s">
        <v>510</v>
      </c>
      <c r="G61" s="17">
        <v>7.64</v>
      </c>
      <c r="H61" s="6" t="s">
        <v>97</v>
      </c>
      <c r="I61" s="19">
        <v>4.8000000000000001E-2</v>
      </c>
      <c r="J61" s="8">
        <v>4.8599999999999997E-2</v>
      </c>
      <c r="K61" s="7">
        <v>72796</v>
      </c>
      <c r="L61" s="7">
        <v>103.39</v>
      </c>
      <c r="M61" s="7">
        <v>75.260000000000005</v>
      </c>
      <c r="O61" s="8">
        <v>5.3E-3</v>
      </c>
      <c r="P61" s="8">
        <v>1.5E-3</v>
      </c>
    </row>
    <row r="62" spans="2:16">
      <c r="B62" s="6" t="s">
        <v>511</v>
      </c>
      <c r="C62" s="17">
        <v>82888794</v>
      </c>
      <c r="D62" s="6" t="s">
        <v>130</v>
      </c>
      <c r="E62" s="6"/>
      <c r="F62" s="6" t="s">
        <v>512</v>
      </c>
      <c r="G62" s="17">
        <v>7.73</v>
      </c>
      <c r="H62" s="6" t="s">
        <v>97</v>
      </c>
      <c r="I62" s="19">
        <v>4.8000000000000001E-2</v>
      </c>
      <c r="J62" s="8">
        <v>4.8599999999999997E-2</v>
      </c>
      <c r="K62" s="7">
        <v>55071</v>
      </c>
      <c r="L62" s="7">
        <v>102.86</v>
      </c>
      <c r="M62" s="7">
        <v>56.65</v>
      </c>
      <c r="O62" s="8">
        <v>4.0000000000000001E-3</v>
      </c>
      <c r="P62" s="8">
        <v>1.1999999999999999E-3</v>
      </c>
    </row>
    <row r="63" spans="2:16">
      <c r="B63" s="6" t="s">
        <v>513</v>
      </c>
      <c r="C63" s="17">
        <v>82888795</v>
      </c>
      <c r="D63" s="6" t="s">
        <v>130</v>
      </c>
      <c r="E63" s="6"/>
      <c r="F63" s="6" t="s">
        <v>514</v>
      </c>
      <c r="G63" s="17">
        <v>7.81</v>
      </c>
      <c r="H63" s="6" t="s">
        <v>97</v>
      </c>
      <c r="I63" s="19">
        <v>4.8000000000000001E-2</v>
      </c>
      <c r="J63" s="8">
        <v>4.8500000000000001E-2</v>
      </c>
      <c r="K63" s="7">
        <v>63763</v>
      </c>
      <c r="L63" s="7">
        <v>101.41</v>
      </c>
      <c r="M63" s="7">
        <v>64.66</v>
      </c>
      <c r="O63" s="8">
        <v>4.5999999999999999E-3</v>
      </c>
      <c r="P63" s="8">
        <v>1.2999999999999999E-3</v>
      </c>
    </row>
    <row r="64" spans="2:16">
      <c r="B64" s="6" t="s">
        <v>515</v>
      </c>
      <c r="C64" s="17">
        <v>82888796</v>
      </c>
      <c r="D64" s="6" t="s">
        <v>130</v>
      </c>
      <c r="E64" s="6"/>
      <c r="F64" s="6" t="s">
        <v>516</v>
      </c>
      <c r="G64" s="17">
        <v>7.89</v>
      </c>
      <c r="H64" s="6" t="s">
        <v>97</v>
      </c>
      <c r="I64" s="19">
        <v>4.8000000000000001E-2</v>
      </c>
      <c r="J64" s="8">
        <v>4.8599999999999997E-2</v>
      </c>
      <c r="K64" s="7">
        <v>65357</v>
      </c>
      <c r="L64" s="7">
        <v>101.02</v>
      </c>
      <c r="M64" s="7">
        <v>66.02</v>
      </c>
      <c r="O64" s="8">
        <v>4.7000000000000002E-3</v>
      </c>
      <c r="P64" s="8">
        <v>1.2999999999999999E-3</v>
      </c>
    </row>
    <row r="65" spans="2:16">
      <c r="B65" s="6" t="s">
        <v>517</v>
      </c>
      <c r="C65" s="17">
        <v>82888797</v>
      </c>
      <c r="D65" s="6" t="s">
        <v>130</v>
      </c>
      <c r="E65" s="6"/>
      <c r="F65" s="6" t="s">
        <v>518</v>
      </c>
      <c r="G65" s="17">
        <v>7.98</v>
      </c>
      <c r="H65" s="6" t="s">
        <v>97</v>
      </c>
      <c r="I65" s="19">
        <v>4.8000000000000001E-2</v>
      </c>
      <c r="J65" s="8">
        <v>4.8599999999999997E-2</v>
      </c>
      <c r="K65" s="7">
        <v>62434</v>
      </c>
      <c r="L65" s="7">
        <v>100.78</v>
      </c>
      <c r="M65" s="7">
        <v>62.92</v>
      </c>
      <c r="O65" s="8">
        <v>4.4999999999999997E-3</v>
      </c>
      <c r="P65" s="8">
        <v>1.2999999999999999E-3</v>
      </c>
    </row>
    <row r="66" spans="2:16">
      <c r="B66" s="6" t="s">
        <v>519</v>
      </c>
      <c r="C66" s="17">
        <v>82888798</v>
      </c>
      <c r="D66" s="6" t="s">
        <v>130</v>
      </c>
      <c r="E66" s="6"/>
      <c r="F66" s="6" t="s">
        <v>520</v>
      </c>
      <c r="G66" s="17">
        <v>7.87</v>
      </c>
      <c r="H66" s="6" t="s">
        <v>97</v>
      </c>
      <c r="I66" s="19">
        <v>4.8000000000000001E-2</v>
      </c>
      <c r="J66" s="8">
        <v>4.8599999999999997E-2</v>
      </c>
      <c r="K66" s="7">
        <v>98832</v>
      </c>
      <c r="L66" s="7">
        <v>103.31</v>
      </c>
      <c r="M66" s="7">
        <v>102.1</v>
      </c>
      <c r="O66" s="8">
        <v>7.3000000000000001E-3</v>
      </c>
      <c r="P66" s="8">
        <v>2.0999999999999999E-3</v>
      </c>
    </row>
    <row r="67" spans="2:16">
      <c r="B67" s="6" t="s">
        <v>521</v>
      </c>
      <c r="C67" s="17">
        <v>82888799</v>
      </c>
      <c r="D67" s="6" t="s">
        <v>130</v>
      </c>
      <c r="E67" s="6"/>
      <c r="F67" s="6" t="s">
        <v>522</v>
      </c>
      <c r="G67" s="17">
        <v>7.96</v>
      </c>
      <c r="H67" s="6" t="s">
        <v>97</v>
      </c>
      <c r="I67" s="19">
        <v>4.8000000000000001E-2</v>
      </c>
      <c r="J67" s="8">
        <v>4.8599999999999997E-2</v>
      </c>
      <c r="K67" s="7">
        <v>60954</v>
      </c>
      <c r="L67" s="7">
        <v>102.7</v>
      </c>
      <c r="M67" s="7">
        <v>62.6</v>
      </c>
      <c r="O67" s="8">
        <v>4.4000000000000003E-3</v>
      </c>
      <c r="P67" s="8">
        <v>1.2999999999999999E-3</v>
      </c>
    </row>
    <row r="68" spans="2:16">
      <c r="B68" s="6" t="s">
        <v>523</v>
      </c>
      <c r="C68" s="17">
        <v>82888801</v>
      </c>
      <c r="D68" s="6" t="s">
        <v>130</v>
      </c>
      <c r="E68" s="6"/>
      <c r="F68" s="6" t="s">
        <v>524</v>
      </c>
      <c r="G68" s="17">
        <v>8.1199999999999992</v>
      </c>
      <c r="H68" s="6" t="s">
        <v>97</v>
      </c>
      <c r="I68" s="19">
        <v>4.8000000000000001E-2</v>
      </c>
      <c r="J68" s="8">
        <v>4.8599999999999997E-2</v>
      </c>
      <c r="K68" s="7">
        <v>207266</v>
      </c>
      <c r="L68" s="7">
        <v>102.07</v>
      </c>
      <c r="M68" s="7">
        <v>211.56</v>
      </c>
      <c r="O68" s="8">
        <v>1.4999999999999999E-2</v>
      </c>
      <c r="P68" s="8">
        <v>4.3E-3</v>
      </c>
    </row>
    <row r="69" spans="2:16">
      <c r="B69" s="6" t="s">
        <v>525</v>
      </c>
      <c r="C69" s="17">
        <v>82888802</v>
      </c>
      <c r="D69" s="6" t="s">
        <v>130</v>
      </c>
      <c r="E69" s="6"/>
      <c r="F69" s="6" t="s">
        <v>526</v>
      </c>
      <c r="G69" s="17">
        <v>8.1999999999999993</v>
      </c>
      <c r="H69" s="6" t="s">
        <v>97</v>
      </c>
      <c r="I69" s="19">
        <v>4.8000000000000001E-2</v>
      </c>
      <c r="J69" s="8">
        <v>4.8599999999999997E-2</v>
      </c>
      <c r="K69" s="7">
        <v>85814</v>
      </c>
      <c r="L69" s="7">
        <v>101.47</v>
      </c>
      <c r="M69" s="7">
        <v>87.08</v>
      </c>
      <c r="O69" s="8">
        <v>6.1999999999999998E-3</v>
      </c>
      <c r="P69" s="8">
        <v>1.8E-3</v>
      </c>
    </row>
    <row r="70" spans="2:16">
      <c r="B70" s="6" t="s">
        <v>527</v>
      </c>
      <c r="C70" s="17">
        <v>82888803</v>
      </c>
      <c r="D70" s="6" t="s">
        <v>130</v>
      </c>
      <c r="E70" s="6"/>
      <c r="F70" s="6" t="s">
        <v>528</v>
      </c>
      <c r="G70" s="17">
        <v>8.2899999999999991</v>
      </c>
      <c r="H70" s="6" t="s">
        <v>97</v>
      </c>
      <c r="I70" s="19">
        <v>4.8000000000000001E-2</v>
      </c>
      <c r="J70" s="8">
        <v>4.8599999999999997E-2</v>
      </c>
      <c r="K70" s="7">
        <v>88888</v>
      </c>
      <c r="L70" s="7">
        <v>100.65</v>
      </c>
      <c r="M70" s="7">
        <v>89.46</v>
      </c>
      <c r="O70" s="8">
        <v>6.4000000000000003E-3</v>
      </c>
      <c r="P70" s="8">
        <v>1.8E-3</v>
      </c>
    </row>
    <row r="71" spans="2:16">
      <c r="B71" s="6" t="s">
        <v>529</v>
      </c>
      <c r="C71" s="17">
        <v>82888804</v>
      </c>
      <c r="D71" s="6" t="s">
        <v>130</v>
      </c>
      <c r="E71" s="6"/>
      <c r="F71" s="6" t="s">
        <v>530</v>
      </c>
      <c r="G71" s="17">
        <v>8.18</v>
      </c>
      <c r="H71" s="6" t="s">
        <v>97</v>
      </c>
      <c r="I71" s="19">
        <v>4.8000000000000001E-2</v>
      </c>
      <c r="J71" s="8">
        <v>4.8599999999999997E-2</v>
      </c>
      <c r="K71" s="7">
        <v>44672</v>
      </c>
      <c r="L71" s="7">
        <v>102.58</v>
      </c>
      <c r="M71" s="7">
        <v>45.82</v>
      </c>
      <c r="O71" s="8">
        <v>3.3E-3</v>
      </c>
      <c r="P71" s="8">
        <v>8.9999999999999998E-4</v>
      </c>
    </row>
    <row r="72" spans="2:16">
      <c r="B72" s="6" t="s">
        <v>531</v>
      </c>
      <c r="C72" s="17">
        <v>82888805</v>
      </c>
      <c r="D72" s="6" t="s">
        <v>130</v>
      </c>
      <c r="E72" s="6"/>
      <c r="F72" s="6" t="s">
        <v>532</v>
      </c>
      <c r="G72" s="17">
        <v>8.26</v>
      </c>
      <c r="H72" s="6" t="s">
        <v>97</v>
      </c>
      <c r="I72" s="19">
        <v>4.8000000000000001E-2</v>
      </c>
      <c r="J72" s="8">
        <v>4.8599999999999997E-2</v>
      </c>
      <c r="K72" s="7">
        <v>119137</v>
      </c>
      <c r="L72" s="7">
        <v>101.99</v>
      </c>
      <c r="M72" s="7">
        <v>121.5</v>
      </c>
      <c r="O72" s="8">
        <v>8.6E-3</v>
      </c>
      <c r="P72" s="8">
        <v>2.5000000000000001E-3</v>
      </c>
    </row>
    <row r="73" spans="2:16">
      <c r="B73" s="6" t="s">
        <v>533</v>
      </c>
      <c r="C73" s="17">
        <v>82888806</v>
      </c>
      <c r="D73" s="6" t="s">
        <v>130</v>
      </c>
      <c r="E73" s="6"/>
      <c r="F73" s="6" t="s">
        <v>534</v>
      </c>
      <c r="G73" s="17">
        <v>8.34</v>
      </c>
      <c r="H73" s="6" t="s">
        <v>97</v>
      </c>
      <c r="I73" s="19">
        <v>4.8000000000000001E-2</v>
      </c>
      <c r="J73" s="8">
        <v>4.8599999999999997E-2</v>
      </c>
      <c r="K73" s="7">
        <v>46228</v>
      </c>
      <c r="L73" s="7">
        <v>101.59</v>
      </c>
      <c r="M73" s="7">
        <v>46.96</v>
      </c>
      <c r="O73" s="8">
        <v>3.3E-3</v>
      </c>
      <c r="P73" s="8">
        <v>1E-3</v>
      </c>
    </row>
    <row r="74" spans="2:16">
      <c r="B74" s="6" t="s">
        <v>535</v>
      </c>
      <c r="C74" s="17">
        <v>82888807</v>
      </c>
      <c r="D74" s="6" t="s">
        <v>130</v>
      </c>
      <c r="E74" s="6"/>
      <c r="F74" s="6" t="s">
        <v>536</v>
      </c>
      <c r="G74" s="17">
        <v>8.42</v>
      </c>
      <c r="H74" s="6" t="s">
        <v>97</v>
      </c>
      <c r="I74" s="19">
        <v>4.8000000000000001E-2</v>
      </c>
      <c r="J74" s="8">
        <v>4.8599999999999997E-2</v>
      </c>
      <c r="K74" s="7">
        <v>123692</v>
      </c>
      <c r="L74" s="7">
        <v>101.2</v>
      </c>
      <c r="M74" s="7">
        <v>125.17</v>
      </c>
      <c r="O74" s="8">
        <v>8.8999999999999999E-3</v>
      </c>
      <c r="P74" s="8">
        <v>2.5999999999999999E-3</v>
      </c>
    </row>
    <row r="75" spans="2:16">
      <c r="B75" s="6" t="s">
        <v>537</v>
      </c>
      <c r="C75" s="17">
        <v>82888808</v>
      </c>
      <c r="D75" s="6" t="s">
        <v>130</v>
      </c>
      <c r="E75" s="6"/>
      <c r="F75" s="6" t="s">
        <v>538</v>
      </c>
      <c r="G75" s="17">
        <v>8.51</v>
      </c>
      <c r="H75" s="6" t="s">
        <v>97</v>
      </c>
      <c r="I75" s="19">
        <v>4.8000000000000001E-2</v>
      </c>
      <c r="J75" s="8">
        <v>4.8599999999999997E-2</v>
      </c>
      <c r="K75" s="7">
        <v>164606</v>
      </c>
      <c r="L75" s="7">
        <v>100.79</v>
      </c>
      <c r="M75" s="7">
        <v>165.9</v>
      </c>
      <c r="O75" s="8">
        <v>1.18E-2</v>
      </c>
      <c r="P75" s="8">
        <v>3.3999999999999998E-3</v>
      </c>
    </row>
    <row r="76" spans="2:16">
      <c r="B76" s="6" t="s">
        <v>539</v>
      </c>
      <c r="C76" s="17">
        <v>82888809</v>
      </c>
      <c r="D76" s="6" t="s">
        <v>130</v>
      </c>
      <c r="E76" s="6"/>
      <c r="F76" s="6" t="s">
        <v>540</v>
      </c>
      <c r="G76" s="17">
        <v>8.59</v>
      </c>
      <c r="H76" s="6" t="s">
        <v>97</v>
      </c>
      <c r="I76" s="19">
        <v>4.8000000000000001E-2</v>
      </c>
      <c r="J76" s="8">
        <v>4.8599999999999997E-2</v>
      </c>
      <c r="K76" s="7">
        <v>119365</v>
      </c>
      <c r="L76" s="7">
        <v>100.39</v>
      </c>
      <c r="M76" s="7">
        <v>119.84</v>
      </c>
      <c r="O76" s="8">
        <v>8.5000000000000006E-3</v>
      </c>
      <c r="P76" s="8">
        <v>2.3999999999999998E-3</v>
      </c>
    </row>
    <row r="77" spans="2:16">
      <c r="B77" s="6" t="s">
        <v>541</v>
      </c>
      <c r="C77" s="17">
        <v>82888810</v>
      </c>
      <c r="D77" s="6" t="s">
        <v>130</v>
      </c>
      <c r="E77" s="6"/>
      <c r="F77" s="6" t="s">
        <v>542</v>
      </c>
      <c r="G77" s="17">
        <v>8.4700000000000006</v>
      </c>
      <c r="H77" s="6" t="s">
        <v>97</v>
      </c>
      <c r="I77" s="19">
        <v>4.8000000000000001E-2</v>
      </c>
      <c r="J77" s="8">
        <v>4.8599999999999997E-2</v>
      </c>
      <c r="K77" s="7">
        <v>116063</v>
      </c>
      <c r="L77" s="7">
        <v>102.39</v>
      </c>
      <c r="M77" s="7">
        <v>118.84</v>
      </c>
      <c r="O77" s="8">
        <v>8.3999999999999995E-3</v>
      </c>
      <c r="P77" s="8">
        <v>2.3999999999999998E-3</v>
      </c>
    </row>
    <row r="78" spans="2:16">
      <c r="B78" s="6" t="s">
        <v>543</v>
      </c>
      <c r="C78" s="17">
        <v>82888811</v>
      </c>
      <c r="D78" s="6" t="s">
        <v>130</v>
      </c>
      <c r="E78" s="6"/>
      <c r="F78" s="6" t="s">
        <v>544</v>
      </c>
      <c r="G78" s="17">
        <v>8.56</v>
      </c>
      <c r="H78" s="6" t="s">
        <v>97</v>
      </c>
      <c r="I78" s="19">
        <v>4.8000000000000001E-2</v>
      </c>
      <c r="J78" s="8">
        <v>4.8500000000000001E-2</v>
      </c>
      <c r="K78" s="7">
        <v>87332</v>
      </c>
      <c r="L78" s="7">
        <v>101.99</v>
      </c>
      <c r="M78" s="7">
        <v>89.07</v>
      </c>
      <c r="O78" s="8">
        <v>6.3E-3</v>
      </c>
      <c r="P78" s="8">
        <v>1.8E-3</v>
      </c>
    </row>
    <row r="79" spans="2:16">
      <c r="B79" s="6" t="s">
        <v>545</v>
      </c>
      <c r="C79" s="17">
        <v>82888812</v>
      </c>
      <c r="D79" s="6" t="s">
        <v>130</v>
      </c>
      <c r="E79" s="6"/>
      <c r="F79" s="6" t="s">
        <v>546</v>
      </c>
      <c r="G79" s="17">
        <v>8.64</v>
      </c>
      <c r="H79" s="6" t="s">
        <v>97</v>
      </c>
      <c r="I79" s="19">
        <v>4.8000000000000001E-2</v>
      </c>
      <c r="J79" s="8">
        <v>4.8599999999999997E-2</v>
      </c>
      <c r="K79" s="7">
        <v>151550</v>
      </c>
      <c r="L79" s="7">
        <v>101.56</v>
      </c>
      <c r="M79" s="7">
        <v>153.91999999999999</v>
      </c>
      <c r="O79" s="8">
        <v>1.09E-2</v>
      </c>
      <c r="P79" s="8">
        <v>3.0999999999999999E-3</v>
      </c>
    </row>
    <row r="80" spans="2:16">
      <c r="B80" s="6" t="s">
        <v>547</v>
      </c>
      <c r="C80" s="17">
        <v>82888813</v>
      </c>
      <c r="D80" s="6" t="s">
        <v>130</v>
      </c>
      <c r="E80" s="6"/>
      <c r="F80" s="6" t="s">
        <v>548</v>
      </c>
      <c r="G80" s="17">
        <v>8.7200000000000006</v>
      </c>
      <c r="H80" s="6" t="s">
        <v>97</v>
      </c>
      <c r="I80" s="19">
        <v>4.8000000000000001E-2</v>
      </c>
      <c r="J80" s="8">
        <v>4.8599999999999997E-2</v>
      </c>
      <c r="K80" s="7">
        <v>119213</v>
      </c>
      <c r="L80" s="7">
        <v>101.2</v>
      </c>
      <c r="M80" s="7">
        <v>120.64</v>
      </c>
      <c r="O80" s="8">
        <v>8.6E-3</v>
      </c>
      <c r="P80" s="8">
        <v>2.5000000000000001E-3</v>
      </c>
    </row>
    <row r="81" spans="2:16">
      <c r="B81" s="6" t="s">
        <v>549</v>
      </c>
      <c r="C81" s="17">
        <v>82888814</v>
      </c>
      <c r="D81" s="6" t="s">
        <v>130</v>
      </c>
      <c r="E81" s="6"/>
      <c r="F81" s="6" t="s">
        <v>550</v>
      </c>
      <c r="G81" s="17">
        <v>8.8000000000000007</v>
      </c>
      <c r="H81" s="6" t="s">
        <v>97</v>
      </c>
      <c r="I81" s="19">
        <v>4.8000000000000001E-2</v>
      </c>
      <c r="J81" s="8">
        <v>4.8599999999999997E-2</v>
      </c>
      <c r="K81" s="7">
        <v>101261</v>
      </c>
      <c r="L81" s="7">
        <v>100.79</v>
      </c>
      <c r="M81" s="7">
        <v>102.06</v>
      </c>
      <c r="O81" s="8">
        <v>7.1999999999999998E-3</v>
      </c>
      <c r="P81" s="8">
        <v>2.0999999999999999E-3</v>
      </c>
    </row>
    <row r="82" spans="2:16">
      <c r="B82" s="6" t="s">
        <v>551</v>
      </c>
      <c r="C82" s="17">
        <v>82888815</v>
      </c>
      <c r="D82" s="6" t="s">
        <v>130</v>
      </c>
      <c r="E82" s="6"/>
      <c r="F82" s="6" t="s">
        <v>552</v>
      </c>
      <c r="G82" s="17">
        <v>8.89</v>
      </c>
      <c r="H82" s="6" t="s">
        <v>97</v>
      </c>
      <c r="I82" s="19">
        <v>4.8000000000000001E-2</v>
      </c>
      <c r="J82" s="8">
        <v>4.8599999999999997E-2</v>
      </c>
      <c r="K82" s="7">
        <v>180623</v>
      </c>
      <c r="L82" s="7">
        <v>100.39</v>
      </c>
      <c r="M82" s="7">
        <v>181.34</v>
      </c>
      <c r="O82" s="8">
        <v>1.29E-2</v>
      </c>
      <c r="P82" s="8">
        <v>3.7000000000000002E-3</v>
      </c>
    </row>
    <row r="83" spans="2:16">
      <c r="B83" s="6" t="s">
        <v>553</v>
      </c>
      <c r="C83" s="17">
        <v>82888816</v>
      </c>
      <c r="D83" s="6" t="s">
        <v>130</v>
      </c>
      <c r="E83" s="6"/>
      <c r="F83" s="6" t="s">
        <v>554</v>
      </c>
      <c r="G83" s="17">
        <v>8.76</v>
      </c>
      <c r="H83" s="6" t="s">
        <v>97</v>
      </c>
      <c r="I83" s="19">
        <v>4.8000000000000001E-2</v>
      </c>
      <c r="J83" s="8">
        <v>4.8599999999999997E-2</v>
      </c>
      <c r="K83" s="7">
        <v>127905</v>
      </c>
      <c r="L83" s="7">
        <v>102.39</v>
      </c>
      <c r="M83" s="7">
        <v>130.97</v>
      </c>
      <c r="O83" s="8">
        <v>9.2999999999999992E-3</v>
      </c>
      <c r="P83" s="8">
        <v>2.7000000000000001E-3</v>
      </c>
    </row>
    <row r="84" spans="2:16">
      <c r="B84" s="6" t="s">
        <v>555</v>
      </c>
      <c r="C84" s="17">
        <v>82888817</v>
      </c>
      <c r="D84" s="6" t="s">
        <v>130</v>
      </c>
      <c r="E84" s="6"/>
      <c r="F84" s="6" t="s">
        <v>556</v>
      </c>
      <c r="G84" s="17">
        <v>8.84</v>
      </c>
      <c r="H84" s="6" t="s">
        <v>97</v>
      </c>
      <c r="I84" s="19">
        <v>4.8000000000000001E-2</v>
      </c>
      <c r="J84" s="8">
        <v>4.8599999999999997E-2</v>
      </c>
      <c r="K84" s="7">
        <v>79400</v>
      </c>
      <c r="L84" s="7">
        <v>101.99</v>
      </c>
      <c r="M84" s="7">
        <v>80.98</v>
      </c>
      <c r="O84" s="8">
        <v>5.7999999999999996E-3</v>
      </c>
      <c r="P84" s="8">
        <v>1.6999999999999999E-3</v>
      </c>
    </row>
    <row r="85" spans="2:16">
      <c r="B85" s="6" t="s">
        <v>557</v>
      </c>
      <c r="C85" s="17">
        <v>82888818</v>
      </c>
      <c r="D85" s="6" t="s">
        <v>130</v>
      </c>
      <c r="E85" s="6"/>
      <c r="F85" s="6" t="s">
        <v>558</v>
      </c>
      <c r="G85" s="17">
        <v>8.93</v>
      </c>
      <c r="H85" s="6" t="s">
        <v>97</v>
      </c>
      <c r="I85" s="19">
        <v>4.8000000000000001E-2</v>
      </c>
      <c r="J85" s="8">
        <v>4.8599999999999997E-2</v>
      </c>
      <c r="K85" s="7">
        <v>165517</v>
      </c>
      <c r="L85" s="7">
        <v>101.59</v>
      </c>
      <c r="M85" s="7">
        <v>168.15</v>
      </c>
      <c r="O85" s="8">
        <v>1.1900000000000001E-2</v>
      </c>
      <c r="P85" s="8">
        <v>3.3999999999999998E-3</v>
      </c>
    </row>
    <row r="86" spans="2:16">
      <c r="B86" s="6" t="s">
        <v>559</v>
      </c>
      <c r="C86" s="17">
        <v>82888819</v>
      </c>
      <c r="D86" s="6" t="s">
        <v>130</v>
      </c>
      <c r="E86" s="6"/>
      <c r="F86" s="6" t="s">
        <v>560</v>
      </c>
      <c r="G86" s="17">
        <v>9.01</v>
      </c>
      <c r="H86" s="6" t="s">
        <v>97</v>
      </c>
      <c r="I86" s="19">
        <v>4.8000000000000001E-2</v>
      </c>
      <c r="J86" s="8">
        <v>4.8599999999999997E-2</v>
      </c>
      <c r="K86" s="7">
        <v>129423</v>
      </c>
      <c r="L86" s="7">
        <v>101.2</v>
      </c>
      <c r="M86" s="7">
        <v>130.97</v>
      </c>
      <c r="O86" s="8">
        <v>9.2999999999999992E-3</v>
      </c>
      <c r="P86" s="8">
        <v>2.7000000000000001E-3</v>
      </c>
    </row>
    <row r="87" spans="2:16">
      <c r="B87" s="6" t="s">
        <v>561</v>
      </c>
      <c r="C87" s="17">
        <v>82888820</v>
      </c>
      <c r="D87" s="6" t="s">
        <v>130</v>
      </c>
      <c r="E87" s="6"/>
      <c r="F87" s="6" t="s">
        <v>562</v>
      </c>
      <c r="G87" s="17">
        <v>9.1</v>
      </c>
      <c r="H87" s="6" t="s">
        <v>97</v>
      </c>
      <c r="I87" s="19">
        <v>4.8000000000000001E-2</v>
      </c>
      <c r="J87" s="8">
        <v>4.8599999999999997E-2</v>
      </c>
      <c r="K87" s="7">
        <v>136596</v>
      </c>
      <c r="L87" s="7">
        <v>100.78</v>
      </c>
      <c r="M87" s="7">
        <v>137.66</v>
      </c>
      <c r="O87" s="8">
        <v>9.7999999999999997E-3</v>
      </c>
      <c r="P87" s="8">
        <v>2.8E-3</v>
      </c>
    </row>
    <row r="88" spans="2:16">
      <c r="B88" s="6" t="s">
        <v>563</v>
      </c>
      <c r="C88" s="17">
        <v>82888821</v>
      </c>
      <c r="D88" s="6" t="s">
        <v>130</v>
      </c>
      <c r="E88" s="6"/>
      <c r="F88" s="6" t="s">
        <v>564</v>
      </c>
      <c r="G88" s="17">
        <v>9.18</v>
      </c>
      <c r="H88" s="6" t="s">
        <v>97</v>
      </c>
      <c r="I88" s="19">
        <v>4.8000000000000001E-2</v>
      </c>
      <c r="J88" s="8">
        <v>4.8599999999999997E-2</v>
      </c>
      <c r="K88" s="7">
        <v>166466</v>
      </c>
      <c r="L88" s="7">
        <v>100.39</v>
      </c>
      <c r="M88" s="7">
        <v>167.12</v>
      </c>
      <c r="O88" s="8">
        <v>1.1900000000000001E-2</v>
      </c>
      <c r="P88" s="8">
        <v>3.3999999999999998E-3</v>
      </c>
    </row>
    <row r="89" spans="2:16">
      <c r="B89" s="6" t="s">
        <v>565</v>
      </c>
      <c r="C89" s="17">
        <v>82888822</v>
      </c>
      <c r="D89" s="6" t="s">
        <v>130</v>
      </c>
      <c r="E89" s="6"/>
      <c r="F89" s="6" t="s">
        <v>566</v>
      </c>
      <c r="G89" s="17">
        <v>9.0399999999999991</v>
      </c>
      <c r="H89" s="6" t="s">
        <v>97</v>
      </c>
      <c r="I89" s="19">
        <v>4.8000000000000001E-2</v>
      </c>
      <c r="J89" s="8">
        <v>4.8599999999999997E-2</v>
      </c>
      <c r="K89" s="7">
        <v>113862</v>
      </c>
      <c r="L89" s="7">
        <v>102.39</v>
      </c>
      <c r="M89" s="7">
        <v>116.59</v>
      </c>
      <c r="O89" s="8">
        <v>8.3000000000000001E-3</v>
      </c>
      <c r="P89" s="8">
        <v>2.3999999999999998E-3</v>
      </c>
    </row>
    <row r="90" spans="2:16">
      <c r="B90" s="6" t="s">
        <v>567</v>
      </c>
      <c r="C90" s="17">
        <v>82888823</v>
      </c>
      <c r="D90" s="6" t="s">
        <v>130</v>
      </c>
      <c r="E90" s="6"/>
      <c r="F90" s="6" t="s">
        <v>568</v>
      </c>
      <c r="G90" s="17">
        <v>9.1300000000000008</v>
      </c>
      <c r="H90" s="6" t="s">
        <v>97</v>
      </c>
      <c r="I90" s="19">
        <v>4.8000000000000001E-2</v>
      </c>
      <c r="J90" s="8">
        <v>4.8599999999999997E-2</v>
      </c>
      <c r="K90" s="7">
        <v>191326</v>
      </c>
      <c r="L90" s="7">
        <v>101.99</v>
      </c>
      <c r="M90" s="7">
        <v>195.13</v>
      </c>
      <c r="O90" s="8">
        <v>1.3899999999999999E-2</v>
      </c>
      <c r="P90" s="8">
        <v>4.0000000000000001E-3</v>
      </c>
    </row>
    <row r="91" spans="2:16">
      <c r="B91" s="6" t="s">
        <v>569</v>
      </c>
      <c r="C91" s="17">
        <v>82888824</v>
      </c>
      <c r="D91" s="6" t="s">
        <v>130</v>
      </c>
      <c r="E91" s="6"/>
      <c r="F91" s="6" t="s">
        <v>570</v>
      </c>
      <c r="G91" s="17">
        <v>9.2100000000000009</v>
      </c>
      <c r="H91" s="6" t="s">
        <v>97</v>
      </c>
      <c r="I91" s="19">
        <v>4.8000000000000001E-2</v>
      </c>
      <c r="J91" s="8">
        <v>4.8599999999999997E-2</v>
      </c>
      <c r="K91" s="7">
        <v>293232</v>
      </c>
      <c r="L91" s="7">
        <v>101.59</v>
      </c>
      <c r="M91" s="7">
        <v>297.89999999999998</v>
      </c>
      <c r="O91" s="8">
        <v>2.12E-2</v>
      </c>
      <c r="P91" s="8">
        <v>6.1000000000000004E-3</v>
      </c>
    </row>
    <row r="92" spans="2:16">
      <c r="B92" s="6" t="s">
        <v>571</v>
      </c>
      <c r="C92" s="17">
        <v>82888825</v>
      </c>
      <c r="D92" s="6" t="s">
        <v>130</v>
      </c>
      <c r="E92" s="6"/>
      <c r="F92" s="6" t="s">
        <v>572</v>
      </c>
      <c r="G92" s="17">
        <v>9.2899999999999991</v>
      </c>
      <c r="H92" s="6" t="s">
        <v>97</v>
      </c>
      <c r="I92" s="19">
        <v>4.8000000000000001E-2</v>
      </c>
      <c r="J92" s="8">
        <v>4.8599999999999997E-2</v>
      </c>
      <c r="K92" s="7">
        <v>234859</v>
      </c>
      <c r="L92" s="7">
        <v>101.91</v>
      </c>
      <c r="M92" s="7">
        <v>239.35</v>
      </c>
      <c r="O92" s="8">
        <v>1.7000000000000001E-2</v>
      </c>
      <c r="P92" s="8">
        <v>4.8999999999999998E-3</v>
      </c>
    </row>
    <row r="93" spans="2:16">
      <c r="B93" s="6" t="s">
        <v>573</v>
      </c>
      <c r="C93" s="17">
        <v>82888826</v>
      </c>
      <c r="D93" s="6" t="s">
        <v>130</v>
      </c>
      <c r="E93" s="6"/>
      <c r="F93" s="6" t="s">
        <v>574</v>
      </c>
      <c r="G93" s="17">
        <v>9.3699999999999992</v>
      </c>
      <c r="H93" s="6" t="s">
        <v>97</v>
      </c>
      <c r="I93" s="19">
        <v>4.8000000000000001E-2</v>
      </c>
      <c r="J93" s="8">
        <v>4.8599999999999997E-2</v>
      </c>
      <c r="K93" s="7">
        <v>154055</v>
      </c>
      <c r="L93" s="7">
        <v>101.19</v>
      </c>
      <c r="M93" s="7">
        <v>155.88999999999999</v>
      </c>
      <c r="O93" s="8">
        <v>1.11E-2</v>
      </c>
      <c r="P93" s="8">
        <v>3.2000000000000002E-3</v>
      </c>
    </row>
    <row r="94" spans="2:16">
      <c r="B94" s="6" t="s">
        <v>575</v>
      </c>
      <c r="C94" s="17">
        <v>82888827</v>
      </c>
      <c r="D94" s="6" t="s">
        <v>130</v>
      </c>
      <c r="E94" s="6"/>
      <c r="F94" s="6" t="s">
        <v>576</v>
      </c>
      <c r="G94" s="17">
        <v>9.4600000000000009</v>
      </c>
      <c r="H94" s="6" t="s">
        <v>97</v>
      </c>
      <c r="I94" s="19">
        <v>4.8000000000000001E-2</v>
      </c>
      <c r="J94" s="8">
        <v>4.8599999999999997E-2</v>
      </c>
      <c r="K94" s="7">
        <v>118150</v>
      </c>
      <c r="L94" s="7">
        <v>100.39</v>
      </c>
      <c r="M94" s="7">
        <v>118.62</v>
      </c>
      <c r="O94" s="8">
        <v>8.3999999999999995E-3</v>
      </c>
      <c r="P94" s="8">
        <v>2.3999999999999998E-3</v>
      </c>
    </row>
    <row r="95" spans="2:16">
      <c r="B95" s="6" t="s">
        <v>577</v>
      </c>
      <c r="C95" s="17">
        <v>82888828</v>
      </c>
      <c r="D95" s="6" t="s">
        <v>130</v>
      </c>
      <c r="E95" s="6"/>
      <c r="F95" s="6" t="s">
        <v>578</v>
      </c>
      <c r="G95" s="17">
        <v>9.32</v>
      </c>
      <c r="H95" s="6" t="s">
        <v>97</v>
      </c>
      <c r="I95" s="19">
        <v>4.8000000000000001E-2</v>
      </c>
      <c r="J95" s="8">
        <v>4.8599999999999997E-2</v>
      </c>
      <c r="K95" s="7">
        <v>82398</v>
      </c>
      <c r="L95" s="7">
        <v>102.39</v>
      </c>
      <c r="M95" s="7">
        <v>84.37</v>
      </c>
      <c r="O95" s="8">
        <v>6.0000000000000001E-3</v>
      </c>
      <c r="P95" s="8">
        <v>1.6999999999999999E-3</v>
      </c>
    </row>
    <row r="96" spans="2:16">
      <c r="B96" s="6" t="s">
        <v>579</v>
      </c>
      <c r="C96" s="17">
        <v>8288300</v>
      </c>
      <c r="D96" s="6" t="s">
        <v>130</v>
      </c>
      <c r="E96" s="6"/>
      <c r="F96" s="6" t="s">
        <v>580</v>
      </c>
      <c r="G96" s="17">
        <v>9.49</v>
      </c>
      <c r="H96" s="6" t="s">
        <v>97</v>
      </c>
      <c r="I96" s="19">
        <v>4.8000000000000001E-2</v>
      </c>
      <c r="J96" s="8">
        <v>4.8599999999999997E-2</v>
      </c>
      <c r="K96" s="7">
        <v>106613</v>
      </c>
      <c r="L96" s="7">
        <v>101.59</v>
      </c>
      <c r="M96" s="7">
        <v>108.31</v>
      </c>
      <c r="O96" s="8">
        <v>7.7000000000000002E-3</v>
      </c>
      <c r="P96" s="8">
        <v>2.2000000000000001E-3</v>
      </c>
    </row>
    <row r="97" spans="2:16">
      <c r="B97" s="6" t="s">
        <v>581</v>
      </c>
      <c r="C97" s="17">
        <v>8288318</v>
      </c>
      <c r="D97" s="6" t="s">
        <v>130</v>
      </c>
      <c r="E97" s="6"/>
      <c r="F97" s="6" t="s">
        <v>582</v>
      </c>
      <c r="G97" s="17">
        <v>9.57</v>
      </c>
      <c r="H97" s="6" t="s">
        <v>97</v>
      </c>
      <c r="I97" s="19">
        <v>4.8000000000000001E-2</v>
      </c>
      <c r="J97" s="8">
        <v>4.8599999999999997E-2</v>
      </c>
      <c r="K97" s="7">
        <v>37840</v>
      </c>
      <c r="L97" s="7">
        <v>101.2</v>
      </c>
      <c r="M97" s="7">
        <v>38.29</v>
      </c>
      <c r="O97" s="8">
        <v>2.7000000000000001E-3</v>
      </c>
      <c r="P97" s="8">
        <v>8.0000000000000004E-4</v>
      </c>
    </row>
    <row r="98" spans="2:16">
      <c r="B98" s="6" t="s">
        <v>583</v>
      </c>
      <c r="C98" s="17">
        <v>8288326</v>
      </c>
      <c r="D98" s="6" t="s">
        <v>130</v>
      </c>
      <c r="E98" s="6"/>
      <c r="F98" s="6" t="s">
        <v>584</v>
      </c>
      <c r="G98" s="17">
        <v>9.65</v>
      </c>
      <c r="H98" s="6" t="s">
        <v>97</v>
      </c>
      <c r="I98" s="19">
        <v>4.8000000000000001E-2</v>
      </c>
      <c r="J98" s="8">
        <v>4.8599999999999997E-2</v>
      </c>
      <c r="K98" s="7">
        <v>350011</v>
      </c>
      <c r="L98" s="7">
        <v>100.79</v>
      </c>
      <c r="M98" s="7">
        <v>352.77</v>
      </c>
      <c r="O98" s="8">
        <v>2.5100000000000001E-2</v>
      </c>
      <c r="P98" s="8">
        <v>7.1999999999999998E-3</v>
      </c>
    </row>
    <row r="99" spans="2:16">
      <c r="B99" s="6" t="s">
        <v>585</v>
      </c>
      <c r="C99" s="17">
        <v>8288334</v>
      </c>
      <c r="D99" s="6" t="s">
        <v>130</v>
      </c>
      <c r="E99" s="6"/>
      <c r="F99" s="6" t="s">
        <v>586</v>
      </c>
      <c r="G99" s="17">
        <v>9.74</v>
      </c>
      <c r="H99" s="6" t="s">
        <v>97</v>
      </c>
      <c r="I99" s="19">
        <v>4.8000000000000001E-2</v>
      </c>
      <c r="J99" s="8">
        <v>4.8599999999999997E-2</v>
      </c>
      <c r="K99" s="7">
        <v>168136</v>
      </c>
      <c r="L99" s="7">
        <v>100.39</v>
      </c>
      <c r="M99" s="7">
        <v>168.8</v>
      </c>
      <c r="O99" s="8">
        <v>1.2E-2</v>
      </c>
      <c r="P99" s="8">
        <v>3.3999999999999998E-3</v>
      </c>
    </row>
    <row r="100" spans="2:16">
      <c r="B100" s="6" t="s">
        <v>587</v>
      </c>
      <c r="C100" s="17">
        <v>8288342</v>
      </c>
      <c r="D100" s="6" t="s">
        <v>130</v>
      </c>
      <c r="E100" s="6"/>
      <c r="F100" s="6" t="s">
        <v>588</v>
      </c>
      <c r="G100" s="17">
        <v>9.59</v>
      </c>
      <c r="H100" s="6" t="s">
        <v>97</v>
      </c>
      <c r="I100" s="19">
        <v>4.8000000000000001E-2</v>
      </c>
      <c r="J100" s="8">
        <v>4.8599999999999997E-2</v>
      </c>
      <c r="K100" s="7">
        <v>92456</v>
      </c>
      <c r="L100" s="7">
        <v>102.39</v>
      </c>
      <c r="M100" s="7">
        <v>94.67</v>
      </c>
      <c r="O100" s="8">
        <v>6.7000000000000002E-3</v>
      </c>
      <c r="P100" s="8">
        <v>1.9E-3</v>
      </c>
    </row>
    <row r="101" spans="2:16">
      <c r="B101" s="6" t="s">
        <v>589</v>
      </c>
      <c r="C101" s="17">
        <v>8288375</v>
      </c>
      <c r="D101" s="6" t="s">
        <v>130</v>
      </c>
      <c r="E101" s="6"/>
      <c r="F101" s="6" t="s">
        <v>590</v>
      </c>
      <c r="G101" s="17">
        <v>9.84</v>
      </c>
      <c r="H101" s="6" t="s">
        <v>97</v>
      </c>
      <c r="I101" s="19">
        <v>4.8000000000000001E-2</v>
      </c>
      <c r="J101" s="8">
        <v>4.8599999999999997E-2</v>
      </c>
      <c r="K101" s="7">
        <v>163000</v>
      </c>
      <c r="L101" s="7">
        <v>102.12</v>
      </c>
      <c r="M101" s="7">
        <v>166.46</v>
      </c>
      <c r="O101" s="8">
        <v>1.18E-2</v>
      </c>
      <c r="P101" s="8">
        <v>3.3999999999999998E-3</v>
      </c>
    </row>
    <row r="102" spans="2:16">
      <c r="B102" s="6" t="s">
        <v>591</v>
      </c>
      <c r="C102" s="17">
        <v>8288383</v>
      </c>
      <c r="D102" s="6" t="s">
        <v>130</v>
      </c>
      <c r="E102" s="6"/>
      <c r="F102" s="6" t="s">
        <v>592</v>
      </c>
      <c r="G102" s="17">
        <v>9.92</v>
      </c>
      <c r="H102" s="6" t="s">
        <v>97</v>
      </c>
      <c r="I102" s="19">
        <v>4.8000000000000001E-2</v>
      </c>
      <c r="J102" s="8">
        <v>4.8599999999999997E-2</v>
      </c>
      <c r="K102" s="7">
        <v>533000</v>
      </c>
      <c r="L102" s="7">
        <v>101.92</v>
      </c>
      <c r="M102" s="7">
        <v>543.21</v>
      </c>
      <c r="O102" s="8">
        <v>3.8600000000000002E-2</v>
      </c>
      <c r="P102" s="8">
        <v>1.11E-2</v>
      </c>
    </row>
    <row r="103" spans="2:16">
      <c r="B103" s="6" t="s">
        <v>593</v>
      </c>
      <c r="C103" s="17">
        <v>8288409</v>
      </c>
      <c r="D103" s="6" t="s">
        <v>130</v>
      </c>
      <c r="E103" s="6"/>
      <c r="F103" s="6" t="s">
        <v>594</v>
      </c>
      <c r="G103" s="17">
        <v>9.85</v>
      </c>
      <c r="H103" s="6" t="s">
        <v>97</v>
      </c>
      <c r="I103" s="19">
        <v>4.8000000000000001E-2</v>
      </c>
      <c r="J103" s="8">
        <v>4.8599999999999997E-2</v>
      </c>
      <c r="K103" s="7">
        <v>188000</v>
      </c>
      <c r="L103" s="7">
        <v>102.8</v>
      </c>
      <c r="M103" s="7">
        <v>193.27</v>
      </c>
      <c r="O103" s="8">
        <v>1.37E-2</v>
      </c>
      <c r="P103" s="8">
        <v>3.8999999999999998E-3</v>
      </c>
    </row>
    <row r="104" spans="2:16">
      <c r="B104" s="6" t="s">
        <v>595</v>
      </c>
      <c r="C104" s="17">
        <v>8288417</v>
      </c>
      <c r="D104" s="6" t="s">
        <v>130</v>
      </c>
      <c r="E104" s="6"/>
      <c r="F104" s="6" t="s">
        <v>596</v>
      </c>
      <c r="G104" s="17">
        <v>9.94</v>
      </c>
      <c r="H104" s="6" t="s">
        <v>97</v>
      </c>
      <c r="I104" s="19">
        <v>4.8000000000000001E-2</v>
      </c>
      <c r="J104" s="8">
        <v>4.8599999999999997E-2</v>
      </c>
      <c r="K104" s="7">
        <v>883000</v>
      </c>
      <c r="L104" s="7">
        <v>102.09</v>
      </c>
      <c r="M104" s="7">
        <v>901.41</v>
      </c>
      <c r="O104" s="8">
        <v>6.4000000000000001E-2</v>
      </c>
      <c r="P104" s="8">
        <v>1.84E-2</v>
      </c>
    </row>
    <row r="105" spans="2:16">
      <c r="B105" s="6" t="s">
        <v>597</v>
      </c>
      <c r="C105" s="17">
        <v>8288425</v>
      </c>
      <c r="D105" s="6" t="s">
        <v>130</v>
      </c>
      <c r="E105" s="6"/>
      <c r="F105" s="6" t="s">
        <v>598</v>
      </c>
      <c r="G105" s="17">
        <v>10.02</v>
      </c>
      <c r="H105" s="6" t="s">
        <v>97</v>
      </c>
      <c r="I105" s="19">
        <v>4.8000000000000001E-2</v>
      </c>
      <c r="J105" s="8">
        <v>4.8599999999999997E-2</v>
      </c>
      <c r="K105" s="7">
        <v>68000</v>
      </c>
      <c r="L105" s="7">
        <v>101.59</v>
      </c>
      <c r="M105" s="7">
        <v>69.08</v>
      </c>
      <c r="O105" s="8">
        <v>4.8999999999999998E-3</v>
      </c>
      <c r="P105" s="8">
        <v>1.4E-3</v>
      </c>
    </row>
    <row r="106" spans="2:16">
      <c r="B106" s="6" t="s">
        <v>599</v>
      </c>
      <c r="C106" s="17">
        <v>8288433</v>
      </c>
      <c r="D106" s="6" t="s">
        <v>130</v>
      </c>
      <c r="E106" s="6"/>
      <c r="F106" s="6" t="s">
        <v>600</v>
      </c>
      <c r="G106" s="17">
        <v>10.1</v>
      </c>
      <c r="H106" s="6" t="s">
        <v>97</v>
      </c>
      <c r="I106" s="19">
        <v>4.8000000000000001E-2</v>
      </c>
      <c r="J106" s="8">
        <v>4.8599999999999997E-2</v>
      </c>
      <c r="K106" s="7">
        <v>10000</v>
      </c>
      <c r="L106" s="7">
        <v>101.2</v>
      </c>
      <c r="M106" s="7">
        <v>10.119999999999999</v>
      </c>
      <c r="O106" s="8">
        <v>6.9999999999999999E-4</v>
      </c>
      <c r="P106" s="8">
        <v>2.0000000000000001E-4</v>
      </c>
    </row>
    <row r="107" spans="2:16">
      <c r="B107" s="6" t="s">
        <v>601</v>
      </c>
      <c r="C107" s="17">
        <v>8288441</v>
      </c>
      <c r="D107" s="6" t="s">
        <v>130</v>
      </c>
      <c r="E107" s="6"/>
      <c r="F107" s="6" t="s">
        <v>602</v>
      </c>
      <c r="G107" s="17">
        <v>10.19</v>
      </c>
      <c r="H107" s="6" t="s">
        <v>97</v>
      </c>
      <c r="I107" s="19">
        <v>4.8000000000000001E-2</v>
      </c>
      <c r="J107" s="8">
        <v>4.8599999999999997E-2</v>
      </c>
      <c r="K107" s="7">
        <v>355000</v>
      </c>
      <c r="L107" s="7">
        <v>100.89</v>
      </c>
      <c r="M107" s="7">
        <v>358.15</v>
      </c>
      <c r="O107" s="8">
        <v>2.5399999999999999E-2</v>
      </c>
      <c r="P107" s="8">
        <v>7.3000000000000001E-3</v>
      </c>
    </row>
    <row r="108" spans="2:16">
      <c r="B108" s="6" t="s">
        <v>603</v>
      </c>
      <c r="C108" s="17">
        <v>8288458</v>
      </c>
      <c r="D108" s="6" t="s">
        <v>130</v>
      </c>
      <c r="E108" s="6"/>
      <c r="F108" s="6" t="s">
        <v>604</v>
      </c>
      <c r="G108" s="17">
        <v>10.27</v>
      </c>
      <c r="H108" s="6" t="s">
        <v>97</v>
      </c>
      <c r="I108" s="19">
        <v>4.8000000000000001E-2</v>
      </c>
      <c r="J108" s="8">
        <v>4.8599999999999997E-2</v>
      </c>
      <c r="K108" s="7">
        <v>279000</v>
      </c>
      <c r="L108" s="7">
        <v>100.39</v>
      </c>
      <c r="M108" s="7">
        <v>280.10000000000002</v>
      </c>
      <c r="O108" s="8">
        <v>1.9900000000000001E-2</v>
      </c>
      <c r="P108" s="8">
        <v>5.7000000000000002E-3</v>
      </c>
    </row>
    <row r="109" spans="2:16">
      <c r="B109" s="6" t="s">
        <v>605</v>
      </c>
      <c r="C109" s="17">
        <v>8288466</v>
      </c>
      <c r="D109" s="6" t="s">
        <v>130</v>
      </c>
      <c r="E109" s="6"/>
      <c r="F109" s="6" t="s">
        <v>606</v>
      </c>
      <c r="G109" s="17">
        <v>10.11</v>
      </c>
      <c r="H109" s="6" t="s">
        <v>97</v>
      </c>
      <c r="I109" s="19">
        <v>4.8000000000000001E-2</v>
      </c>
      <c r="J109" s="8">
        <v>4.8599999999999997E-2</v>
      </c>
      <c r="K109" s="7">
        <v>234000</v>
      </c>
      <c r="L109" s="7">
        <v>102.7</v>
      </c>
      <c r="M109" s="7">
        <v>240.32</v>
      </c>
      <c r="O109" s="8">
        <v>1.7100000000000001E-2</v>
      </c>
      <c r="P109" s="8">
        <v>4.8999999999999998E-3</v>
      </c>
    </row>
    <row r="110" spans="2:16">
      <c r="B110" s="6" t="s">
        <v>607</v>
      </c>
      <c r="C110" s="17">
        <v>8288474</v>
      </c>
      <c r="D110" s="6" t="s">
        <v>130</v>
      </c>
      <c r="E110" s="6"/>
      <c r="F110" s="6" t="s">
        <v>608</v>
      </c>
      <c r="G110" s="17">
        <v>10.199999999999999</v>
      </c>
      <c r="H110" s="6" t="s">
        <v>97</v>
      </c>
      <c r="I110" s="19">
        <v>4.8000000000000001E-2</v>
      </c>
      <c r="J110" s="8">
        <v>4.8599999999999997E-2</v>
      </c>
      <c r="K110" s="7">
        <v>974000</v>
      </c>
      <c r="L110" s="7">
        <v>102.29</v>
      </c>
      <c r="M110" s="7">
        <v>996.32</v>
      </c>
      <c r="O110" s="8">
        <v>7.0800000000000002E-2</v>
      </c>
      <c r="P110" s="8">
        <v>2.0299999999999999E-2</v>
      </c>
    </row>
    <row r="111" spans="2:16">
      <c r="B111" s="6" t="s">
        <v>609</v>
      </c>
      <c r="C111" s="17">
        <v>8288482</v>
      </c>
      <c r="D111" s="6" t="s">
        <v>130</v>
      </c>
      <c r="E111" s="6"/>
      <c r="F111" s="6" t="s">
        <v>610</v>
      </c>
      <c r="G111" s="17">
        <v>10.28</v>
      </c>
      <c r="H111" s="6" t="s">
        <v>97</v>
      </c>
      <c r="I111" s="19">
        <v>4.8000000000000001E-2</v>
      </c>
      <c r="J111" s="8">
        <v>4.8599999999999997E-2</v>
      </c>
      <c r="K111" s="7">
        <v>272000</v>
      </c>
      <c r="L111" s="7">
        <v>102.1</v>
      </c>
      <c r="M111" s="7">
        <v>277.70999999999998</v>
      </c>
      <c r="O111" s="8">
        <v>1.9699999999999999E-2</v>
      </c>
      <c r="P111" s="8">
        <v>5.7000000000000002E-3</v>
      </c>
    </row>
    <row r="112" spans="2:16">
      <c r="B112" s="6" t="s">
        <v>611</v>
      </c>
      <c r="C112" s="17">
        <v>8288490</v>
      </c>
      <c r="D112" s="6" t="s">
        <v>130</v>
      </c>
      <c r="E112" s="6"/>
      <c r="F112" s="6" t="s">
        <v>612</v>
      </c>
      <c r="G112" s="17">
        <v>10.36</v>
      </c>
      <c r="H112" s="6" t="s">
        <v>97</v>
      </c>
      <c r="I112" s="19">
        <v>4.8000000000000001E-2</v>
      </c>
      <c r="J112" s="8">
        <v>4.8599999999999997E-2</v>
      </c>
      <c r="K112" s="7">
        <v>121000</v>
      </c>
      <c r="L112" s="7">
        <v>101.69</v>
      </c>
      <c r="M112" s="7">
        <v>123.05</v>
      </c>
      <c r="O112" s="8">
        <v>8.6999999999999994E-3</v>
      </c>
      <c r="P112" s="8">
        <v>2.5000000000000001E-3</v>
      </c>
    </row>
    <row r="113" spans="2:16">
      <c r="B113" s="6" t="s">
        <v>613</v>
      </c>
      <c r="C113" s="17">
        <v>8288508</v>
      </c>
      <c r="D113" s="6" t="s">
        <v>130</v>
      </c>
      <c r="E113" s="6"/>
      <c r="F113" s="6" t="s">
        <v>614</v>
      </c>
      <c r="G113" s="17">
        <v>10.44</v>
      </c>
      <c r="H113" s="6" t="s">
        <v>97</v>
      </c>
      <c r="I113" s="19">
        <v>4.8000000000000001E-2</v>
      </c>
      <c r="J113" s="8">
        <v>4.8599999999999997E-2</v>
      </c>
      <c r="K113" s="7">
        <v>566000</v>
      </c>
      <c r="L113" s="7">
        <v>100.99</v>
      </c>
      <c r="M113" s="7">
        <v>571.61</v>
      </c>
      <c r="O113" s="8">
        <v>4.0599999999999997E-2</v>
      </c>
      <c r="P113" s="8">
        <v>1.17E-2</v>
      </c>
    </row>
    <row r="114" spans="2:16">
      <c r="B114" s="6" t="s">
        <v>615</v>
      </c>
      <c r="C114" s="17">
        <v>8288516</v>
      </c>
      <c r="D114" s="6" t="s">
        <v>130</v>
      </c>
      <c r="E114" s="6"/>
      <c r="F114" s="6" t="s">
        <v>616</v>
      </c>
      <c r="G114" s="17">
        <v>10.53</v>
      </c>
      <c r="H114" s="6" t="s">
        <v>97</v>
      </c>
      <c r="I114" s="19">
        <v>4.8000000000000001E-2</v>
      </c>
      <c r="J114" s="8">
        <v>4.8599999999999997E-2</v>
      </c>
      <c r="K114" s="7">
        <v>187000</v>
      </c>
      <c r="L114" s="7">
        <v>100.39</v>
      </c>
      <c r="M114" s="7">
        <v>187.74</v>
      </c>
      <c r="O114" s="8">
        <v>1.3299999999999999E-2</v>
      </c>
      <c r="P114" s="8">
        <v>3.8E-3</v>
      </c>
    </row>
    <row r="115" spans="2:16">
      <c r="B115" s="6" t="s">
        <v>617</v>
      </c>
      <c r="C115" s="17">
        <v>8288524</v>
      </c>
      <c r="D115" s="6" t="s">
        <v>130</v>
      </c>
      <c r="E115" s="6"/>
      <c r="F115" s="6" t="s">
        <v>618</v>
      </c>
      <c r="G115" s="17">
        <v>10.36</v>
      </c>
      <c r="H115" s="6" t="s">
        <v>97</v>
      </c>
      <c r="I115" s="19">
        <v>4.8000000000000001E-2</v>
      </c>
      <c r="J115" s="8">
        <v>4.8599999999999997E-2</v>
      </c>
      <c r="K115" s="7">
        <v>21000</v>
      </c>
      <c r="L115" s="7">
        <v>102.39</v>
      </c>
      <c r="M115" s="7">
        <v>21.5</v>
      </c>
      <c r="O115" s="8">
        <v>1.5E-3</v>
      </c>
      <c r="P115" s="8">
        <v>4.0000000000000002E-4</v>
      </c>
    </row>
    <row r="116" spans="2:16">
      <c r="B116" s="6" t="s">
        <v>619</v>
      </c>
      <c r="C116" s="17">
        <v>8288532</v>
      </c>
      <c r="D116" s="6" t="s">
        <v>130</v>
      </c>
      <c r="E116" s="6"/>
      <c r="F116" s="6" t="s">
        <v>620</v>
      </c>
      <c r="G116" s="17">
        <v>10.45</v>
      </c>
      <c r="H116" s="6" t="s">
        <v>97</v>
      </c>
      <c r="I116" s="19">
        <v>4.8000000000000001E-2</v>
      </c>
      <c r="J116" s="8">
        <v>4.8599999999999997E-2</v>
      </c>
      <c r="K116" s="7">
        <v>1254000</v>
      </c>
      <c r="L116" s="7">
        <v>102.29</v>
      </c>
      <c r="M116" s="7">
        <v>1282.74</v>
      </c>
      <c r="O116" s="8">
        <v>9.11E-2</v>
      </c>
      <c r="P116" s="8">
        <v>2.6200000000000001E-2</v>
      </c>
    </row>
    <row r="117" spans="2:16">
      <c r="B117" s="6" t="s">
        <v>621</v>
      </c>
      <c r="C117" s="17">
        <v>8288540</v>
      </c>
      <c r="D117" s="6" t="s">
        <v>130</v>
      </c>
      <c r="E117" s="6"/>
      <c r="F117" s="6" t="s">
        <v>622</v>
      </c>
      <c r="G117" s="17">
        <v>10.53</v>
      </c>
      <c r="H117" s="6" t="s">
        <v>97</v>
      </c>
      <c r="I117" s="19">
        <v>4.8000000000000001E-2</v>
      </c>
      <c r="J117" s="8">
        <v>4.8599999999999997E-2</v>
      </c>
      <c r="K117" s="7">
        <v>147000</v>
      </c>
      <c r="L117" s="7">
        <v>102</v>
      </c>
      <c r="M117" s="7">
        <v>149.94</v>
      </c>
      <c r="O117" s="8">
        <v>1.0699999999999999E-2</v>
      </c>
      <c r="P117" s="8">
        <v>3.0999999999999999E-3</v>
      </c>
    </row>
    <row r="118" spans="2:16">
      <c r="B118" s="6" t="s">
        <v>623</v>
      </c>
      <c r="C118" s="17">
        <v>8288557</v>
      </c>
      <c r="D118" s="6" t="s">
        <v>130</v>
      </c>
      <c r="E118" s="6"/>
      <c r="F118" s="6" t="s">
        <v>624</v>
      </c>
      <c r="G118" s="17">
        <v>10.61</v>
      </c>
      <c r="H118" s="6" t="s">
        <v>97</v>
      </c>
      <c r="I118" s="19">
        <v>4.8000000000000001E-2</v>
      </c>
      <c r="J118" s="8">
        <v>4.8599999999999997E-2</v>
      </c>
      <c r="K118" s="7">
        <v>62000</v>
      </c>
      <c r="L118" s="7">
        <v>101.3</v>
      </c>
      <c r="M118" s="7">
        <v>62.8</v>
      </c>
      <c r="O118" s="8">
        <v>4.4999999999999997E-3</v>
      </c>
      <c r="P118" s="8">
        <v>1.2999999999999999E-3</v>
      </c>
    </row>
    <row r="119" spans="2:16">
      <c r="B119" s="6" t="s">
        <v>625</v>
      </c>
      <c r="C119" s="17">
        <v>8288565</v>
      </c>
      <c r="D119" s="6" t="s">
        <v>130</v>
      </c>
      <c r="E119" s="6"/>
      <c r="F119" s="6" t="s">
        <v>626</v>
      </c>
      <c r="G119" s="17">
        <v>10.69</v>
      </c>
      <c r="H119" s="6" t="s">
        <v>97</v>
      </c>
      <c r="I119" s="19">
        <v>4.8000000000000001E-2</v>
      </c>
      <c r="J119" s="8">
        <v>4.8599999999999997E-2</v>
      </c>
      <c r="K119" s="7">
        <v>1265000</v>
      </c>
      <c r="L119" s="7">
        <v>100.79</v>
      </c>
      <c r="M119" s="7">
        <v>1274.98</v>
      </c>
      <c r="O119" s="8">
        <v>9.06E-2</v>
      </c>
      <c r="P119" s="8">
        <v>2.5999999999999999E-2</v>
      </c>
    </row>
    <row r="120" spans="2:16">
      <c r="B120" s="6" t="s">
        <v>627</v>
      </c>
      <c r="C120" s="17">
        <v>8288573</v>
      </c>
      <c r="D120" s="6" t="s">
        <v>130</v>
      </c>
      <c r="E120" s="6"/>
      <c r="F120" s="6" t="s">
        <v>628</v>
      </c>
      <c r="G120" s="17">
        <v>10.78</v>
      </c>
      <c r="H120" s="6" t="s">
        <v>97</v>
      </c>
      <c r="I120" s="19">
        <v>4.8000000000000001E-2</v>
      </c>
      <c r="J120" s="8">
        <v>4.8599999999999997E-2</v>
      </c>
      <c r="K120" s="7">
        <v>288000</v>
      </c>
      <c r="L120" s="7">
        <v>100.39</v>
      </c>
      <c r="M120" s="7">
        <v>289.14</v>
      </c>
      <c r="O120" s="8">
        <v>2.0500000000000001E-2</v>
      </c>
      <c r="P120" s="8">
        <v>5.8999999999999999E-3</v>
      </c>
    </row>
    <row r="121" spans="2:16">
      <c r="B121" s="6" t="s">
        <v>629</v>
      </c>
      <c r="C121" s="17">
        <v>82888829</v>
      </c>
      <c r="D121" s="6" t="s">
        <v>130</v>
      </c>
      <c r="E121" s="6"/>
      <c r="F121" s="6" t="s">
        <v>630</v>
      </c>
      <c r="G121" s="17">
        <v>9.41</v>
      </c>
      <c r="H121" s="6" t="s">
        <v>97</v>
      </c>
      <c r="I121" s="19">
        <v>4.8000000000000001E-2</v>
      </c>
      <c r="J121" s="8">
        <v>4.8599999999999997E-2</v>
      </c>
      <c r="K121" s="7">
        <v>274103</v>
      </c>
      <c r="L121" s="7">
        <v>101.99</v>
      </c>
      <c r="M121" s="7">
        <v>279.55</v>
      </c>
      <c r="O121" s="8">
        <v>1.9900000000000001E-2</v>
      </c>
      <c r="P121" s="8">
        <v>5.7000000000000002E-3</v>
      </c>
    </row>
    <row r="122" spans="2:16">
      <c r="B122" s="13" t="s">
        <v>631</v>
      </c>
      <c r="C122" s="14"/>
      <c r="D122" s="13"/>
      <c r="E122" s="13"/>
      <c r="F122" s="13"/>
      <c r="H122" s="13"/>
      <c r="K122" s="15">
        <v>0</v>
      </c>
      <c r="M122" s="15">
        <v>0</v>
      </c>
      <c r="O122" s="16">
        <v>0</v>
      </c>
      <c r="P122" s="16">
        <v>0</v>
      </c>
    </row>
    <row r="123" spans="2:16">
      <c r="B123" s="13" t="s">
        <v>632</v>
      </c>
      <c r="C123" s="14"/>
      <c r="D123" s="13"/>
      <c r="E123" s="13"/>
      <c r="F123" s="13"/>
      <c r="H123" s="13"/>
      <c r="K123" s="15">
        <v>0</v>
      </c>
      <c r="M123" s="15">
        <v>0</v>
      </c>
      <c r="O123" s="16">
        <v>0</v>
      </c>
      <c r="P123" s="16">
        <v>0</v>
      </c>
    </row>
    <row r="124" spans="2:16">
      <c r="B124" s="13" t="s">
        <v>633</v>
      </c>
      <c r="C124" s="14"/>
      <c r="D124" s="13"/>
      <c r="E124" s="13"/>
      <c r="F124" s="13"/>
      <c r="H124" s="13"/>
      <c r="K124" s="15">
        <v>0</v>
      </c>
      <c r="M124" s="15">
        <v>0</v>
      </c>
      <c r="O124" s="16">
        <v>0</v>
      </c>
      <c r="P124" s="16">
        <v>0</v>
      </c>
    </row>
    <row r="125" spans="2:16">
      <c r="B125" s="3" t="s">
        <v>634</v>
      </c>
      <c r="C125" s="12"/>
      <c r="D125" s="3"/>
      <c r="E125" s="3"/>
      <c r="F125" s="3"/>
      <c r="H125" s="3"/>
      <c r="K125" s="9">
        <v>0</v>
      </c>
      <c r="M125" s="9">
        <v>0</v>
      </c>
      <c r="O125" s="10">
        <v>0</v>
      </c>
      <c r="P125" s="10">
        <v>0</v>
      </c>
    </row>
    <row r="126" spans="2:16">
      <c r="B126" s="13" t="s">
        <v>140</v>
      </c>
      <c r="C126" s="14"/>
      <c r="D126" s="13"/>
      <c r="E126" s="13"/>
      <c r="F126" s="13"/>
      <c r="H126" s="13"/>
      <c r="K126" s="15">
        <v>0</v>
      </c>
      <c r="M126" s="15">
        <v>0</v>
      </c>
      <c r="O126" s="16">
        <v>0</v>
      </c>
      <c r="P126" s="16">
        <v>0</v>
      </c>
    </row>
    <row r="127" spans="2:16">
      <c r="B127" s="13" t="s">
        <v>635</v>
      </c>
      <c r="C127" s="14"/>
      <c r="D127" s="13"/>
      <c r="E127" s="13"/>
      <c r="F127" s="13"/>
      <c r="H127" s="13"/>
      <c r="K127" s="15">
        <v>0</v>
      </c>
      <c r="M127" s="15">
        <v>0</v>
      </c>
      <c r="O127" s="16">
        <v>0</v>
      </c>
      <c r="P127" s="16">
        <v>0</v>
      </c>
    </row>
    <row r="130" spans="2:8">
      <c r="B130" s="6" t="s">
        <v>110</v>
      </c>
      <c r="C130" s="17"/>
      <c r="D130" s="6"/>
      <c r="E130" s="6"/>
      <c r="F130" s="6"/>
      <c r="H130" s="6"/>
    </row>
    <row r="134" spans="2:8">
      <c r="B134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H20" sqref="H20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951</v>
      </c>
    </row>
    <row r="3" spans="2:19" ht="15.75">
      <c r="B3" s="1" t="s">
        <v>957</v>
      </c>
    </row>
    <row r="4" spans="2:19" ht="15.75">
      <c r="B4" s="1" t="s">
        <v>1</v>
      </c>
    </row>
    <row r="6" spans="2:19" ht="15.75">
      <c r="B6" s="2" t="s">
        <v>412</v>
      </c>
    </row>
    <row r="7" spans="2:19" ht="15.75">
      <c r="B7" s="2" t="s">
        <v>142</v>
      </c>
    </row>
    <row r="8" spans="2:19">
      <c r="B8" s="3" t="s">
        <v>79</v>
      </c>
      <c r="C8" s="3" t="s">
        <v>80</v>
      </c>
      <c r="D8" s="3" t="s">
        <v>143</v>
      </c>
      <c r="E8" s="3" t="s">
        <v>81</v>
      </c>
      <c r="F8" s="3" t="s">
        <v>144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413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636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637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638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639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640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641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642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643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rightToLeft="1" workbookViewId="0">
      <selection activeCell="H20" sqref="H20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5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951</v>
      </c>
    </row>
    <row r="3" spans="2:19" ht="15.75">
      <c r="B3" s="1" t="s">
        <v>957</v>
      </c>
    </row>
    <row r="4" spans="2:19" ht="15.75">
      <c r="B4" s="1" t="s">
        <v>1</v>
      </c>
    </row>
    <row r="6" spans="2:19" ht="15.75">
      <c r="B6" s="2" t="s">
        <v>412</v>
      </c>
    </row>
    <row r="7" spans="2:19" ht="15.75">
      <c r="B7" s="2" t="s">
        <v>154</v>
      </c>
    </row>
    <row r="8" spans="2:19">
      <c r="B8" s="3" t="s">
        <v>79</v>
      </c>
      <c r="C8" s="3" t="s">
        <v>80</v>
      </c>
      <c r="D8" s="3" t="s">
        <v>143</v>
      </c>
      <c r="E8" s="3" t="s">
        <v>81</v>
      </c>
      <c r="F8" s="3" t="s">
        <v>144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413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644</v>
      </c>
      <c r="C11" s="12"/>
      <c r="D11" s="3"/>
      <c r="E11" s="3"/>
      <c r="F11" s="3"/>
      <c r="G11" s="3"/>
      <c r="H11" s="3"/>
      <c r="I11" s="3"/>
      <c r="J11" s="12">
        <v>7.32</v>
      </c>
      <c r="K11" s="3"/>
      <c r="M11" s="10">
        <v>2.3300000000000001E-2</v>
      </c>
      <c r="N11" s="9">
        <v>18148858.739999998</v>
      </c>
      <c r="P11" s="9">
        <v>1785.57</v>
      </c>
      <c r="R11" s="10">
        <v>1</v>
      </c>
      <c r="S11" s="10">
        <v>3.6499999999999998E-2</v>
      </c>
    </row>
    <row r="12" spans="2:19">
      <c r="B12" s="3" t="s">
        <v>645</v>
      </c>
      <c r="C12" s="12"/>
      <c r="D12" s="3"/>
      <c r="E12" s="3"/>
      <c r="F12" s="3"/>
      <c r="G12" s="3"/>
      <c r="H12" s="3"/>
      <c r="I12" s="3"/>
      <c r="J12" s="12">
        <v>6.72</v>
      </c>
      <c r="K12" s="3"/>
      <c r="M12" s="10">
        <v>1.7500000000000002E-2</v>
      </c>
      <c r="N12" s="9">
        <v>1033858.74</v>
      </c>
      <c r="P12" s="9">
        <v>1240.08</v>
      </c>
      <c r="R12" s="10">
        <v>0.69450000000000001</v>
      </c>
      <c r="S12" s="10">
        <v>2.53E-2</v>
      </c>
    </row>
    <row r="13" spans="2:19">
      <c r="B13" s="13" t="s">
        <v>646</v>
      </c>
      <c r="C13" s="14"/>
      <c r="D13" s="13"/>
      <c r="E13" s="13"/>
      <c r="F13" s="13"/>
      <c r="G13" s="13"/>
      <c r="H13" s="13"/>
      <c r="I13" s="13"/>
      <c r="J13" s="14">
        <v>7.22</v>
      </c>
      <c r="K13" s="13"/>
      <c r="M13" s="16">
        <v>1.66E-2</v>
      </c>
      <c r="N13" s="15">
        <v>676638.74</v>
      </c>
      <c r="P13" s="15">
        <v>867.29</v>
      </c>
      <c r="R13" s="16">
        <v>0.48570000000000002</v>
      </c>
      <c r="S13" s="16">
        <v>1.77E-2</v>
      </c>
    </row>
    <row r="14" spans="2:19">
      <c r="B14" s="6" t="s">
        <v>647</v>
      </c>
      <c r="C14" s="17">
        <v>1124346</v>
      </c>
      <c r="D14" s="6"/>
      <c r="E14" s="18">
        <v>520010869</v>
      </c>
      <c r="F14" s="6" t="s">
        <v>265</v>
      </c>
      <c r="G14" s="6" t="s">
        <v>160</v>
      </c>
      <c r="H14" s="6" t="s">
        <v>161</v>
      </c>
      <c r="I14" s="6" t="s">
        <v>648</v>
      </c>
      <c r="J14" s="17">
        <v>12.03</v>
      </c>
      <c r="K14" s="6" t="s">
        <v>97</v>
      </c>
      <c r="L14" s="19">
        <v>4.1000000000000002E-2</v>
      </c>
      <c r="M14" s="8">
        <v>2.0899999999999998E-2</v>
      </c>
      <c r="N14" s="7">
        <v>233439.4</v>
      </c>
      <c r="O14" s="7">
        <v>130.58000000000001</v>
      </c>
      <c r="P14" s="7">
        <v>304.83</v>
      </c>
      <c r="Q14" s="8">
        <v>2.9999999999999997E-4</v>
      </c>
      <c r="R14" s="8">
        <v>0.17069999999999999</v>
      </c>
      <c r="S14" s="8">
        <v>6.1999999999999998E-3</v>
      </c>
    </row>
    <row r="15" spans="2:19">
      <c r="B15" s="6" t="s">
        <v>649</v>
      </c>
      <c r="C15" s="17">
        <v>1096783</v>
      </c>
      <c r="D15" s="6"/>
      <c r="E15" s="18">
        <v>520042185</v>
      </c>
      <c r="F15" s="6" t="s">
        <v>159</v>
      </c>
      <c r="G15" s="6" t="s">
        <v>160</v>
      </c>
      <c r="H15" s="6" t="s">
        <v>161</v>
      </c>
      <c r="I15" s="6" t="s">
        <v>650</v>
      </c>
      <c r="J15" s="17">
        <v>0.24</v>
      </c>
      <c r="K15" s="6" t="s">
        <v>97</v>
      </c>
      <c r="L15" s="19">
        <v>4.7E-2</v>
      </c>
      <c r="M15" s="8">
        <v>1.5599999999999999E-2</v>
      </c>
      <c r="N15" s="7">
        <v>11825.66</v>
      </c>
      <c r="O15" s="7">
        <v>120.23</v>
      </c>
      <c r="P15" s="7">
        <v>14.22</v>
      </c>
      <c r="Q15" s="8">
        <v>8.9999999999999998E-4</v>
      </c>
      <c r="R15" s="8">
        <v>8.0000000000000002E-3</v>
      </c>
      <c r="S15" s="8">
        <v>2.9999999999999997E-4</v>
      </c>
    </row>
    <row r="16" spans="2:19">
      <c r="B16" s="6" t="s">
        <v>651</v>
      </c>
      <c r="C16" s="17">
        <v>6000079</v>
      </c>
      <c r="D16" s="6"/>
      <c r="E16" s="18">
        <v>513857714</v>
      </c>
      <c r="F16" s="6" t="s">
        <v>265</v>
      </c>
      <c r="G16" s="6" t="s">
        <v>96</v>
      </c>
      <c r="H16" s="6" t="s">
        <v>161</v>
      </c>
      <c r="I16" s="6" t="s">
        <v>652</v>
      </c>
      <c r="J16" s="17">
        <v>0.09</v>
      </c>
      <c r="K16" s="6" t="s">
        <v>97</v>
      </c>
      <c r="L16" s="19">
        <v>6.5000000000000002E-2</v>
      </c>
      <c r="M16" s="8">
        <v>1.95E-2</v>
      </c>
      <c r="N16" s="7">
        <v>2300</v>
      </c>
      <c r="O16" s="7">
        <v>127.3</v>
      </c>
      <c r="P16" s="7">
        <v>2.93</v>
      </c>
      <c r="Q16" s="8">
        <v>0</v>
      </c>
      <c r="R16" s="8">
        <v>1.6000000000000001E-3</v>
      </c>
      <c r="S16" s="8">
        <v>1E-4</v>
      </c>
    </row>
    <row r="17" spans="2:19">
      <c r="B17" s="6" t="s">
        <v>653</v>
      </c>
      <c r="C17" s="17">
        <v>6000129</v>
      </c>
      <c r="D17" s="6"/>
      <c r="E17" s="18">
        <v>513857714</v>
      </c>
      <c r="F17" s="6" t="s">
        <v>265</v>
      </c>
      <c r="G17" s="6" t="s">
        <v>96</v>
      </c>
      <c r="H17" s="6" t="s">
        <v>161</v>
      </c>
      <c r="I17" s="6" t="s">
        <v>654</v>
      </c>
      <c r="J17" s="17">
        <v>3.43</v>
      </c>
      <c r="K17" s="6" t="s">
        <v>97</v>
      </c>
      <c r="L17" s="19">
        <v>0.06</v>
      </c>
      <c r="M17" s="8">
        <v>1.5800000000000002E-2</v>
      </c>
      <c r="N17" s="7">
        <v>330000</v>
      </c>
      <c r="O17" s="7">
        <v>128.30000000000001</v>
      </c>
      <c r="P17" s="7">
        <v>423.39</v>
      </c>
      <c r="Q17" s="8">
        <v>1E-4</v>
      </c>
      <c r="R17" s="8">
        <v>0.23710000000000001</v>
      </c>
      <c r="S17" s="8">
        <v>8.6E-3</v>
      </c>
    </row>
    <row r="18" spans="2:19">
      <c r="B18" s="6" t="s">
        <v>655</v>
      </c>
      <c r="C18" s="17">
        <v>1103084</v>
      </c>
      <c r="D18" s="6"/>
      <c r="E18" s="18">
        <v>513436394</v>
      </c>
      <c r="F18" s="6" t="s">
        <v>265</v>
      </c>
      <c r="G18" s="6" t="s">
        <v>656</v>
      </c>
      <c r="H18" s="6" t="s">
        <v>161</v>
      </c>
      <c r="I18" s="6" t="s">
        <v>657</v>
      </c>
      <c r="J18" s="17">
        <v>4.8499999999999996</v>
      </c>
      <c r="K18" s="6" t="s">
        <v>97</v>
      </c>
      <c r="L18" s="19">
        <v>5.6000000000000001E-2</v>
      </c>
      <c r="M18" s="8">
        <v>5.4000000000000003E-3</v>
      </c>
      <c r="N18" s="7">
        <v>16047.68</v>
      </c>
      <c r="O18" s="7">
        <v>151.31</v>
      </c>
      <c r="P18" s="7">
        <v>24.28</v>
      </c>
      <c r="Q18" s="8">
        <v>1E-4</v>
      </c>
      <c r="R18" s="8">
        <v>1.3599999999999999E-2</v>
      </c>
      <c r="S18" s="8">
        <v>5.0000000000000001E-4</v>
      </c>
    </row>
    <row r="19" spans="2:19">
      <c r="B19" s="6" t="s">
        <v>658</v>
      </c>
      <c r="C19" s="17">
        <v>29992181</v>
      </c>
      <c r="D19" s="6"/>
      <c r="E19" s="18">
        <v>513436394</v>
      </c>
      <c r="F19" s="6" t="s">
        <v>265</v>
      </c>
      <c r="G19" s="6" t="s">
        <v>656</v>
      </c>
      <c r="H19" s="6" t="s">
        <v>161</v>
      </c>
      <c r="I19" s="6" t="s">
        <v>659</v>
      </c>
      <c r="J19" s="17">
        <v>10.46</v>
      </c>
      <c r="K19" s="6" t="s">
        <v>97</v>
      </c>
      <c r="L19" s="19">
        <v>2.9499999999999998E-2</v>
      </c>
      <c r="M19" s="8">
        <v>8.9999999999999993E-3</v>
      </c>
      <c r="N19" s="7">
        <v>83026</v>
      </c>
      <c r="O19" s="7">
        <v>117.61</v>
      </c>
      <c r="P19" s="7">
        <v>97.65</v>
      </c>
      <c r="Q19" s="8">
        <v>8.0000000000000004E-4</v>
      </c>
      <c r="R19" s="8">
        <v>5.4699999999999999E-2</v>
      </c>
      <c r="S19" s="8">
        <v>2E-3</v>
      </c>
    </row>
    <row r="20" spans="2:19">
      <c r="B20" s="13" t="s">
        <v>660</v>
      </c>
      <c r="C20" s="14"/>
      <c r="D20" s="13"/>
      <c r="E20" s="13"/>
      <c r="F20" s="13"/>
      <c r="G20" s="13"/>
      <c r="H20" s="13"/>
      <c r="I20" s="13"/>
      <c r="J20" s="14">
        <v>5.56</v>
      </c>
      <c r="K20" s="13"/>
      <c r="M20" s="16">
        <v>1.9599999999999999E-2</v>
      </c>
      <c r="N20" s="15">
        <v>357220</v>
      </c>
      <c r="P20" s="15">
        <v>372.79</v>
      </c>
      <c r="R20" s="16">
        <v>0.20880000000000001</v>
      </c>
      <c r="S20" s="16">
        <v>7.6E-3</v>
      </c>
    </row>
    <row r="21" spans="2:19">
      <c r="B21" s="6" t="s">
        <v>661</v>
      </c>
      <c r="C21" s="17">
        <v>201617081</v>
      </c>
      <c r="D21" s="6"/>
      <c r="E21" s="18">
        <v>513831446</v>
      </c>
      <c r="F21" s="6" t="s">
        <v>179</v>
      </c>
      <c r="G21" s="6" t="s">
        <v>656</v>
      </c>
      <c r="H21" s="6" t="s">
        <v>161</v>
      </c>
      <c r="I21" s="6" t="s">
        <v>662</v>
      </c>
      <c r="J21" s="17">
        <v>6.02</v>
      </c>
      <c r="K21" s="6" t="s">
        <v>97</v>
      </c>
      <c r="L21" s="19">
        <v>3.1E-2</v>
      </c>
      <c r="M21" s="8">
        <v>2.24E-2</v>
      </c>
      <c r="N21" s="7">
        <v>112100</v>
      </c>
      <c r="O21" s="7">
        <v>105.38</v>
      </c>
      <c r="P21" s="7">
        <v>118.13</v>
      </c>
      <c r="R21" s="8">
        <v>6.6199999999999995E-2</v>
      </c>
      <c r="S21" s="8">
        <v>2.3999999999999998E-3</v>
      </c>
    </row>
    <row r="22" spans="2:19">
      <c r="B22" s="6" t="s">
        <v>663</v>
      </c>
      <c r="C22" s="17">
        <v>201709193</v>
      </c>
      <c r="D22" s="6"/>
      <c r="E22" s="18">
        <v>520042185</v>
      </c>
      <c r="F22" s="6" t="s">
        <v>179</v>
      </c>
      <c r="G22" s="6" t="s">
        <v>664</v>
      </c>
      <c r="H22" s="6" t="s">
        <v>161</v>
      </c>
      <c r="I22" s="6" t="s">
        <v>665</v>
      </c>
      <c r="J22" s="17">
        <v>5.26</v>
      </c>
      <c r="K22" s="6" t="s">
        <v>97</v>
      </c>
      <c r="L22" s="19">
        <v>3.85E-2</v>
      </c>
      <c r="M22" s="8">
        <v>1.5800000000000002E-2</v>
      </c>
      <c r="N22" s="7">
        <v>200000</v>
      </c>
      <c r="O22" s="7">
        <v>102.52</v>
      </c>
      <c r="P22" s="7">
        <v>205.04</v>
      </c>
      <c r="Q22" s="8">
        <v>0.83330000000000004</v>
      </c>
      <c r="R22" s="8">
        <v>0.1148</v>
      </c>
      <c r="S22" s="8">
        <v>4.1999999999999997E-3</v>
      </c>
    </row>
    <row r="23" spans="2:19">
      <c r="B23" s="6" t="s">
        <v>666</v>
      </c>
      <c r="C23" s="17">
        <v>201621075</v>
      </c>
      <c r="D23" s="6"/>
      <c r="E23" s="18">
        <v>520044439</v>
      </c>
      <c r="F23" s="6" t="s">
        <v>256</v>
      </c>
      <c r="G23" s="6" t="s">
        <v>667</v>
      </c>
      <c r="H23" s="6" t="s">
        <v>161</v>
      </c>
      <c r="I23" s="6" t="s">
        <v>668</v>
      </c>
      <c r="J23" s="17">
        <v>5.72</v>
      </c>
      <c r="K23" s="6" t="s">
        <v>97</v>
      </c>
      <c r="L23" s="19">
        <v>4.5999999999999999E-2</v>
      </c>
      <c r="M23" s="8">
        <v>2.9000000000000001E-2</v>
      </c>
      <c r="N23" s="7">
        <v>45120</v>
      </c>
      <c r="O23" s="7">
        <v>109.97</v>
      </c>
      <c r="P23" s="7">
        <v>49.62</v>
      </c>
      <c r="R23" s="8">
        <v>2.7799999999999998E-2</v>
      </c>
      <c r="S23" s="8">
        <v>1E-3</v>
      </c>
    </row>
    <row r="24" spans="2:19">
      <c r="B24" s="13" t="s">
        <v>669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13" t="s">
        <v>670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6" spans="2:19">
      <c r="B26" s="3" t="s">
        <v>671</v>
      </c>
      <c r="C26" s="12"/>
      <c r="D26" s="3"/>
      <c r="E26" s="3"/>
      <c r="F26" s="3"/>
      <c r="G26" s="3"/>
      <c r="H26" s="3"/>
      <c r="I26" s="3"/>
      <c r="J26" s="12">
        <v>8.68</v>
      </c>
      <c r="K26" s="3"/>
      <c r="M26" s="10">
        <v>3.6499999999999998E-2</v>
      </c>
      <c r="N26" s="9">
        <v>17115000</v>
      </c>
      <c r="P26" s="9">
        <v>545.49</v>
      </c>
      <c r="R26" s="10">
        <v>0.30549999999999999</v>
      </c>
      <c r="S26" s="10">
        <v>1.11E-2</v>
      </c>
    </row>
    <row r="27" spans="2:19">
      <c r="B27" s="13" t="s">
        <v>672</v>
      </c>
      <c r="C27" s="14"/>
      <c r="D27" s="13"/>
      <c r="E27" s="13"/>
      <c r="F27" s="13"/>
      <c r="G27" s="13"/>
      <c r="H27" s="13"/>
      <c r="I27" s="13"/>
      <c r="J27" s="14">
        <v>8.68</v>
      </c>
      <c r="K27" s="13"/>
      <c r="M27" s="16">
        <v>3.6499999999999998E-2</v>
      </c>
      <c r="N27" s="15">
        <v>17115000</v>
      </c>
      <c r="P27" s="15">
        <v>545.49</v>
      </c>
      <c r="R27" s="16">
        <v>0.30549999999999999</v>
      </c>
      <c r="S27" s="16">
        <v>1.11E-2</v>
      </c>
    </row>
    <row r="28" spans="2:19">
      <c r="B28" s="6" t="s">
        <v>673</v>
      </c>
      <c r="C28" s="17" t="s">
        <v>674</v>
      </c>
      <c r="D28" s="6"/>
      <c r="E28" s="6"/>
      <c r="F28" s="6" t="s">
        <v>675</v>
      </c>
      <c r="G28" s="6" t="s">
        <v>241</v>
      </c>
      <c r="H28" s="6"/>
      <c r="I28" s="6" t="s">
        <v>676</v>
      </c>
      <c r="J28" s="17">
        <v>8.68</v>
      </c>
      <c r="K28" s="6" t="s">
        <v>42</v>
      </c>
      <c r="L28" s="19">
        <v>0.04</v>
      </c>
      <c r="M28" s="8">
        <v>3.6499999999999998E-2</v>
      </c>
      <c r="N28" s="7">
        <v>17115000</v>
      </c>
      <c r="O28" s="7">
        <v>103.47</v>
      </c>
      <c r="P28" s="7">
        <v>545.49</v>
      </c>
      <c r="Q28" s="8">
        <v>1.6999999999999999E-3</v>
      </c>
      <c r="R28" s="8">
        <v>0.30549999999999999</v>
      </c>
      <c r="S28" s="8">
        <v>1.11E-2</v>
      </c>
    </row>
    <row r="29" spans="2:19">
      <c r="B29" s="13" t="s">
        <v>677</v>
      </c>
      <c r="C29" s="14"/>
      <c r="D29" s="13"/>
      <c r="E29" s="13"/>
      <c r="F29" s="13"/>
      <c r="G29" s="13"/>
      <c r="H29" s="13"/>
      <c r="I29" s="13"/>
      <c r="K29" s="13"/>
      <c r="N29" s="15">
        <v>0</v>
      </c>
      <c r="P29" s="15">
        <v>0</v>
      </c>
      <c r="R29" s="16">
        <v>0</v>
      </c>
      <c r="S29" s="16">
        <v>0</v>
      </c>
    </row>
    <row r="32" spans="2:19">
      <c r="B32" s="6" t="s">
        <v>110</v>
      </c>
      <c r="C32" s="17"/>
      <c r="D32" s="6"/>
      <c r="E32" s="6"/>
      <c r="F32" s="6"/>
      <c r="G32" s="6"/>
      <c r="H32" s="6"/>
      <c r="I32" s="6"/>
      <c r="K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H20" sqref="H20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951</v>
      </c>
    </row>
    <row r="3" spans="2:13" ht="15.75">
      <c r="B3" s="1" t="s">
        <v>957</v>
      </c>
    </row>
    <row r="4" spans="2:13" ht="15.75">
      <c r="B4" s="1" t="s">
        <v>1</v>
      </c>
    </row>
    <row r="6" spans="2:13" ht="15.75">
      <c r="B6" s="2" t="s">
        <v>412</v>
      </c>
    </row>
    <row r="7" spans="2:13" ht="15.75">
      <c r="B7" s="2" t="s">
        <v>242</v>
      </c>
    </row>
    <row r="8" spans="2:13">
      <c r="B8" s="3" t="s">
        <v>79</v>
      </c>
      <c r="C8" s="3" t="s">
        <v>80</v>
      </c>
      <c r="D8" s="3" t="s">
        <v>143</v>
      </c>
      <c r="E8" s="3" t="s">
        <v>81</v>
      </c>
      <c r="F8" s="3" t="s">
        <v>144</v>
      </c>
      <c r="G8" s="3" t="s">
        <v>84</v>
      </c>
      <c r="H8" s="3" t="s">
        <v>116</v>
      </c>
      <c r="I8" s="3" t="s">
        <v>40</v>
      </c>
      <c r="J8" s="3" t="s">
        <v>413</v>
      </c>
      <c r="K8" s="3" t="s">
        <v>118</v>
      </c>
      <c r="L8" s="3" t="s">
        <v>119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678</v>
      </c>
      <c r="C11" s="12"/>
      <c r="D11" s="3"/>
      <c r="E11" s="3"/>
      <c r="F11" s="3"/>
      <c r="G11" s="3"/>
      <c r="H11" s="9">
        <v>42.12</v>
      </c>
      <c r="J11" s="9">
        <v>110.89</v>
      </c>
      <c r="L11" s="10">
        <v>1</v>
      </c>
      <c r="M11" s="10">
        <v>2.3E-3</v>
      </c>
    </row>
    <row r="12" spans="2:13">
      <c r="B12" s="3" t="s">
        <v>679</v>
      </c>
      <c r="C12" s="12"/>
      <c r="D12" s="3"/>
      <c r="E12" s="3"/>
      <c r="F12" s="3"/>
      <c r="G12" s="3"/>
      <c r="H12" s="9">
        <v>11.16</v>
      </c>
      <c r="J12" s="9">
        <v>9.34</v>
      </c>
      <c r="L12" s="10">
        <v>8.4199999999999997E-2</v>
      </c>
      <c r="M12" s="10">
        <v>2.0000000000000001E-4</v>
      </c>
    </row>
    <row r="13" spans="2:13">
      <c r="B13" s="13" t="s">
        <v>244</v>
      </c>
      <c r="C13" s="14"/>
      <c r="D13" s="13"/>
      <c r="E13" s="13"/>
      <c r="F13" s="13"/>
      <c r="G13" s="13"/>
      <c r="H13" s="15">
        <v>11.16</v>
      </c>
      <c r="J13" s="15">
        <v>9.34</v>
      </c>
      <c r="L13" s="16">
        <v>8.4199999999999997E-2</v>
      </c>
      <c r="M13" s="16">
        <v>2.0000000000000001E-4</v>
      </c>
    </row>
    <row r="14" spans="2:13">
      <c r="B14" s="6" t="s">
        <v>680</v>
      </c>
      <c r="C14" s="17">
        <v>29992737</v>
      </c>
      <c r="D14" s="6"/>
      <c r="E14" s="18">
        <v>515138584</v>
      </c>
      <c r="F14" s="6" t="s">
        <v>321</v>
      </c>
      <c r="G14" s="6" t="s">
        <v>97</v>
      </c>
      <c r="H14" s="7">
        <v>11.16</v>
      </c>
      <c r="I14" s="7">
        <v>836.77</v>
      </c>
      <c r="J14" s="7">
        <v>9.34</v>
      </c>
      <c r="K14" s="8">
        <v>1E-4</v>
      </c>
      <c r="L14" s="8">
        <v>8.4199999999999997E-2</v>
      </c>
      <c r="M14" s="8">
        <v>2.0000000000000001E-4</v>
      </c>
    </row>
    <row r="15" spans="2:13">
      <c r="B15" s="3" t="s">
        <v>681</v>
      </c>
      <c r="C15" s="12"/>
      <c r="D15" s="3"/>
      <c r="E15" s="3"/>
      <c r="F15" s="3"/>
      <c r="G15" s="3"/>
      <c r="H15" s="9">
        <v>30.96</v>
      </c>
      <c r="J15" s="9">
        <v>101.55</v>
      </c>
      <c r="L15" s="10">
        <v>0.91579999999999995</v>
      </c>
      <c r="M15" s="10">
        <v>2.0999999999999999E-3</v>
      </c>
    </row>
    <row r="16" spans="2:13">
      <c r="B16" s="13" t="s">
        <v>289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290</v>
      </c>
      <c r="C17" s="14"/>
      <c r="D17" s="13"/>
      <c r="E17" s="13"/>
      <c r="F17" s="13"/>
      <c r="G17" s="13"/>
      <c r="H17" s="15">
        <v>30.96</v>
      </c>
      <c r="J17" s="15">
        <v>101.55</v>
      </c>
      <c r="L17" s="16">
        <v>0.91579999999999995</v>
      </c>
      <c r="M17" s="16">
        <v>2.0999999999999999E-3</v>
      </c>
    </row>
    <row r="18" spans="2:13">
      <c r="B18" s="6" t="s">
        <v>682</v>
      </c>
      <c r="C18" s="17">
        <v>201707023</v>
      </c>
      <c r="D18" s="6" t="s">
        <v>179</v>
      </c>
      <c r="E18" s="6"/>
      <c r="F18" s="6" t="s">
        <v>256</v>
      </c>
      <c r="G18" s="6" t="s">
        <v>41</v>
      </c>
      <c r="H18" s="7">
        <v>22.25</v>
      </c>
      <c r="I18" s="7">
        <v>9044.34</v>
      </c>
      <c r="J18" s="7">
        <v>6.98</v>
      </c>
      <c r="K18" s="8">
        <v>0</v>
      </c>
      <c r="L18" s="8">
        <v>6.2899999999999998E-2</v>
      </c>
      <c r="M18" s="8">
        <v>1E-4</v>
      </c>
    </row>
    <row r="19" spans="2:13">
      <c r="B19" s="6" t="s">
        <v>683</v>
      </c>
      <c r="C19" s="17">
        <v>201711017</v>
      </c>
      <c r="D19" s="6" t="s">
        <v>179</v>
      </c>
      <c r="E19" s="6"/>
      <c r="F19" s="6" t="s">
        <v>256</v>
      </c>
      <c r="G19" s="6" t="s">
        <v>46</v>
      </c>
      <c r="H19" s="7">
        <v>8.7100000000000009</v>
      </c>
      <c r="I19" s="7">
        <v>261469.2</v>
      </c>
      <c r="J19" s="7">
        <v>94.57</v>
      </c>
      <c r="K19" s="8">
        <v>1E-4</v>
      </c>
      <c r="L19" s="8">
        <v>0.85289999999999999</v>
      </c>
      <c r="M19" s="8">
        <v>1.9E-3</v>
      </c>
    </row>
    <row r="22" spans="2:13">
      <c r="B22" s="6" t="s">
        <v>110</v>
      </c>
      <c r="C22" s="17"/>
      <c r="D22" s="6"/>
      <c r="E22" s="6"/>
      <c r="F22" s="6"/>
      <c r="G22" s="6"/>
    </row>
    <row r="26" spans="2:13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"/>
  <sheetViews>
    <sheetView rightToLeft="1" workbookViewId="0">
      <selection activeCell="H20" sqref="H20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951</v>
      </c>
    </row>
    <row r="3" spans="2:11" ht="15.75">
      <c r="B3" s="1" t="s">
        <v>957</v>
      </c>
    </row>
    <row r="4" spans="2:11" ht="15.75">
      <c r="B4" s="1" t="s">
        <v>1</v>
      </c>
    </row>
    <row r="6" spans="2:11" ht="15.75">
      <c r="B6" s="2" t="s">
        <v>412</v>
      </c>
    </row>
    <row r="7" spans="2:11" ht="15.75">
      <c r="B7" s="2" t="s">
        <v>684</v>
      </c>
    </row>
    <row r="8" spans="2:11">
      <c r="B8" s="3" t="s">
        <v>79</v>
      </c>
      <c r="C8" s="3" t="s">
        <v>80</v>
      </c>
      <c r="D8" s="3" t="s">
        <v>84</v>
      </c>
      <c r="E8" s="3" t="s">
        <v>114</v>
      </c>
      <c r="F8" s="3" t="s">
        <v>116</v>
      </c>
      <c r="G8" s="3" t="s">
        <v>40</v>
      </c>
      <c r="H8" s="3" t="s">
        <v>413</v>
      </c>
      <c r="I8" s="3" t="s">
        <v>118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 t="s">
        <v>122</v>
      </c>
      <c r="G9" s="4" t="s">
        <v>123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685</v>
      </c>
      <c r="C11" s="12"/>
      <c r="D11" s="3"/>
      <c r="E11" s="3"/>
      <c r="F11" s="9">
        <v>205820.71</v>
      </c>
      <c r="H11" s="9">
        <v>511.08</v>
      </c>
      <c r="J11" s="10">
        <v>1</v>
      </c>
      <c r="K11" s="10">
        <v>1.04E-2</v>
      </c>
    </row>
    <row r="12" spans="2:11">
      <c r="B12" s="3" t="s">
        <v>686</v>
      </c>
      <c r="C12" s="12"/>
      <c r="D12" s="3"/>
      <c r="E12" s="3"/>
      <c r="F12" s="9">
        <v>101764</v>
      </c>
      <c r="H12" s="9">
        <v>118.66</v>
      </c>
      <c r="J12" s="10">
        <v>0.23219999999999999</v>
      </c>
      <c r="K12" s="10">
        <v>2.3999999999999998E-3</v>
      </c>
    </row>
    <row r="13" spans="2:11">
      <c r="B13" s="13" t="s">
        <v>687</v>
      </c>
      <c r="C13" s="14"/>
      <c r="D13" s="13"/>
      <c r="E13" s="13"/>
      <c r="F13" s="15">
        <v>1668</v>
      </c>
      <c r="H13" s="15">
        <v>8.48</v>
      </c>
      <c r="J13" s="16">
        <v>1.66E-2</v>
      </c>
      <c r="K13" s="16">
        <v>2.0000000000000001E-4</v>
      </c>
    </row>
    <row r="14" spans="2:11">
      <c r="B14" s="6" t="s">
        <v>688</v>
      </c>
      <c r="C14" s="17">
        <v>201625050</v>
      </c>
      <c r="D14" s="6" t="s">
        <v>41</v>
      </c>
      <c r="E14" s="6" t="s">
        <v>689</v>
      </c>
      <c r="F14" s="7">
        <v>1668</v>
      </c>
      <c r="G14" s="7">
        <v>146.63</v>
      </c>
      <c r="H14" s="7">
        <v>8.48</v>
      </c>
      <c r="I14" s="8">
        <v>0</v>
      </c>
      <c r="J14" s="8">
        <v>1.66E-2</v>
      </c>
      <c r="K14" s="8">
        <v>2.0000000000000001E-4</v>
      </c>
    </row>
    <row r="15" spans="2:11">
      <c r="B15" s="13" t="s">
        <v>690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691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692</v>
      </c>
      <c r="C17" s="14"/>
      <c r="D17" s="13"/>
      <c r="E17" s="13"/>
      <c r="F17" s="15">
        <v>100096</v>
      </c>
      <c r="H17" s="15">
        <v>110.18</v>
      </c>
      <c r="J17" s="16">
        <v>0.21560000000000001</v>
      </c>
      <c r="K17" s="16">
        <v>2.3E-3</v>
      </c>
    </row>
    <row r="18" spans="2:11">
      <c r="B18" s="6" t="s">
        <v>693</v>
      </c>
      <c r="C18" s="17">
        <v>29992710</v>
      </c>
      <c r="D18" s="6" t="s">
        <v>97</v>
      </c>
      <c r="E18" s="6" t="s">
        <v>694</v>
      </c>
      <c r="F18" s="7">
        <v>22525</v>
      </c>
      <c r="G18" s="7">
        <v>112.58</v>
      </c>
      <c r="H18" s="7">
        <v>25.36</v>
      </c>
      <c r="I18" s="8">
        <v>1E-4</v>
      </c>
      <c r="J18" s="8">
        <v>4.9599999999999998E-2</v>
      </c>
      <c r="K18" s="8">
        <v>5.0000000000000001E-4</v>
      </c>
    </row>
    <row r="19" spans="2:11">
      <c r="B19" s="6" t="s">
        <v>695</v>
      </c>
      <c r="C19" s="17">
        <v>29992822</v>
      </c>
      <c r="D19" s="6" t="s">
        <v>97</v>
      </c>
      <c r="E19" s="6" t="s">
        <v>696</v>
      </c>
      <c r="F19" s="7">
        <v>5809</v>
      </c>
      <c r="G19" s="7">
        <v>96</v>
      </c>
      <c r="H19" s="7">
        <v>5.58</v>
      </c>
      <c r="J19" s="8">
        <v>1.09E-2</v>
      </c>
      <c r="K19" s="8">
        <v>1E-4</v>
      </c>
    </row>
    <row r="20" spans="2:11">
      <c r="B20" s="6" t="s">
        <v>697</v>
      </c>
      <c r="C20" s="17">
        <v>201609112</v>
      </c>
      <c r="D20" s="6" t="s">
        <v>97</v>
      </c>
      <c r="E20" s="6" t="s">
        <v>698</v>
      </c>
      <c r="F20" s="7">
        <v>39360</v>
      </c>
      <c r="G20" s="7">
        <v>108.79</v>
      </c>
      <c r="H20" s="7">
        <v>42.82</v>
      </c>
      <c r="I20" s="8">
        <v>2.9999999999999997E-4</v>
      </c>
      <c r="J20" s="8">
        <v>8.3799999999999999E-2</v>
      </c>
      <c r="K20" s="8">
        <v>8.9999999999999998E-4</v>
      </c>
    </row>
    <row r="21" spans="2:11">
      <c r="B21" s="6" t="s">
        <v>699</v>
      </c>
      <c r="C21" s="17">
        <v>29992808</v>
      </c>
      <c r="D21" s="6" t="s">
        <v>97</v>
      </c>
      <c r="E21" s="6" t="s">
        <v>700</v>
      </c>
      <c r="F21" s="7">
        <v>10245</v>
      </c>
      <c r="G21" s="7">
        <v>100</v>
      </c>
      <c r="H21" s="7">
        <v>10.24</v>
      </c>
      <c r="I21" s="8">
        <v>1E-4</v>
      </c>
      <c r="J21" s="8">
        <v>0.02</v>
      </c>
      <c r="K21" s="8">
        <v>2.0000000000000001E-4</v>
      </c>
    </row>
    <row r="22" spans="2:11">
      <c r="B22" s="6" t="s">
        <v>701</v>
      </c>
      <c r="C22" s="17">
        <v>201625084</v>
      </c>
      <c r="D22" s="6" t="s">
        <v>97</v>
      </c>
      <c r="E22" s="6" t="s">
        <v>702</v>
      </c>
      <c r="F22" s="7">
        <v>4558</v>
      </c>
      <c r="G22" s="7">
        <v>95.13</v>
      </c>
      <c r="H22" s="7">
        <v>4.34</v>
      </c>
      <c r="I22" s="8">
        <v>0</v>
      </c>
      <c r="J22" s="8">
        <v>8.5000000000000006E-3</v>
      </c>
      <c r="K22" s="8">
        <v>1E-4</v>
      </c>
    </row>
    <row r="23" spans="2:11">
      <c r="B23" s="6" t="s">
        <v>703</v>
      </c>
      <c r="C23" s="17">
        <v>29992707</v>
      </c>
      <c r="D23" s="6" t="s">
        <v>97</v>
      </c>
      <c r="E23" s="6" t="s">
        <v>704</v>
      </c>
      <c r="F23" s="7">
        <v>3066</v>
      </c>
      <c r="G23" s="7">
        <v>98.17</v>
      </c>
      <c r="H23" s="7">
        <v>3.01</v>
      </c>
      <c r="I23" s="8">
        <v>0</v>
      </c>
      <c r="J23" s="8">
        <v>5.8999999999999999E-3</v>
      </c>
      <c r="K23" s="8">
        <v>1E-4</v>
      </c>
    </row>
    <row r="24" spans="2:11">
      <c r="B24" s="6" t="s">
        <v>705</v>
      </c>
      <c r="C24" s="17">
        <v>201703095</v>
      </c>
      <c r="D24" s="6" t="s">
        <v>97</v>
      </c>
      <c r="E24" s="6" t="s">
        <v>700</v>
      </c>
      <c r="F24" s="7">
        <v>2012</v>
      </c>
      <c r="G24" s="7">
        <v>101.07</v>
      </c>
      <c r="H24" s="7">
        <v>2.0299999999999998</v>
      </c>
      <c r="I24" s="8">
        <v>0</v>
      </c>
      <c r="J24" s="8">
        <v>4.0000000000000001E-3</v>
      </c>
      <c r="K24" s="8">
        <v>0</v>
      </c>
    </row>
    <row r="25" spans="2:11">
      <c r="B25" s="6" t="s">
        <v>706</v>
      </c>
      <c r="C25" s="17">
        <v>29992821</v>
      </c>
      <c r="D25" s="6" t="s">
        <v>97</v>
      </c>
      <c r="E25" s="6" t="s">
        <v>696</v>
      </c>
      <c r="F25" s="7">
        <v>12521</v>
      </c>
      <c r="G25" s="7">
        <v>134.21</v>
      </c>
      <c r="H25" s="7">
        <v>16.8</v>
      </c>
      <c r="J25" s="8">
        <v>3.2899999999999999E-2</v>
      </c>
      <c r="K25" s="8">
        <v>2.9999999999999997E-4</v>
      </c>
    </row>
    <row r="26" spans="2:11">
      <c r="B26" s="3" t="s">
        <v>707</v>
      </c>
      <c r="C26" s="12"/>
      <c r="D26" s="3"/>
      <c r="E26" s="3"/>
      <c r="F26" s="9">
        <v>104056.71</v>
      </c>
      <c r="H26" s="9">
        <v>392.42</v>
      </c>
      <c r="J26" s="10">
        <v>0.76780000000000004</v>
      </c>
      <c r="K26" s="10">
        <v>8.0000000000000002E-3</v>
      </c>
    </row>
    <row r="27" spans="2:11">
      <c r="B27" s="13" t="s">
        <v>687</v>
      </c>
      <c r="C27" s="14"/>
      <c r="D27" s="13"/>
      <c r="E27" s="13"/>
      <c r="F27" s="15">
        <v>0</v>
      </c>
      <c r="H27" s="15">
        <v>0</v>
      </c>
      <c r="J27" s="16">
        <v>0</v>
      </c>
      <c r="K27" s="16">
        <v>0</v>
      </c>
    </row>
    <row r="28" spans="2:11">
      <c r="B28" s="13" t="s">
        <v>690</v>
      </c>
      <c r="C28" s="14"/>
      <c r="D28" s="13"/>
      <c r="E28" s="13"/>
      <c r="F28" s="15">
        <v>69409.539999999994</v>
      </c>
      <c r="H28" s="15">
        <v>209.15</v>
      </c>
      <c r="J28" s="16">
        <v>0.40920000000000001</v>
      </c>
      <c r="K28" s="16">
        <v>4.3E-3</v>
      </c>
    </row>
    <row r="29" spans="2:11">
      <c r="B29" s="6" t="s">
        <v>708</v>
      </c>
      <c r="C29" s="17">
        <v>299927080</v>
      </c>
      <c r="D29" s="6" t="s">
        <v>41</v>
      </c>
      <c r="E29" s="6" t="s">
        <v>709</v>
      </c>
      <c r="F29" s="7">
        <v>8</v>
      </c>
      <c r="G29" s="7">
        <v>107675.18</v>
      </c>
      <c r="H29" s="7">
        <v>29.86</v>
      </c>
      <c r="I29" s="8">
        <v>0</v>
      </c>
      <c r="J29" s="8">
        <v>5.8400000000000001E-2</v>
      </c>
      <c r="K29" s="8">
        <v>5.9999999999999995E-4</v>
      </c>
    </row>
    <row r="30" spans="2:11">
      <c r="B30" s="6" t="s">
        <v>710</v>
      </c>
      <c r="C30" s="17">
        <v>201724044</v>
      </c>
      <c r="D30" s="6" t="s">
        <v>41</v>
      </c>
      <c r="E30" s="6" t="s">
        <v>711</v>
      </c>
      <c r="F30" s="7">
        <v>19373</v>
      </c>
      <c r="G30" s="7">
        <v>106.63</v>
      </c>
      <c r="H30" s="7">
        <v>71.62</v>
      </c>
      <c r="I30" s="8">
        <v>2.9999999999999997E-4</v>
      </c>
      <c r="J30" s="8">
        <v>0.1401</v>
      </c>
      <c r="K30" s="8">
        <v>1.5E-3</v>
      </c>
    </row>
    <row r="31" spans="2:11">
      <c r="B31" s="6" t="s">
        <v>712</v>
      </c>
      <c r="C31" s="17">
        <v>201610110</v>
      </c>
      <c r="D31" s="6" t="s">
        <v>46</v>
      </c>
      <c r="E31" s="6" t="s">
        <v>713</v>
      </c>
      <c r="F31" s="7">
        <v>17.54</v>
      </c>
      <c r="G31" s="7">
        <v>26610.17</v>
      </c>
      <c r="H31" s="7">
        <v>19.38</v>
      </c>
      <c r="I31" s="8">
        <v>0</v>
      </c>
      <c r="J31" s="8">
        <v>3.7900000000000003E-2</v>
      </c>
      <c r="K31" s="8">
        <v>4.0000000000000002E-4</v>
      </c>
    </row>
    <row r="32" spans="2:11">
      <c r="B32" s="6" t="s">
        <v>714</v>
      </c>
      <c r="C32" s="17">
        <v>29992829</v>
      </c>
      <c r="D32" s="6" t="s">
        <v>97</v>
      </c>
      <c r="E32" s="6" t="s">
        <v>711</v>
      </c>
      <c r="F32" s="7">
        <v>50000</v>
      </c>
      <c r="G32" s="7">
        <v>100</v>
      </c>
      <c r="H32" s="7">
        <v>50</v>
      </c>
      <c r="I32" s="8">
        <v>1E-4</v>
      </c>
      <c r="J32" s="8">
        <v>9.7799999999999998E-2</v>
      </c>
      <c r="K32" s="8">
        <v>1E-3</v>
      </c>
    </row>
    <row r="33" spans="2:11">
      <c r="B33" s="6" t="s">
        <v>715</v>
      </c>
      <c r="C33" s="17">
        <v>299927040</v>
      </c>
      <c r="D33" s="6" t="s">
        <v>41</v>
      </c>
      <c r="E33" s="6" t="s">
        <v>716</v>
      </c>
      <c r="F33" s="7">
        <v>11</v>
      </c>
      <c r="G33" s="7">
        <v>100385.38</v>
      </c>
      <c r="H33" s="7">
        <v>38.28</v>
      </c>
      <c r="I33" s="8">
        <v>0</v>
      </c>
      <c r="J33" s="8">
        <v>7.4899999999999994E-2</v>
      </c>
      <c r="K33" s="8">
        <v>8.0000000000000004E-4</v>
      </c>
    </row>
    <row r="34" spans="2:11">
      <c r="B34" s="13" t="s">
        <v>691</v>
      </c>
      <c r="C34" s="14"/>
      <c r="D34" s="13"/>
      <c r="E34" s="13"/>
      <c r="F34" s="15">
        <v>0</v>
      </c>
      <c r="H34" s="15">
        <v>0</v>
      </c>
      <c r="J34" s="16">
        <v>0</v>
      </c>
      <c r="K34" s="16">
        <v>0</v>
      </c>
    </row>
    <row r="35" spans="2:11">
      <c r="B35" s="13" t="s">
        <v>692</v>
      </c>
      <c r="C35" s="14"/>
      <c r="D35" s="13"/>
      <c r="E35" s="13"/>
      <c r="F35" s="15">
        <v>34647.17</v>
      </c>
      <c r="H35" s="15">
        <v>183.27</v>
      </c>
      <c r="J35" s="16">
        <v>0.35859999999999997</v>
      </c>
      <c r="K35" s="16">
        <v>3.7000000000000002E-3</v>
      </c>
    </row>
    <row r="36" spans="2:11">
      <c r="B36" s="6" t="s">
        <v>717</v>
      </c>
      <c r="C36" s="17">
        <v>29992706</v>
      </c>
      <c r="D36" s="6" t="s">
        <v>46</v>
      </c>
      <c r="E36" s="6" t="s">
        <v>718</v>
      </c>
      <c r="F36" s="7">
        <v>596.29</v>
      </c>
      <c r="G36" s="7">
        <v>1297.98</v>
      </c>
      <c r="H36" s="7">
        <v>32.14</v>
      </c>
      <c r="I36" s="8">
        <v>0</v>
      </c>
      <c r="J36" s="8">
        <v>6.2899999999999998E-2</v>
      </c>
      <c r="K36" s="8">
        <v>6.9999999999999999E-4</v>
      </c>
    </row>
    <row r="37" spans="2:11">
      <c r="B37" s="6" t="s">
        <v>719</v>
      </c>
      <c r="C37" s="17">
        <v>201706157</v>
      </c>
      <c r="D37" s="6" t="s">
        <v>46</v>
      </c>
      <c r="E37" s="6" t="s">
        <v>720</v>
      </c>
      <c r="F37" s="7">
        <v>6839</v>
      </c>
      <c r="G37" s="7">
        <v>96.9</v>
      </c>
      <c r="H37" s="7">
        <v>27.52</v>
      </c>
      <c r="I37" s="8">
        <v>1E-4</v>
      </c>
      <c r="J37" s="8">
        <v>5.3800000000000001E-2</v>
      </c>
      <c r="K37" s="8">
        <v>5.9999999999999995E-4</v>
      </c>
    </row>
    <row r="38" spans="2:11">
      <c r="B38" s="6" t="s">
        <v>721</v>
      </c>
      <c r="C38" s="17">
        <v>201613106</v>
      </c>
      <c r="D38" s="6" t="s">
        <v>41</v>
      </c>
      <c r="E38" s="6" t="s">
        <v>722</v>
      </c>
      <c r="F38" s="7">
        <v>562.5</v>
      </c>
      <c r="G38" s="7">
        <v>93.04</v>
      </c>
      <c r="H38" s="7">
        <v>1.81</v>
      </c>
      <c r="I38" s="8">
        <v>0</v>
      </c>
      <c r="J38" s="8">
        <v>3.5999999999999999E-3</v>
      </c>
      <c r="K38" s="8">
        <v>0</v>
      </c>
    </row>
    <row r="39" spans="2:11">
      <c r="B39" s="6" t="s">
        <v>723</v>
      </c>
      <c r="C39" s="17">
        <v>299927772</v>
      </c>
      <c r="D39" s="6" t="s">
        <v>41</v>
      </c>
      <c r="E39" s="6" t="s">
        <v>720</v>
      </c>
      <c r="F39" s="7">
        <v>1019</v>
      </c>
      <c r="G39" s="7">
        <v>184.47</v>
      </c>
      <c r="H39" s="7">
        <v>6.52</v>
      </c>
      <c r="I39" s="8">
        <v>0</v>
      </c>
      <c r="J39" s="8">
        <v>1.2800000000000001E-2</v>
      </c>
      <c r="K39" s="8">
        <v>1E-4</v>
      </c>
    </row>
    <row r="40" spans="2:11">
      <c r="B40" s="6" t="s">
        <v>724</v>
      </c>
      <c r="C40" s="17">
        <v>29992801</v>
      </c>
      <c r="D40" s="6" t="s">
        <v>46</v>
      </c>
      <c r="E40" s="6" t="s">
        <v>725</v>
      </c>
      <c r="F40" s="7">
        <v>9793</v>
      </c>
      <c r="G40" s="7">
        <v>100</v>
      </c>
      <c r="H40" s="7">
        <v>40.67</v>
      </c>
      <c r="I40" s="8">
        <v>2.0000000000000001E-4</v>
      </c>
      <c r="J40" s="8">
        <v>7.9600000000000004E-2</v>
      </c>
      <c r="K40" s="8">
        <v>8.0000000000000004E-4</v>
      </c>
    </row>
    <row r="41" spans="2:11">
      <c r="B41" s="6" t="s">
        <v>726</v>
      </c>
      <c r="C41" s="17">
        <v>201716024</v>
      </c>
      <c r="D41" s="6" t="s">
        <v>46</v>
      </c>
      <c r="E41" s="6" t="s">
        <v>727</v>
      </c>
      <c r="F41" s="7">
        <v>4824</v>
      </c>
      <c r="G41" s="7">
        <v>98.3</v>
      </c>
      <c r="H41" s="7">
        <v>19.690000000000001</v>
      </c>
      <c r="I41" s="8">
        <v>5.9999999999999995E-4</v>
      </c>
      <c r="J41" s="8">
        <v>3.85E-2</v>
      </c>
      <c r="K41" s="8">
        <v>4.0000000000000002E-4</v>
      </c>
    </row>
    <row r="42" spans="2:11">
      <c r="B42" s="6" t="s">
        <v>728</v>
      </c>
      <c r="C42" s="17">
        <v>29992791</v>
      </c>
      <c r="D42" s="6" t="s">
        <v>46</v>
      </c>
      <c r="E42" s="6" t="s">
        <v>725</v>
      </c>
      <c r="F42" s="7">
        <v>11013.38</v>
      </c>
      <c r="G42" s="7">
        <v>120.08</v>
      </c>
      <c r="H42" s="7">
        <v>54.92</v>
      </c>
      <c r="I42" s="8">
        <v>0</v>
      </c>
      <c r="J42" s="8">
        <v>0.1075</v>
      </c>
      <c r="K42" s="8">
        <v>1.1000000000000001E-3</v>
      </c>
    </row>
    <row r="45" spans="2:11">
      <c r="B45" s="6" t="s">
        <v>110</v>
      </c>
      <c r="C45" s="17"/>
      <c r="D45" s="6"/>
      <c r="E45" s="6"/>
    </row>
    <row r="49" spans="2:2">
      <c r="B49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F29" sqref="F29"/>
    </sheetView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1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951</v>
      </c>
    </row>
    <row r="3" spans="2:12" ht="15.75">
      <c r="B3" s="1" t="s">
        <v>957</v>
      </c>
    </row>
    <row r="4" spans="2:12" ht="15.75">
      <c r="B4" s="1" t="s">
        <v>1</v>
      </c>
    </row>
    <row r="6" spans="2:12" ht="15.75">
      <c r="B6" s="2" t="s">
        <v>412</v>
      </c>
    </row>
    <row r="7" spans="2:12" ht="15.75">
      <c r="B7" s="2" t="s">
        <v>729</v>
      </c>
    </row>
    <row r="8" spans="2:12">
      <c r="B8" s="3" t="s">
        <v>79</v>
      </c>
      <c r="C8" s="3" t="s">
        <v>80</v>
      </c>
      <c r="D8" s="3" t="s">
        <v>144</v>
      </c>
      <c r="E8" s="3" t="s">
        <v>84</v>
      </c>
      <c r="F8" s="3" t="s">
        <v>114</v>
      </c>
      <c r="G8" s="3" t="s">
        <v>116</v>
      </c>
      <c r="H8" s="3" t="s">
        <v>40</v>
      </c>
      <c r="I8" s="3" t="s">
        <v>413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 t="s">
        <v>120</v>
      </c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730</v>
      </c>
      <c r="C11" s="12"/>
      <c r="D11" s="3"/>
      <c r="E11" s="3"/>
      <c r="F11" s="3"/>
      <c r="G11" s="9">
        <v>24694</v>
      </c>
      <c r="I11" s="9">
        <v>10.77</v>
      </c>
      <c r="K11" s="10">
        <v>1</v>
      </c>
      <c r="L11" s="10">
        <v>2.0000000000000001E-4</v>
      </c>
    </row>
    <row r="12" spans="2:12">
      <c r="B12" s="3" t="s">
        <v>731</v>
      </c>
      <c r="C12" s="12"/>
      <c r="D12" s="3"/>
      <c r="E12" s="3"/>
      <c r="F12" s="3"/>
      <c r="G12" s="9">
        <v>24600</v>
      </c>
      <c r="I12" s="9">
        <v>9.58</v>
      </c>
      <c r="K12" s="10">
        <v>0.88970000000000005</v>
      </c>
      <c r="L12" s="10">
        <v>2.0000000000000001E-4</v>
      </c>
    </row>
    <row r="13" spans="2:12">
      <c r="B13" s="13" t="s">
        <v>376</v>
      </c>
      <c r="C13" s="14"/>
      <c r="D13" s="13"/>
      <c r="E13" s="13"/>
      <c r="F13" s="13"/>
      <c r="G13" s="15">
        <v>24600</v>
      </c>
      <c r="I13" s="15">
        <v>9.58</v>
      </c>
      <c r="K13" s="16">
        <v>0.88970000000000005</v>
      </c>
      <c r="L13" s="16">
        <v>2.0000000000000001E-4</v>
      </c>
    </row>
    <row r="14" spans="2:12">
      <c r="B14" s="6" t="s">
        <v>732</v>
      </c>
      <c r="C14" s="17">
        <v>29992795</v>
      </c>
      <c r="D14" s="6" t="s">
        <v>179</v>
      </c>
      <c r="E14" s="6" t="s">
        <v>97</v>
      </c>
      <c r="F14" s="6" t="s">
        <v>665</v>
      </c>
      <c r="G14" s="7">
        <v>8200</v>
      </c>
      <c r="H14" s="7">
        <v>27.59</v>
      </c>
      <c r="I14" s="7">
        <v>2.2599999999999998</v>
      </c>
      <c r="J14" s="8">
        <v>0</v>
      </c>
      <c r="K14" s="8">
        <v>0.21</v>
      </c>
      <c r="L14" s="8">
        <v>0</v>
      </c>
    </row>
    <row r="15" spans="2:12">
      <c r="B15" s="6" t="s">
        <v>733</v>
      </c>
      <c r="C15" s="17">
        <v>29992796</v>
      </c>
      <c r="D15" s="6" t="s">
        <v>179</v>
      </c>
      <c r="E15" s="6" t="s">
        <v>97</v>
      </c>
      <c r="F15" s="6" t="s">
        <v>665</v>
      </c>
      <c r="G15" s="7">
        <v>8200</v>
      </c>
      <c r="H15" s="7">
        <v>39.42</v>
      </c>
      <c r="I15" s="7">
        <v>3.23</v>
      </c>
      <c r="J15" s="8">
        <v>0</v>
      </c>
      <c r="K15" s="8">
        <v>0.30009999999999998</v>
      </c>
      <c r="L15" s="8">
        <v>1E-4</v>
      </c>
    </row>
    <row r="16" spans="2:12">
      <c r="B16" s="6" t="s">
        <v>734</v>
      </c>
      <c r="C16" s="17">
        <v>29992797</v>
      </c>
      <c r="D16" s="6" t="s">
        <v>179</v>
      </c>
      <c r="E16" s="6" t="s">
        <v>97</v>
      </c>
      <c r="F16" s="6" t="s">
        <v>665</v>
      </c>
      <c r="G16" s="7">
        <v>8200</v>
      </c>
      <c r="H16" s="7">
        <v>49.87</v>
      </c>
      <c r="I16" s="7">
        <v>4.09</v>
      </c>
      <c r="J16" s="8">
        <v>0</v>
      </c>
      <c r="K16" s="8">
        <v>0.37959999999999999</v>
      </c>
      <c r="L16" s="8">
        <v>1E-4</v>
      </c>
    </row>
    <row r="17" spans="2:12">
      <c r="B17" s="3" t="s">
        <v>735</v>
      </c>
      <c r="C17" s="12"/>
      <c r="D17" s="3"/>
      <c r="E17" s="3"/>
      <c r="F17" s="3"/>
      <c r="G17" s="9">
        <v>94</v>
      </c>
      <c r="I17" s="9">
        <v>1.19</v>
      </c>
      <c r="K17" s="10">
        <v>0.1103</v>
      </c>
      <c r="L17" s="10">
        <v>0</v>
      </c>
    </row>
    <row r="18" spans="2:12">
      <c r="B18" s="13" t="s">
        <v>378</v>
      </c>
      <c r="C18" s="14"/>
      <c r="D18" s="13"/>
      <c r="E18" s="13"/>
      <c r="F18" s="13"/>
      <c r="G18" s="15">
        <v>94</v>
      </c>
      <c r="I18" s="15">
        <v>1.19</v>
      </c>
      <c r="K18" s="16">
        <v>0.1103</v>
      </c>
      <c r="L18" s="16">
        <v>0</v>
      </c>
    </row>
    <row r="19" spans="2:12">
      <c r="B19" s="6" t="s">
        <v>736</v>
      </c>
      <c r="C19" s="17">
        <v>299920942</v>
      </c>
      <c r="D19" s="6" t="s">
        <v>737</v>
      </c>
      <c r="E19" s="6" t="s">
        <v>46</v>
      </c>
      <c r="F19" s="6" t="s">
        <v>738</v>
      </c>
      <c r="G19" s="7">
        <v>94</v>
      </c>
      <c r="H19" s="7">
        <v>304.51</v>
      </c>
      <c r="I19" s="7">
        <v>1.19</v>
      </c>
      <c r="J19" s="8">
        <v>0</v>
      </c>
      <c r="K19" s="8">
        <v>0.1103</v>
      </c>
      <c r="L19" s="8">
        <v>0</v>
      </c>
    </row>
    <row r="22" spans="2:12">
      <c r="B22" s="6" t="s">
        <v>110</v>
      </c>
      <c r="C22" s="17"/>
      <c r="D22" s="6"/>
      <c r="E22" s="6"/>
      <c r="F22" s="6"/>
    </row>
    <row r="26" spans="2:12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rightToLeft="1" workbookViewId="0">
      <selection activeCell="H20" sqref="H20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951</v>
      </c>
    </row>
    <row r="3" spans="2:12" ht="15.75">
      <c r="B3" s="1" t="s">
        <v>957</v>
      </c>
    </row>
    <row r="4" spans="2:12" ht="15.75">
      <c r="B4" s="1" t="s">
        <v>1</v>
      </c>
    </row>
    <row r="6" spans="2:12" ht="15.75">
      <c r="B6" s="2" t="s">
        <v>412</v>
      </c>
    </row>
    <row r="7" spans="2:12" ht="15.75">
      <c r="B7" s="2" t="s">
        <v>739</v>
      </c>
    </row>
    <row r="8" spans="2:12">
      <c r="B8" s="3" t="s">
        <v>79</v>
      </c>
      <c r="C8" s="3" t="s">
        <v>80</v>
      </c>
      <c r="D8" s="3" t="s">
        <v>144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413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740</v>
      </c>
      <c r="C11" s="12"/>
      <c r="D11" s="3"/>
      <c r="E11" s="3"/>
      <c r="F11" s="3"/>
      <c r="G11" s="9">
        <v>1808484</v>
      </c>
      <c r="I11" s="9">
        <v>13.21</v>
      </c>
      <c r="K11" s="10">
        <v>1</v>
      </c>
      <c r="L11" s="10">
        <v>2.9999999999999997E-4</v>
      </c>
    </row>
    <row r="12" spans="2:12">
      <c r="B12" s="3" t="s">
        <v>741</v>
      </c>
      <c r="C12" s="12"/>
      <c r="D12" s="3"/>
      <c r="E12" s="3"/>
      <c r="F12" s="3"/>
      <c r="G12" s="9">
        <v>1808484</v>
      </c>
      <c r="I12" s="9">
        <v>13.21</v>
      </c>
      <c r="K12" s="10">
        <v>1</v>
      </c>
      <c r="L12" s="10">
        <v>2.9999999999999997E-4</v>
      </c>
    </row>
    <row r="13" spans="2:12">
      <c r="B13" s="13" t="s">
        <v>742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743</v>
      </c>
      <c r="C14" s="14"/>
      <c r="D14" s="13"/>
      <c r="E14" s="13"/>
      <c r="F14" s="13"/>
      <c r="G14" s="15">
        <v>1808484</v>
      </c>
      <c r="I14" s="15">
        <v>13.21</v>
      </c>
      <c r="K14" s="16">
        <v>1</v>
      </c>
      <c r="L14" s="16">
        <v>2.9999999999999997E-4</v>
      </c>
    </row>
    <row r="15" spans="2:12">
      <c r="B15" s="6" t="s">
        <v>744</v>
      </c>
      <c r="C15" s="17">
        <v>310797721</v>
      </c>
      <c r="D15" s="6" t="s">
        <v>388</v>
      </c>
      <c r="E15" s="6" t="s">
        <v>745</v>
      </c>
      <c r="F15" s="6" t="s">
        <v>41</v>
      </c>
      <c r="G15" s="7">
        <v>43000</v>
      </c>
      <c r="H15" s="7">
        <v>-1.76</v>
      </c>
      <c r="I15" s="7">
        <v>-0.76</v>
      </c>
      <c r="K15" s="8">
        <v>-5.7200000000000001E-2</v>
      </c>
      <c r="L15" s="8">
        <v>0</v>
      </c>
    </row>
    <row r="16" spans="2:12">
      <c r="B16" s="6" t="s">
        <v>746</v>
      </c>
      <c r="C16" s="17">
        <v>310797780</v>
      </c>
      <c r="D16" s="6" t="s">
        <v>388</v>
      </c>
      <c r="E16" s="6" t="s">
        <v>747</v>
      </c>
      <c r="F16" s="6" t="s">
        <v>41</v>
      </c>
      <c r="G16" s="7">
        <v>43000</v>
      </c>
      <c r="H16" s="7">
        <v>-1.75</v>
      </c>
      <c r="I16" s="7">
        <v>-0.75</v>
      </c>
      <c r="K16" s="8">
        <v>-5.7099999999999998E-2</v>
      </c>
      <c r="L16" s="8">
        <v>0</v>
      </c>
    </row>
    <row r="17" spans="2:12">
      <c r="B17" s="6" t="s">
        <v>748</v>
      </c>
      <c r="C17" s="17">
        <v>3107980</v>
      </c>
      <c r="D17" s="6" t="s">
        <v>388</v>
      </c>
      <c r="E17" s="6" t="s">
        <v>749</v>
      </c>
      <c r="F17" s="6" t="s">
        <v>41</v>
      </c>
      <c r="G17" s="7">
        <v>43000</v>
      </c>
      <c r="H17" s="7">
        <v>-1.3</v>
      </c>
      <c r="I17" s="7">
        <v>-0.56000000000000005</v>
      </c>
      <c r="K17" s="8">
        <v>-4.24E-2</v>
      </c>
      <c r="L17" s="8">
        <v>0</v>
      </c>
    </row>
    <row r="18" spans="2:12">
      <c r="B18" s="6" t="s">
        <v>750</v>
      </c>
      <c r="C18" s="17">
        <v>31079777</v>
      </c>
      <c r="D18" s="6" t="s">
        <v>388</v>
      </c>
      <c r="E18" s="6" t="s">
        <v>751</v>
      </c>
      <c r="F18" s="6" t="s">
        <v>41</v>
      </c>
      <c r="G18" s="7">
        <v>20914</v>
      </c>
      <c r="H18" s="7">
        <v>-0.31</v>
      </c>
      <c r="I18" s="7">
        <v>-7.0000000000000007E-2</v>
      </c>
      <c r="K18" s="8">
        <v>-5.0000000000000001E-3</v>
      </c>
      <c r="L18" s="8">
        <v>0</v>
      </c>
    </row>
    <row r="19" spans="2:12">
      <c r="B19" s="6" t="s">
        <v>752</v>
      </c>
      <c r="C19" s="17">
        <v>31079775</v>
      </c>
      <c r="D19" s="6" t="s">
        <v>388</v>
      </c>
      <c r="E19" s="6" t="s">
        <v>753</v>
      </c>
      <c r="F19" s="6" t="s">
        <v>41</v>
      </c>
      <c r="G19" s="7">
        <v>85000</v>
      </c>
      <c r="H19" s="7">
        <v>-0.31</v>
      </c>
      <c r="I19" s="7">
        <v>-0.27</v>
      </c>
      <c r="K19" s="8">
        <v>-2.0199999999999999E-2</v>
      </c>
      <c r="L19" s="8">
        <v>0</v>
      </c>
    </row>
    <row r="20" spans="2:12">
      <c r="B20" s="6" t="s">
        <v>754</v>
      </c>
      <c r="C20" s="17">
        <v>310797720</v>
      </c>
      <c r="D20" s="6" t="s">
        <v>388</v>
      </c>
      <c r="E20" s="6" t="s">
        <v>751</v>
      </c>
      <c r="F20" s="6" t="s">
        <v>41</v>
      </c>
      <c r="G20" s="7">
        <v>39914</v>
      </c>
      <c r="H20" s="7">
        <v>-0.34</v>
      </c>
      <c r="I20" s="7">
        <v>-0.13</v>
      </c>
      <c r="K20" s="8">
        <v>-1.0200000000000001E-2</v>
      </c>
      <c r="L20" s="8">
        <v>0</v>
      </c>
    </row>
    <row r="21" spans="2:12">
      <c r="B21" s="6" t="s">
        <v>754</v>
      </c>
      <c r="C21" s="17">
        <v>310797719</v>
      </c>
      <c r="D21" s="6" t="s">
        <v>388</v>
      </c>
      <c r="E21" s="6"/>
      <c r="F21" s="6" t="s">
        <v>41</v>
      </c>
      <c r="G21" s="7">
        <v>66000</v>
      </c>
      <c r="H21" s="7">
        <v>-0.34</v>
      </c>
      <c r="I21" s="7">
        <v>-0.22</v>
      </c>
      <c r="K21" s="8">
        <v>-1.6799999999999999E-2</v>
      </c>
      <c r="L21" s="8">
        <v>0</v>
      </c>
    </row>
    <row r="22" spans="2:12">
      <c r="B22" s="6" t="s">
        <v>755</v>
      </c>
      <c r="C22" s="17">
        <v>31079760</v>
      </c>
      <c r="D22" s="6" t="s">
        <v>388</v>
      </c>
      <c r="E22" s="6" t="s">
        <v>751</v>
      </c>
      <c r="F22" s="6" t="s">
        <v>41</v>
      </c>
      <c r="G22" s="7">
        <v>83656</v>
      </c>
      <c r="H22" s="7">
        <v>0.36</v>
      </c>
      <c r="I22" s="7">
        <v>0.3</v>
      </c>
      <c r="K22" s="8">
        <v>2.2800000000000001E-2</v>
      </c>
      <c r="L22" s="8">
        <v>0</v>
      </c>
    </row>
    <row r="23" spans="2:12">
      <c r="B23" s="6" t="s">
        <v>755</v>
      </c>
      <c r="C23" s="17">
        <v>31079772</v>
      </c>
      <c r="D23" s="6" t="s">
        <v>388</v>
      </c>
      <c r="E23" s="6" t="s">
        <v>753</v>
      </c>
      <c r="F23" s="6" t="s">
        <v>41</v>
      </c>
      <c r="G23" s="7">
        <v>340000</v>
      </c>
      <c r="H23" s="7">
        <v>0.36</v>
      </c>
      <c r="I23" s="7">
        <v>1.23</v>
      </c>
      <c r="K23" s="8">
        <v>9.2799999999999994E-2</v>
      </c>
      <c r="L23" s="8">
        <v>0</v>
      </c>
    </row>
    <row r="24" spans="2:12">
      <c r="B24" s="6" t="s">
        <v>756</v>
      </c>
      <c r="C24" s="17">
        <v>310797693</v>
      </c>
      <c r="D24" s="6" t="s">
        <v>388</v>
      </c>
      <c r="E24" s="6"/>
      <c r="F24" s="6" t="s">
        <v>41</v>
      </c>
      <c r="G24" s="7">
        <v>264000</v>
      </c>
      <c r="H24" s="7">
        <v>-5.9</v>
      </c>
      <c r="I24" s="7">
        <v>-15.57</v>
      </c>
      <c r="K24" s="8">
        <v>-1.1788000000000001</v>
      </c>
      <c r="L24" s="8">
        <v>-2.9999999999999997E-4</v>
      </c>
    </row>
    <row r="25" spans="2:12">
      <c r="B25" s="6" t="s">
        <v>756</v>
      </c>
      <c r="C25" s="17">
        <v>310797692</v>
      </c>
      <c r="D25" s="6" t="s">
        <v>388</v>
      </c>
      <c r="E25" s="6"/>
      <c r="F25" s="6" t="s">
        <v>41</v>
      </c>
      <c r="G25" s="7">
        <v>264000</v>
      </c>
      <c r="H25" s="7">
        <v>5.9</v>
      </c>
      <c r="I25" s="7">
        <v>15.57</v>
      </c>
      <c r="K25" s="8">
        <v>1.1788000000000001</v>
      </c>
      <c r="L25" s="8">
        <v>2.9999999999999997E-4</v>
      </c>
    </row>
    <row r="26" spans="2:12">
      <c r="B26" s="6" t="s">
        <v>757</v>
      </c>
      <c r="C26" s="17">
        <v>31079781</v>
      </c>
      <c r="D26" s="6" t="s">
        <v>388</v>
      </c>
      <c r="E26" s="6" t="s">
        <v>758</v>
      </c>
      <c r="F26" s="6" t="s">
        <v>41</v>
      </c>
      <c r="G26" s="7">
        <v>172000</v>
      </c>
      <c r="H26" s="7">
        <v>4.75</v>
      </c>
      <c r="I26" s="7">
        <v>8.17</v>
      </c>
      <c r="K26" s="8">
        <v>0.61829999999999996</v>
      </c>
      <c r="L26" s="8">
        <v>2.0000000000000001E-4</v>
      </c>
    </row>
    <row r="27" spans="2:12">
      <c r="B27" s="6" t="s">
        <v>759</v>
      </c>
      <c r="C27" s="17">
        <v>31079791</v>
      </c>
      <c r="D27" s="6" t="s">
        <v>388</v>
      </c>
      <c r="E27" s="6" t="s">
        <v>745</v>
      </c>
      <c r="F27" s="6" t="s">
        <v>41</v>
      </c>
      <c r="G27" s="7">
        <v>172000</v>
      </c>
      <c r="H27" s="7">
        <v>1.82</v>
      </c>
      <c r="I27" s="7">
        <v>3.14</v>
      </c>
      <c r="K27" s="8">
        <v>0.23749999999999999</v>
      </c>
      <c r="L27" s="8">
        <v>1E-4</v>
      </c>
    </row>
    <row r="28" spans="2:12">
      <c r="B28" s="6" t="s">
        <v>759</v>
      </c>
      <c r="C28" s="17">
        <v>3107979</v>
      </c>
      <c r="D28" s="6" t="s">
        <v>388</v>
      </c>
      <c r="E28" s="6" t="s">
        <v>749</v>
      </c>
      <c r="F28" s="6" t="s">
        <v>41</v>
      </c>
      <c r="G28" s="7">
        <v>172000</v>
      </c>
      <c r="H28" s="7">
        <v>1.82</v>
      </c>
      <c r="I28" s="7">
        <v>3.14</v>
      </c>
      <c r="K28" s="8">
        <v>0.23749999999999999</v>
      </c>
      <c r="L28" s="8">
        <v>1E-4</v>
      </c>
    </row>
    <row r="29" spans="2:12">
      <c r="B29" s="13" t="s">
        <v>760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761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1" spans="2:12">
      <c r="B31" s="13" t="s">
        <v>762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2" spans="2:12">
      <c r="B32" s="3" t="s">
        <v>763</v>
      </c>
      <c r="C32" s="12"/>
      <c r="D32" s="3"/>
      <c r="E32" s="3"/>
      <c r="F32" s="3"/>
      <c r="G32" s="9">
        <v>0</v>
      </c>
      <c r="I32" s="9">
        <v>0</v>
      </c>
      <c r="K32" s="10">
        <v>0</v>
      </c>
      <c r="L32" s="10">
        <v>0</v>
      </c>
    </row>
    <row r="33" spans="2:12">
      <c r="B33" s="13" t="s">
        <v>742</v>
      </c>
      <c r="C33" s="14"/>
      <c r="D33" s="13"/>
      <c r="E33" s="13"/>
      <c r="F33" s="13"/>
      <c r="G33" s="15">
        <v>0</v>
      </c>
      <c r="I33" s="15">
        <v>0</v>
      </c>
      <c r="K33" s="16">
        <v>0</v>
      </c>
      <c r="L33" s="16">
        <v>0</v>
      </c>
    </row>
    <row r="34" spans="2:12">
      <c r="B34" s="13" t="s">
        <v>764</v>
      </c>
      <c r="C34" s="14"/>
      <c r="D34" s="13"/>
      <c r="E34" s="13"/>
      <c r="F34" s="13"/>
      <c r="G34" s="15">
        <v>0</v>
      </c>
      <c r="I34" s="15">
        <v>0</v>
      </c>
      <c r="K34" s="16">
        <v>0</v>
      </c>
      <c r="L34" s="16">
        <v>0</v>
      </c>
    </row>
    <row r="35" spans="2:12">
      <c r="B35" s="13" t="s">
        <v>761</v>
      </c>
      <c r="C35" s="14"/>
      <c r="D35" s="13"/>
      <c r="E35" s="13"/>
      <c r="F35" s="13"/>
      <c r="G35" s="15">
        <v>0</v>
      </c>
      <c r="I35" s="15">
        <v>0</v>
      </c>
      <c r="K35" s="16">
        <v>0</v>
      </c>
      <c r="L35" s="16">
        <v>0</v>
      </c>
    </row>
    <row r="36" spans="2:12">
      <c r="B36" s="13" t="s">
        <v>765</v>
      </c>
      <c r="C36" s="14"/>
      <c r="D36" s="13"/>
      <c r="E36" s="13"/>
      <c r="F36" s="13"/>
      <c r="G36" s="15">
        <v>0</v>
      </c>
      <c r="I36" s="15">
        <v>0</v>
      </c>
      <c r="K36" s="16">
        <v>0</v>
      </c>
      <c r="L36" s="16">
        <v>0</v>
      </c>
    </row>
    <row r="37" spans="2:12">
      <c r="B37" s="13" t="s">
        <v>762</v>
      </c>
      <c r="C37" s="14"/>
      <c r="D37" s="13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40" spans="2:12">
      <c r="B40" s="6" t="s">
        <v>110</v>
      </c>
      <c r="C40" s="17"/>
      <c r="D40" s="6"/>
      <c r="E40" s="6"/>
      <c r="F40" s="6"/>
    </row>
    <row r="44" spans="2:12">
      <c r="B44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rightToLeft="1" workbookViewId="0">
      <selection activeCell="A37" sqref="A37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44" t="s">
        <v>965</v>
      </c>
    </row>
    <row r="2" spans="2:13" ht="15.75">
      <c r="B2" s="1" t="s">
        <v>951</v>
      </c>
      <c r="M2" s="44"/>
    </row>
    <row r="3" spans="2:13" ht="15.75">
      <c r="B3" s="1" t="s">
        <v>957</v>
      </c>
      <c r="M3" s="44"/>
    </row>
    <row r="4" spans="2:13" ht="15.75">
      <c r="B4" s="1" t="s">
        <v>1</v>
      </c>
      <c r="M4" s="44"/>
    </row>
    <row r="5" spans="2:13">
      <c r="M5" s="44"/>
    </row>
    <row r="6" spans="2:13" ht="15.75">
      <c r="B6" s="2" t="s">
        <v>78</v>
      </c>
      <c r="M6" s="44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44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44"/>
    </row>
    <row r="9" spans="2:13">
      <c r="M9" s="44"/>
    </row>
    <row r="10" spans="2:13">
      <c r="B10" s="3" t="s">
        <v>92</v>
      </c>
      <c r="C10" s="12"/>
      <c r="D10" s="3"/>
      <c r="E10" s="3"/>
      <c r="F10" s="3"/>
      <c r="G10" s="3"/>
      <c r="J10" s="9">
        <v>1524.04</v>
      </c>
      <c r="K10" s="10">
        <v>1</v>
      </c>
      <c r="L10" s="10">
        <v>3.1099999999999999E-2</v>
      </c>
      <c r="M10" s="44"/>
    </row>
    <row r="11" spans="2:13">
      <c r="B11" s="3" t="s">
        <v>93</v>
      </c>
      <c r="C11" s="12"/>
      <c r="D11" s="3"/>
      <c r="E11" s="3"/>
      <c r="F11" s="3"/>
      <c r="G11" s="3"/>
      <c r="J11" s="9">
        <v>1524.04</v>
      </c>
      <c r="K11" s="10">
        <v>1</v>
      </c>
      <c r="L11" s="10">
        <v>3.1099999999999999E-2</v>
      </c>
      <c r="M11" s="44"/>
    </row>
    <row r="12" spans="2:13">
      <c r="B12" s="13" t="s">
        <v>94</v>
      </c>
      <c r="C12" s="14"/>
      <c r="D12" s="13"/>
      <c r="E12" s="13"/>
      <c r="F12" s="13"/>
      <c r="G12" s="13"/>
      <c r="J12" s="15">
        <v>1412</v>
      </c>
      <c r="K12" s="16">
        <v>0.92649999999999999</v>
      </c>
      <c r="L12" s="16">
        <v>2.8799999999999999E-2</v>
      </c>
      <c r="M12" s="44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1488.1</v>
      </c>
      <c r="K13" s="8">
        <v>0.97640000000000005</v>
      </c>
      <c r="L13" s="8">
        <v>3.04E-2</v>
      </c>
      <c r="M13" s="44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-76.11</v>
      </c>
      <c r="K14" s="8">
        <v>-4.99E-2</v>
      </c>
      <c r="L14" s="8">
        <v>-1.6000000000000001E-3</v>
      </c>
      <c r="M14" s="44"/>
    </row>
    <row r="15" spans="2:13">
      <c r="B15" s="13" t="s">
        <v>99</v>
      </c>
      <c r="C15" s="14"/>
      <c r="D15" s="13"/>
      <c r="E15" s="13"/>
      <c r="F15" s="13"/>
      <c r="G15" s="13"/>
      <c r="J15" s="15">
        <v>112.04</v>
      </c>
      <c r="K15" s="16">
        <v>7.3499999999999996E-2</v>
      </c>
      <c r="L15" s="16">
        <v>2.3E-3</v>
      </c>
      <c r="M15" s="44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46</v>
      </c>
      <c r="J16" s="7">
        <v>0.53</v>
      </c>
      <c r="K16" s="8">
        <v>2.9999999999999997E-4</v>
      </c>
      <c r="L16" s="8">
        <v>0</v>
      </c>
      <c r="M16" s="44"/>
    </row>
    <row r="17" spans="2:13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41</v>
      </c>
      <c r="J17" s="7">
        <v>111.52</v>
      </c>
      <c r="K17" s="8">
        <v>7.3200000000000001E-2</v>
      </c>
      <c r="L17" s="8">
        <v>2.3E-3</v>
      </c>
      <c r="M17" s="44"/>
    </row>
    <row r="18" spans="2:13">
      <c r="B18" s="6" t="s">
        <v>102</v>
      </c>
      <c r="C18" s="17">
        <v>1002</v>
      </c>
      <c r="D18" s="18">
        <v>10</v>
      </c>
      <c r="E18" s="6" t="s">
        <v>96</v>
      </c>
      <c r="F18" s="6"/>
      <c r="G18" s="6" t="s">
        <v>42</v>
      </c>
      <c r="J18" s="7">
        <v>0</v>
      </c>
      <c r="K18" s="8">
        <v>0</v>
      </c>
      <c r="L18" s="8">
        <v>0</v>
      </c>
      <c r="M18" s="44"/>
    </row>
    <row r="19" spans="2:13">
      <c r="B19" s="6" t="s">
        <v>103</v>
      </c>
      <c r="C19" s="17">
        <v>1004</v>
      </c>
      <c r="D19" s="18">
        <v>10</v>
      </c>
      <c r="E19" s="6" t="s">
        <v>96</v>
      </c>
      <c r="F19" s="6"/>
      <c r="G19" s="6" t="s">
        <v>43</v>
      </c>
      <c r="J19" s="7">
        <v>0</v>
      </c>
      <c r="K19" s="8">
        <v>0</v>
      </c>
      <c r="L19" s="8">
        <v>0</v>
      </c>
      <c r="M19" s="44"/>
    </row>
    <row r="20" spans="2:13">
      <c r="B20" s="13" t="s">
        <v>104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  <c r="M20" s="44"/>
    </row>
    <row r="21" spans="2:13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44"/>
    </row>
    <row r="22" spans="2:13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44"/>
    </row>
    <row r="23" spans="2:13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44"/>
    </row>
    <row r="24" spans="2:13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44"/>
    </row>
    <row r="25" spans="2:13">
      <c r="B25" s="3" t="s">
        <v>109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  <c r="M25" s="44"/>
    </row>
    <row r="26" spans="2:13">
      <c r="B26" s="13" t="s">
        <v>99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44"/>
    </row>
    <row r="27" spans="2:13">
      <c r="B27" s="13" t="s">
        <v>108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44"/>
    </row>
    <row r="28" spans="2:13">
      <c r="M28" s="44"/>
    </row>
    <row r="29" spans="2:13">
      <c r="M29" s="44"/>
    </row>
    <row r="30" spans="2:13">
      <c r="B30" s="6" t="s">
        <v>110</v>
      </c>
      <c r="C30" s="17"/>
      <c r="D30" s="6"/>
      <c r="E30" s="6"/>
      <c r="F30" s="6"/>
      <c r="G30" s="6"/>
      <c r="M30" s="44"/>
    </row>
    <row r="31" spans="2:13">
      <c r="M31" s="44"/>
    </row>
    <row r="32" spans="2:13">
      <c r="M32" s="44"/>
    </row>
    <row r="33" spans="1:13">
      <c r="M33" s="44"/>
    </row>
    <row r="34" spans="1:13">
      <c r="B34" s="5" t="s">
        <v>77</v>
      </c>
      <c r="M34" s="44"/>
    </row>
    <row r="35" spans="1:13">
      <c r="A35" s="44" t="s">
        <v>966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</row>
    <row r="36" spans="1:13">
      <c r="A36" s="44" t="s">
        <v>967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</row>
  </sheetData>
  <mergeCells count="3">
    <mergeCell ref="M1:M34"/>
    <mergeCell ref="A35:L35"/>
    <mergeCell ref="A36:L36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rightToLeft="1" workbookViewId="0">
      <selection activeCell="H20" sqref="H20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951</v>
      </c>
    </row>
    <row r="3" spans="2:11" ht="15.75">
      <c r="B3" s="1" t="s">
        <v>957</v>
      </c>
    </row>
    <row r="4" spans="2:11" ht="15.75">
      <c r="B4" s="1" t="s">
        <v>1</v>
      </c>
    </row>
    <row r="6" spans="2:11" ht="15.75">
      <c r="B6" s="2" t="s">
        <v>412</v>
      </c>
    </row>
    <row r="7" spans="2:11" ht="15.75">
      <c r="B7" s="2" t="s">
        <v>766</v>
      </c>
    </row>
    <row r="8" spans="2:11">
      <c r="B8" s="3" t="s">
        <v>79</v>
      </c>
      <c r="C8" s="3" t="s">
        <v>80</v>
      </c>
      <c r="D8" s="3" t="s">
        <v>144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413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767</v>
      </c>
      <c r="C11" s="12"/>
      <c r="D11" s="3"/>
      <c r="E11" s="3"/>
      <c r="F11" s="3"/>
      <c r="G11" s="9">
        <v>20927006.309999999</v>
      </c>
      <c r="I11" s="9">
        <v>-230.1</v>
      </c>
      <c r="J11" s="10">
        <v>1</v>
      </c>
      <c r="K11" s="10">
        <v>-4.7000000000000002E-3</v>
      </c>
    </row>
    <row r="12" spans="2:11">
      <c r="B12" s="3" t="s">
        <v>768</v>
      </c>
      <c r="C12" s="12"/>
      <c r="D12" s="3"/>
      <c r="E12" s="3"/>
      <c r="F12" s="3"/>
      <c r="G12" s="9">
        <v>20927006.309999999</v>
      </c>
      <c r="I12" s="9">
        <v>-230.1</v>
      </c>
      <c r="J12" s="10">
        <v>1</v>
      </c>
      <c r="K12" s="10">
        <v>-4.7000000000000002E-3</v>
      </c>
    </row>
    <row r="13" spans="2:11">
      <c r="B13" s="13" t="s">
        <v>769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770</v>
      </c>
      <c r="C14" s="14"/>
      <c r="D14" s="13"/>
      <c r="E14" s="13"/>
      <c r="F14" s="13"/>
      <c r="G14" s="15">
        <v>770003.31</v>
      </c>
      <c r="I14" s="15">
        <v>-4.16</v>
      </c>
      <c r="J14" s="16">
        <v>1.8100000000000002E-2</v>
      </c>
      <c r="K14" s="16">
        <v>-1E-4</v>
      </c>
    </row>
    <row r="15" spans="2:11">
      <c r="B15" s="6" t="s">
        <v>771</v>
      </c>
      <c r="C15" s="17">
        <v>311351555</v>
      </c>
      <c r="D15" s="6" t="s">
        <v>388</v>
      </c>
      <c r="E15" s="6" t="s">
        <v>772</v>
      </c>
      <c r="F15" s="6" t="s">
        <v>97</v>
      </c>
      <c r="G15" s="7">
        <v>503.31</v>
      </c>
      <c r="H15" s="7">
        <v>0.11</v>
      </c>
      <c r="I15" s="7">
        <v>0</v>
      </c>
      <c r="J15" s="8">
        <v>0</v>
      </c>
      <c r="K15" s="8">
        <v>0</v>
      </c>
    </row>
    <row r="16" spans="2:11">
      <c r="B16" s="6" t="s">
        <v>773</v>
      </c>
      <c r="C16" s="17">
        <v>311982623</v>
      </c>
      <c r="D16" s="6" t="s">
        <v>388</v>
      </c>
      <c r="E16" s="6" t="s">
        <v>774</v>
      </c>
      <c r="F16" s="6" t="s">
        <v>97</v>
      </c>
      <c r="G16" s="7">
        <v>-1</v>
      </c>
      <c r="H16" s="7">
        <v>1</v>
      </c>
      <c r="I16" s="7">
        <v>0</v>
      </c>
      <c r="J16" s="8">
        <v>0</v>
      </c>
      <c r="K16" s="8">
        <v>0</v>
      </c>
    </row>
    <row r="17" spans="2:11">
      <c r="B17" s="6" t="s">
        <v>775</v>
      </c>
      <c r="C17" s="17">
        <v>314536178</v>
      </c>
      <c r="D17" s="6" t="s">
        <v>388</v>
      </c>
      <c r="E17" s="6" t="s">
        <v>776</v>
      </c>
      <c r="F17" s="6" t="s">
        <v>97</v>
      </c>
      <c r="G17" s="7">
        <v>161600</v>
      </c>
      <c r="H17" s="7">
        <v>-9.16</v>
      </c>
      <c r="I17" s="7">
        <v>-14.81</v>
      </c>
      <c r="J17" s="8">
        <v>6.4399999999999999E-2</v>
      </c>
      <c r="K17" s="8">
        <v>-2.9999999999999997E-4</v>
      </c>
    </row>
    <row r="18" spans="2:11">
      <c r="B18" s="6" t="s">
        <v>777</v>
      </c>
      <c r="C18" s="17">
        <v>314745654</v>
      </c>
      <c r="D18" s="6" t="s">
        <v>388</v>
      </c>
      <c r="E18" s="6" t="s">
        <v>778</v>
      </c>
      <c r="F18" s="6" t="s">
        <v>97</v>
      </c>
      <c r="G18" s="7">
        <v>76700</v>
      </c>
      <c r="H18" s="7">
        <v>-2.3199999999999998</v>
      </c>
      <c r="I18" s="7">
        <v>-1.78</v>
      </c>
      <c r="J18" s="8">
        <v>7.7000000000000002E-3</v>
      </c>
      <c r="K18" s="8">
        <v>0</v>
      </c>
    </row>
    <row r="19" spans="2:11">
      <c r="B19" s="6" t="s">
        <v>779</v>
      </c>
      <c r="C19" s="17">
        <v>314959123</v>
      </c>
      <c r="D19" s="6" t="s">
        <v>388</v>
      </c>
      <c r="E19" s="6" t="s">
        <v>780</v>
      </c>
      <c r="F19" s="6" t="s">
        <v>97</v>
      </c>
      <c r="G19" s="7">
        <v>1800</v>
      </c>
      <c r="H19" s="7">
        <v>-0.97</v>
      </c>
      <c r="I19" s="7">
        <v>-0.02</v>
      </c>
      <c r="J19" s="8">
        <v>1E-4</v>
      </c>
      <c r="K19" s="8">
        <v>0</v>
      </c>
    </row>
    <row r="20" spans="2:11">
      <c r="B20" s="6" t="s">
        <v>779</v>
      </c>
      <c r="C20" s="17">
        <v>314958893</v>
      </c>
      <c r="D20" s="6" t="s">
        <v>388</v>
      </c>
      <c r="E20" s="6" t="s">
        <v>780</v>
      </c>
      <c r="F20" s="6" t="s">
        <v>97</v>
      </c>
      <c r="G20" s="7">
        <v>147800</v>
      </c>
      <c r="H20" s="7">
        <v>-2.71</v>
      </c>
      <c r="I20" s="7">
        <v>-4</v>
      </c>
      <c r="J20" s="8">
        <v>1.7399999999999999E-2</v>
      </c>
      <c r="K20" s="8">
        <v>-1E-4</v>
      </c>
    </row>
    <row r="21" spans="2:11">
      <c r="B21" s="6" t="s">
        <v>781</v>
      </c>
      <c r="C21" s="17">
        <v>311983209</v>
      </c>
      <c r="D21" s="6" t="s">
        <v>388</v>
      </c>
      <c r="E21" s="6" t="s">
        <v>774</v>
      </c>
      <c r="F21" s="6" t="s">
        <v>97</v>
      </c>
      <c r="G21" s="7">
        <v>-1</v>
      </c>
      <c r="H21" s="7">
        <v>1</v>
      </c>
      <c r="I21" s="7">
        <v>0</v>
      </c>
      <c r="J21" s="8">
        <v>0</v>
      </c>
      <c r="K21" s="8">
        <v>0</v>
      </c>
    </row>
    <row r="22" spans="2:11">
      <c r="B22" s="6" t="s">
        <v>782</v>
      </c>
      <c r="C22" s="17">
        <v>314536798</v>
      </c>
      <c r="D22" s="6" t="s">
        <v>388</v>
      </c>
      <c r="E22" s="6" t="s">
        <v>776</v>
      </c>
      <c r="F22" s="6" t="s">
        <v>97</v>
      </c>
      <c r="G22" s="7">
        <v>118300</v>
      </c>
      <c r="H22" s="7">
        <v>3.52</v>
      </c>
      <c r="I22" s="7">
        <v>4.17</v>
      </c>
      <c r="J22" s="8">
        <v>-1.8100000000000002E-2</v>
      </c>
      <c r="K22" s="8">
        <v>1E-4</v>
      </c>
    </row>
    <row r="23" spans="2:11">
      <c r="B23" s="6" t="s">
        <v>783</v>
      </c>
      <c r="C23" s="17">
        <v>315063362</v>
      </c>
      <c r="D23" s="6" t="s">
        <v>388</v>
      </c>
      <c r="E23" s="6" t="s">
        <v>784</v>
      </c>
      <c r="F23" s="6" t="s">
        <v>97</v>
      </c>
      <c r="G23" s="7">
        <v>263300</v>
      </c>
      <c r="H23" s="7">
        <v>4.66</v>
      </c>
      <c r="I23" s="7">
        <v>12.28</v>
      </c>
      <c r="J23" s="8">
        <v>-5.33E-2</v>
      </c>
      <c r="K23" s="8">
        <v>2.9999999999999997E-4</v>
      </c>
    </row>
    <row r="24" spans="2:11">
      <c r="B24" s="6" t="s">
        <v>785</v>
      </c>
      <c r="C24" s="17">
        <v>312007842</v>
      </c>
      <c r="D24" s="6" t="s">
        <v>388</v>
      </c>
      <c r="E24" s="6" t="s">
        <v>786</v>
      </c>
      <c r="F24" s="6" t="s">
        <v>97</v>
      </c>
      <c r="G24" s="7">
        <v>1</v>
      </c>
      <c r="H24" s="7">
        <v>1</v>
      </c>
      <c r="I24" s="7">
        <v>0</v>
      </c>
      <c r="J24" s="8">
        <v>0</v>
      </c>
      <c r="K24" s="8">
        <v>0</v>
      </c>
    </row>
    <row r="25" spans="2:11">
      <c r="B25" s="6" t="s">
        <v>785</v>
      </c>
      <c r="C25" s="17">
        <v>312004195</v>
      </c>
      <c r="D25" s="6" t="s">
        <v>388</v>
      </c>
      <c r="E25" s="6" t="s">
        <v>786</v>
      </c>
      <c r="F25" s="6" t="s">
        <v>97</v>
      </c>
      <c r="G25" s="7">
        <v>1</v>
      </c>
      <c r="H25" s="7">
        <v>1</v>
      </c>
      <c r="I25" s="7">
        <v>0</v>
      </c>
      <c r="J25" s="8">
        <v>0</v>
      </c>
      <c r="K25" s="8">
        <v>0</v>
      </c>
    </row>
    <row r="26" spans="2:11">
      <c r="B26" s="13" t="s">
        <v>787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788</v>
      </c>
      <c r="C27" s="14"/>
      <c r="D27" s="13"/>
      <c r="E27" s="13"/>
      <c r="F27" s="13"/>
      <c r="G27" s="15">
        <v>20157000</v>
      </c>
      <c r="I27" s="15">
        <v>-225.94</v>
      </c>
      <c r="J27" s="16">
        <v>0.9819</v>
      </c>
      <c r="K27" s="16">
        <v>-4.5999999999999999E-3</v>
      </c>
    </row>
    <row r="28" spans="2:11">
      <c r="B28" s="6" t="s">
        <v>789</v>
      </c>
      <c r="C28" s="17">
        <v>316434331</v>
      </c>
      <c r="D28" s="6" t="s">
        <v>388</v>
      </c>
      <c r="E28" s="6" t="s">
        <v>790</v>
      </c>
      <c r="F28" s="6" t="s">
        <v>97</v>
      </c>
      <c r="G28" s="7">
        <v>17115000</v>
      </c>
      <c r="H28" s="7">
        <v>-0.6</v>
      </c>
      <c r="I28" s="7">
        <v>-103.33</v>
      </c>
      <c r="J28" s="8">
        <v>0.44900000000000001</v>
      </c>
      <c r="K28" s="8">
        <v>-2.0999999999999999E-3</v>
      </c>
    </row>
    <row r="29" spans="2:11">
      <c r="B29" s="6" t="s">
        <v>791</v>
      </c>
      <c r="C29" s="17">
        <v>314346164</v>
      </c>
      <c r="D29" s="6" t="s">
        <v>388</v>
      </c>
      <c r="E29" s="6" t="s">
        <v>790</v>
      </c>
      <c r="F29" s="6" t="s">
        <v>97</v>
      </c>
      <c r="G29" s="7">
        <v>782000</v>
      </c>
      <c r="H29" s="7">
        <v>-2.1800000000000002</v>
      </c>
      <c r="I29" s="7">
        <v>-17.02</v>
      </c>
      <c r="J29" s="8">
        <v>7.3999999999999996E-2</v>
      </c>
      <c r="K29" s="8">
        <v>-2.9999999999999997E-4</v>
      </c>
    </row>
    <row r="30" spans="2:11">
      <c r="B30" s="6" t="s">
        <v>792</v>
      </c>
      <c r="C30" s="17">
        <v>319668695</v>
      </c>
      <c r="D30" s="6" t="s">
        <v>388</v>
      </c>
      <c r="E30" s="6" t="s">
        <v>790</v>
      </c>
      <c r="F30" s="6" t="s">
        <v>97</v>
      </c>
      <c r="G30" s="7">
        <v>813000</v>
      </c>
      <c r="H30" s="7">
        <v>-5.65</v>
      </c>
      <c r="I30" s="7">
        <v>-45.94</v>
      </c>
      <c r="J30" s="8">
        <v>0.19969999999999999</v>
      </c>
      <c r="K30" s="8">
        <v>-8.9999999999999998E-4</v>
      </c>
    </row>
    <row r="31" spans="2:11">
      <c r="B31" s="6" t="s">
        <v>793</v>
      </c>
      <c r="C31" s="17">
        <v>312845175</v>
      </c>
      <c r="D31" s="6" t="s">
        <v>388</v>
      </c>
      <c r="E31" s="6" t="s">
        <v>794</v>
      </c>
      <c r="F31" s="6" t="s">
        <v>97</v>
      </c>
      <c r="G31" s="7">
        <v>49000</v>
      </c>
      <c r="H31" s="7">
        <v>-4.84</v>
      </c>
      <c r="I31" s="7">
        <v>-2.37</v>
      </c>
      <c r="J31" s="8">
        <v>1.03E-2</v>
      </c>
      <c r="K31" s="8">
        <v>0</v>
      </c>
    </row>
    <row r="32" spans="2:11">
      <c r="B32" s="6" t="s">
        <v>795</v>
      </c>
      <c r="C32" s="17">
        <v>319087631</v>
      </c>
      <c r="D32" s="6" t="s">
        <v>388</v>
      </c>
      <c r="E32" s="6" t="s">
        <v>796</v>
      </c>
      <c r="F32" s="6" t="s">
        <v>97</v>
      </c>
      <c r="G32" s="7">
        <v>40000</v>
      </c>
      <c r="H32" s="7">
        <v>-0.25</v>
      </c>
      <c r="I32" s="7">
        <v>-0.1</v>
      </c>
      <c r="J32" s="8">
        <v>4.0000000000000002E-4</v>
      </c>
      <c r="K32" s="8">
        <v>0</v>
      </c>
    </row>
    <row r="33" spans="2:11">
      <c r="B33" s="6" t="s">
        <v>797</v>
      </c>
      <c r="C33" s="17">
        <v>319576245</v>
      </c>
      <c r="D33" s="6" t="s">
        <v>388</v>
      </c>
      <c r="E33" s="6" t="s">
        <v>798</v>
      </c>
      <c r="F33" s="6" t="s">
        <v>97</v>
      </c>
      <c r="G33" s="7">
        <v>108000</v>
      </c>
      <c r="H33" s="7">
        <v>-3.68</v>
      </c>
      <c r="I33" s="7">
        <v>-3.98</v>
      </c>
      <c r="J33" s="8">
        <v>1.7299999999999999E-2</v>
      </c>
      <c r="K33" s="8">
        <v>-1E-4</v>
      </c>
    </row>
    <row r="34" spans="2:11">
      <c r="B34" s="6" t="s">
        <v>799</v>
      </c>
      <c r="C34" s="17">
        <v>317757367</v>
      </c>
      <c r="D34" s="6" t="s">
        <v>388</v>
      </c>
      <c r="E34" s="6" t="s">
        <v>800</v>
      </c>
      <c r="F34" s="6" t="s">
        <v>97</v>
      </c>
      <c r="G34" s="7">
        <v>19000</v>
      </c>
      <c r="H34" s="7">
        <v>-3.91</v>
      </c>
      <c r="I34" s="7">
        <v>-0.74</v>
      </c>
      <c r="J34" s="8">
        <v>3.2000000000000002E-3</v>
      </c>
      <c r="K34" s="8">
        <v>0</v>
      </c>
    </row>
    <row r="35" spans="2:11">
      <c r="B35" s="6" t="s">
        <v>799</v>
      </c>
      <c r="C35" s="17">
        <v>316651512</v>
      </c>
      <c r="D35" s="6" t="s">
        <v>388</v>
      </c>
      <c r="E35" s="6" t="s">
        <v>801</v>
      </c>
      <c r="F35" s="6" t="s">
        <v>97</v>
      </c>
      <c r="G35" s="7">
        <v>25000</v>
      </c>
      <c r="H35" s="7">
        <v>-3.45</v>
      </c>
      <c r="I35" s="7">
        <v>-0.86</v>
      </c>
      <c r="J35" s="8">
        <v>3.7000000000000002E-3</v>
      </c>
      <c r="K35" s="8">
        <v>0</v>
      </c>
    </row>
    <row r="36" spans="2:11">
      <c r="B36" s="6" t="s">
        <v>799</v>
      </c>
      <c r="C36" s="17">
        <v>319065454</v>
      </c>
      <c r="D36" s="6" t="s">
        <v>388</v>
      </c>
      <c r="E36" s="6" t="s">
        <v>727</v>
      </c>
      <c r="F36" s="6" t="s">
        <v>97</v>
      </c>
      <c r="G36" s="7">
        <v>311000</v>
      </c>
      <c r="H36" s="7">
        <v>-4.8</v>
      </c>
      <c r="I36" s="7">
        <v>-14.93</v>
      </c>
      <c r="J36" s="8">
        <v>6.4899999999999999E-2</v>
      </c>
      <c r="K36" s="8">
        <v>-2.9999999999999997E-4</v>
      </c>
    </row>
    <row r="37" spans="2:11">
      <c r="B37" s="6" t="s">
        <v>802</v>
      </c>
      <c r="C37" s="17">
        <v>311074256</v>
      </c>
      <c r="D37" s="6" t="s">
        <v>388</v>
      </c>
      <c r="E37" s="6" t="s">
        <v>803</v>
      </c>
      <c r="F37" s="6" t="s">
        <v>97</v>
      </c>
      <c r="G37" s="7">
        <v>12000</v>
      </c>
      <c r="H37" s="7">
        <v>-1.64</v>
      </c>
      <c r="I37" s="7">
        <v>-0.2</v>
      </c>
      <c r="J37" s="8">
        <v>8.9999999999999998E-4</v>
      </c>
      <c r="K37" s="8">
        <v>0</v>
      </c>
    </row>
    <row r="38" spans="2:11">
      <c r="B38" s="6" t="s">
        <v>804</v>
      </c>
      <c r="C38" s="17">
        <v>316056480</v>
      </c>
      <c r="D38" s="6" t="s">
        <v>388</v>
      </c>
      <c r="E38" s="6" t="s">
        <v>805</v>
      </c>
      <c r="F38" s="6" t="s">
        <v>97</v>
      </c>
      <c r="G38" s="7">
        <v>107000</v>
      </c>
      <c r="H38" s="7">
        <v>-2.56</v>
      </c>
      <c r="I38" s="7">
        <v>-2.74</v>
      </c>
      <c r="J38" s="8">
        <v>1.1900000000000001E-2</v>
      </c>
      <c r="K38" s="8">
        <v>-1E-4</v>
      </c>
    </row>
    <row r="39" spans="2:11">
      <c r="B39" s="6" t="s">
        <v>806</v>
      </c>
      <c r="C39" s="17">
        <v>315017509</v>
      </c>
      <c r="D39" s="6" t="s">
        <v>388</v>
      </c>
      <c r="E39" s="6" t="s">
        <v>807</v>
      </c>
      <c r="F39" s="6" t="s">
        <v>97</v>
      </c>
      <c r="G39" s="7">
        <v>12000</v>
      </c>
      <c r="H39" s="7">
        <v>-0.78</v>
      </c>
      <c r="I39" s="7">
        <v>-0.09</v>
      </c>
      <c r="J39" s="8">
        <v>4.0000000000000002E-4</v>
      </c>
      <c r="K39" s="8">
        <v>0</v>
      </c>
    </row>
    <row r="40" spans="2:11">
      <c r="B40" s="6" t="s">
        <v>806</v>
      </c>
      <c r="C40" s="17">
        <v>312243371</v>
      </c>
      <c r="D40" s="6" t="s">
        <v>388</v>
      </c>
      <c r="E40" s="6" t="s">
        <v>620</v>
      </c>
      <c r="F40" s="6" t="s">
        <v>97</v>
      </c>
      <c r="G40" s="7">
        <v>59000</v>
      </c>
      <c r="H40" s="7">
        <v>-1.36</v>
      </c>
      <c r="I40" s="7">
        <v>-0.8</v>
      </c>
      <c r="J40" s="8">
        <v>3.5000000000000001E-3</v>
      </c>
      <c r="K40" s="8">
        <v>0</v>
      </c>
    </row>
    <row r="41" spans="2:11">
      <c r="B41" s="6" t="s">
        <v>806</v>
      </c>
      <c r="C41" s="17">
        <v>313288748</v>
      </c>
      <c r="D41" s="6" t="s">
        <v>388</v>
      </c>
      <c r="E41" s="6" t="s">
        <v>808</v>
      </c>
      <c r="F41" s="6" t="s">
        <v>97</v>
      </c>
      <c r="G41" s="7">
        <v>10000</v>
      </c>
      <c r="H41" s="7">
        <v>-1.44</v>
      </c>
      <c r="I41" s="7">
        <v>-0.14000000000000001</v>
      </c>
      <c r="J41" s="8">
        <v>5.9999999999999995E-4</v>
      </c>
      <c r="K41" s="8">
        <v>0</v>
      </c>
    </row>
    <row r="42" spans="2:11">
      <c r="B42" s="6" t="s">
        <v>806</v>
      </c>
      <c r="C42" s="17">
        <v>310074042</v>
      </c>
      <c r="D42" s="6" t="s">
        <v>388</v>
      </c>
      <c r="E42" s="6" t="s">
        <v>809</v>
      </c>
      <c r="F42" s="6" t="s">
        <v>97</v>
      </c>
      <c r="G42" s="7">
        <v>214000</v>
      </c>
      <c r="H42" s="7">
        <v>-1.61</v>
      </c>
      <c r="I42" s="7">
        <v>-3.45</v>
      </c>
      <c r="J42" s="8">
        <v>1.4999999999999999E-2</v>
      </c>
      <c r="K42" s="8">
        <v>-1E-4</v>
      </c>
    </row>
    <row r="43" spans="2:11">
      <c r="B43" s="6" t="s">
        <v>810</v>
      </c>
      <c r="C43" s="17">
        <v>310330212</v>
      </c>
      <c r="D43" s="6" t="s">
        <v>388</v>
      </c>
      <c r="E43" s="6" t="s">
        <v>811</v>
      </c>
      <c r="F43" s="6" t="s">
        <v>97</v>
      </c>
      <c r="G43" s="7">
        <v>481000</v>
      </c>
      <c r="H43" s="7">
        <v>-6.08</v>
      </c>
      <c r="I43" s="7">
        <v>-29.22</v>
      </c>
      <c r="J43" s="8">
        <v>0.127</v>
      </c>
      <c r="K43" s="8">
        <v>-5.9999999999999995E-4</v>
      </c>
    </row>
    <row r="44" spans="2:11">
      <c r="B44" s="13" t="s">
        <v>812</v>
      </c>
      <c r="C44" s="14"/>
      <c r="D44" s="13"/>
      <c r="E44" s="13"/>
      <c r="F44" s="13"/>
      <c r="G44" s="15">
        <v>3</v>
      </c>
      <c r="I44" s="15">
        <v>0</v>
      </c>
      <c r="J44" s="16">
        <v>0</v>
      </c>
      <c r="K44" s="16">
        <v>0</v>
      </c>
    </row>
    <row r="45" spans="2:11">
      <c r="B45" s="6" t="s">
        <v>813</v>
      </c>
      <c r="C45" s="17">
        <v>89999999</v>
      </c>
      <c r="D45" s="6" t="s">
        <v>388</v>
      </c>
      <c r="E45" s="6"/>
      <c r="F45" s="6" t="s">
        <v>97</v>
      </c>
      <c r="G45" s="7">
        <v>3</v>
      </c>
      <c r="H45" s="7">
        <v>0</v>
      </c>
      <c r="I45" s="7">
        <v>0</v>
      </c>
      <c r="J45" s="8">
        <v>0</v>
      </c>
      <c r="K45" s="8">
        <v>0</v>
      </c>
    </row>
    <row r="46" spans="2:11">
      <c r="B46" s="3" t="s">
        <v>814</v>
      </c>
      <c r="C46" s="12"/>
      <c r="D46" s="3"/>
      <c r="E46" s="3"/>
      <c r="F46" s="3"/>
      <c r="G46" s="9">
        <v>0</v>
      </c>
      <c r="I46" s="9">
        <v>0</v>
      </c>
      <c r="J46" s="10">
        <v>0</v>
      </c>
      <c r="K46" s="10">
        <v>0</v>
      </c>
    </row>
    <row r="47" spans="2:11">
      <c r="B47" s="13" t="s">
        <v>769</v>
      </c>
      <c r="C47" s="14"/>
      <c r="D47" s="13"/>
      <c r="E47" s="13"/>
      <c r="F47" s="13"/>
      <c r="G47" s="15">
        <v>0</v>
      </c>
      <c r="I47" s="15">
        <v>0</v>
      </c>
      <c r="J47" s="16">
        <v>0</v>
      </c>
      <c r="K47" s="16">
        <v>0</v>
      </c>
    </row>
    <row r="48" spans="2:11">
      <c r="B48" s="13" t="s">
        <v>815</v>
      </c>
      <c r="C48" s="14"/>
      <c r="D48" s="13"/>
      <c r="E48" s="13"/>
      <c r="F48" s="13"/>
      <c r="G48" s="15">
        <v>0</v>
      </c>
      <c r="I48" s="15">
        <v>0</v>
      </c>
      <c r="J48" s="16">
        <v>0</v>
      </c>
      <c r="K48" s="16">
        <v>0</v>
      </c>
    </row>
    <row r="49" spans="2:11">
      <c r="B49" s="13" t="s">
        <v>788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812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3" spans="2:11">
      <c r="B53" s="6" t="s">
        <v>110</v>
      </c>
      <c r="C53" s="17"/>
      <c r="D53" s="6"/>
      <c r="E53" s="6"/>
      <c r="F53" s="6"/>
    </row>
    <row r="57" spans="2:11">
      <c r="B57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rightToLeft="1" topLeftCell="C1" workbookViewId="0">
      <selection activeCell="C23" sqref="C23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951</v>
      </c>
    </row>
    <row r="3" spans="2:17" ht="15.75">
      <c r="B3" s="1" t="s">
        <v>957</v>
      </c>
    </row>
    <row r="4" spans="2:17" ht="15.75">
      <c r="B4" s="1" t="s">
        <v>1</v>
      </c>
    </row>
    <row r="6" spans="2:17" ht="15.75">
      <c r="B6" s="2" t="s">
        <v>412</v>
      </c>
    </row>
    <row r="7" spans="2:17" ht="15.75">
      <c r="B7" s="2" t="s">
        <v>816</v>
      </c>
    </row>
    <row r="8" spans="2:17">
      <c r="B8" s="3" t="s">
        <v>79</v>
      </c>
      <c r="C8" s="3" t="s">
        <v>80</v>
      </c>
      <c r="D8" s="3" t="s">
        <v>402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413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817</v>
      </c>
      <c r="C11" s="12"/>
      <c r="D11" s="3"/>
      <c r="E11" s="3"/>
      <c r="F11" s="3"/>
      <c r="G11" s="3"/>
      <c r="H11" s="12">
        <v>7.41</v>
      </c>
      <c r="I11" s="3"/>
      <c r="K11" s="10">
        <v>3.2500000000000001E-2</v>
      </c>
      <c r="L11" s="9">
        <v>96440.67</v>
      </c>
      <c r="N11" s="9">
        <v>230.45</v>
      </c>
      <c r="P11" s="10">
        <v>1</v>
      </c>
      <c r="Q11" s="10">
        <v>4.7000000000000002E-3</v>
      </c>
    </row>
    <row r="12" spans="2:17">
      <c r="B12" s="3" t="s">
        <v>818</v>
      </c>
      <c r="C12" s="12"/>
      <c r="D12" s="3"/>
      <c r="E12" s="3"/>
      <c r="F12" s="3"/>
      <c r="G12" s="3"/>
      <c r="H12" s="12">
        <v>1.74</v>
      </c>
      <c r="I12" s="3"/>
      <c r="K12" s="10">
        <v>1.6400000000000001E-2</v>
      </c>
      <c r="L12" s="9">
        <v>41440.67</v>
      </c>
      <c r="N12" s="9">
        <v>42.1</v>
      </c>
      <c r="P12" s="10">
        <v>0.1827</v>
      </c>
      <c r="Q12" s="10">
        <v>8.9999999999999998E-4</v>
      </c>
    </row>
    <row r="13" spans="2:17">
      <c r="B13" s="13" t="s">
        <v>405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406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407</v>
      </c>
      <c r="C15" s="14"/>
      <c r="D15" s="13"/>
      <c r="E15" s="13"/>
      <c r="F15" s="13"/>
      <c r="G15" s="13"/>
      <c r="H15" s="14">
        <v>1.74</v>
      </c>
      <c r="I15" s="13"/>
      <c r="K15" s="16">
        <v>1.6400000000000001E-2</v>
      </c>
      <c r="L15" s="15">
        <v>41440.67</v>
      </c>
      <c r="N15" s="15">
        <v>42.1</v>
      </c>
      <c r="P15" s="16">
        <v>0.1827</v>
      </c>
      <c r="Q15" s="16">
        <v>8.9999999999999998E-4</v>
      </c>
    </row>
    <row r="16" spans="2:17">
      <c r="B16" s="6" t="s">
        <v>958</v>
      </c>
      <c r="C16" s="17">
        <v>201607124</v>
      </c>
      <c r="D16" s="6" t="s">
        <v>179</v>
      </c>
      <c r="E16" s="6" t="s">
        <v>656</v>
      </c>
      <c r="F16" s="6" t="s">
        <v>161</v>
      </c>
      <c r="G16" s="6" t="s">
        <v>604</v>
      </c>
      <c r="H16" s="17">
        <v>2.2999999999999998</v>
      </c>
      <c r="I16" s="6" t="s">
        <v>97</v>
      </c>
      <c r="J16" s="19">
        <v>2.5499999999999998E-2</v>
      </c>
      <c r="K16" s="8">
        <v>1.7100000000000001E-2</v>
      </c>
      <c r="L16" s="7">
        <v>16831.05</v>
      </c>
      <c r="M16" s="7">
        <v>102.09</v>
      </c>
      <c r="N16" s="7">
        <v>17.18</v>
      </c>
      <c r="O16" s="8">
        <v>5.9999999999999995E-4</v>
      </c>
      <c r="P16" s="8">
        <v>7.46E-2</v>
      </c>
      <c r="Q16" s="8">
        <v>4.0000000000000002E-4</v>
      </c>
    </row>
    <row r="17" spans="2:17">
      <c r="B17" s="6" t="s">
        <v>959</v>
      </c>
      <c r="C17" s="17">
        <v>29992655</v>
      </c>
      <c r="D17" s="6" t="s">
        <v>960</v>
      </c>
      <c r="E17" s="6" t="s">
        <v>656</v>
      </c>
      <c r="F17" s="6" t="s">
        <v>161</v>
      </c>
      <c r="G17" s="6" t="s">
        <v>834</v>
      </c>
      <c r="H17" s="17">
        <v>1.36</v>
      </c>
      <c r="I17" s="6" t="s">
        <v>97</v>
      </c>
      <c r="J17" s="19">
        <v>2.64E-2</v>
      </c>
      <c r="K17" s="8">
        <v>1.37E-2</v>
      </c>
      <c r="L17" s="7">
        <v>7126.41</v>
      </c>
      <c r="M17" s="7">
        <v>101.87</v>
      </c>
      <c r="N17" s="7">
        <v>7.26</v>
      </c>
      <c r="O17" s="8">
        <v>4.0000000000000002E-4</v>
      </c>
      <c r="P17" s="8">
        <v>3.15E-2</v>
      </c>
      <c r="Q17" s="8">
        <v>1E-4</v>
      </c>
    </row>
    <row r="18" spans="2:17">
      <c r="B18" s="6" t="s">
        <v>961</v>
      </c>
      <c r="C18" s="17">
        <v>29993118</v>
      </c>
      <c r="D18" s="6" t="s">
        <v>960</v>
      </c>
      <c r="E18" s="6" t="s">
        <v>839</v>
      </c>
      <c r="F18" s="6" t="s">
        <v>161</v>
      </c>
      <c r="G18" s="6" t="s">
        <v>854</v>
      </c>
      <c r="H18" s="17">
        <v>1.35</v>
      </c>
      <c r="I18" s="6" t="s">
        <v>97</v>
      </c>
      <c r="J18" s="19">
        <v>2.3300000000000001E-2</v>
      </c>
      <c r="K18" s="8">
        <v>1.6899999999999998E-2</v>
      </c>
      <c r="L18" s="7">
        <v>17483.21</v>
      </c>
      <c r="M18" s="7">
        <v>100.98</v>
      </c>
      <c r="N18" s="7">
        <v>17.649999999999999</v>
      </c>
      <c r="O18" s="8">
        <v>4.0000000000000002E-4</v>
      </c>
      <c r="P18" s="8">
        <v>7.6600000000000001E-2</v>
      </c>
      <c r="Q18" s="8">
        <v>4.0000000000000002E-4</v>
      </c>
    </row>
    <row r="19" spans="2:17">
      <c r="B19" s="13" t="s">
        <v>408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409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410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819</v>
      </c>
      <c r="C22" s="12"/>
      <c r="D22" s="3"/>
      <c r="E22" s="3"/>
      <c r="F22" s="3"/>
      <c r="G22" s="3"/>
      <c r="H22" s="12">
        <v>8.67</v>
      </c>
      <c r="I22" s="3"/>
      <c r="K22" s="10">
        <v>3.61E-2</v>
      </c>
      <c r="L22" s="9">
        <v>55000</v>
      </c>
      <c r="N22" s="9">
        <v>188.35</v>
      </c>
      <c r="P22" s="10">
        <v>0.81730000000000003</v>
      </c>
      <c r="Q22" s="10">
        <v>3.8E-3</v>
      </c>
    </row>
    <row r="23" spans="2:17">
      <c r="B23" s="13" t="s">
        <v>405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406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407</v>
      </c>
      <c r="C25" s="14"/>
      <c r="D25" s="13"/>
      <c r="E25" s="13"/>
      <c r="F25" s="13"/>
      <c r="G25" s="13"/>
      <c r="H25" s="14">
        <v>10.37</v>
      </c>
      <c r="I25" s="13"/>
      <c r="K25" s="16">
        <v>3.1600000000000003E-2</v>
      </c>
      <c r="L25" s="15">
        <v>29000</v>
      </c>
      <c r="N25" s="15">
        <v>101.04</v>
      </c>
      <c r="P25" s="16">
        <v>0.43840000000000001</v>
      </c>
      <c r="Q25" s="16">
        <v>2.0999999999999999E-3</v>
      </c>
    </row>
    <row r="26" spans="2:17">
      <c r="B26" s="6" t="s">
        <v>820</v>
      </c>
      <c r="C26" s="17" t="s">
        <v>821</v>
      </c>
      <c r="D26" s="6" t="s">
        <v>179</v>
      </c>
      <c r="E26" s="6" t="s">
        <v>962</v>
      </c>
      <c r="F26" s="6" t="s">
        <v>190</v>
      </c>
      <c r="G26" s="6" t="s">
        <v>689</v>
      </c>
      <c r="H26" s="17">
        <v>3.69</v>
      </c>
      <c r="I26" s="6" t="s">
        <v>41</v>
      </c>
      <c r="J26" s="19">
        <v>2.7199999999999998E-2</v>
      </c>
      <c r="K26" s="8">
        <v>2.93E-2</v>
      </c>
      <c r="L26" s="7">
        <v>6000</v>
      </c>
      <c r="M26" s="7">
        <v>99.43</v>
      </c>
      <c r="N26" s="7">
        <v>20.68</v>
      </c>
      <c r="O26" s="8">
        <v>1.5100000000000001E-2</v>
      </c>
      <c r="P26" s="8">
        <v>8.9800000000000005E-2</v>
      </c>
      <c r="Q26" s="8">
        <v>4.0000000000000002E-4</v>
      </c>
    </row>
    <row r="27" spans="2:17">
      <c r="B27" s="6" t="s">
        <v>822</v>
      </c>
      <c r="C27" s="17" t="s">
        <v>963</v>
      </c>
      <c r="D27" s="6" t="s">
        <v>179</v>
      </c>
      <c r="E27" s="6" t="s">
        <v>962</v>
      </c>
      <c r="F27" s="6" t="s">
        <v>190</v>
      </c>
      <c r="G27" s="6" t="s">
        <v>823</v>
      </c>
      <c r="H27" s="17">
        <v>12.09</v>
      </c>
      <c r="I27" s="6" t="s">
        <v>41</v>
      </c>
      <c r="J27" s="19">
        <v>3.2199999999999999E-2</v>
      </c>
      <c r="K27" s="8">
        <v>3.2099999999999997E-2</v>
      </c>
      <c r="L27" s="7">
        <v>23000</v>
      </c>
      <c r="M27" s="7">
        <v>100.77</v>
      </c>
      <c r="N27" s="7">
        <v>80.36</v>
      </c>
      <c r="O27" s="8">
        <v>2.98E-2</v>
      </c>
      <c r="P27" s="8">
        <v>0.34870000000000001</v>
      </c>
      <c r="Q27" s="8">
        <v>1.6000000000000001E-3</v>
      </c>
    </row>
    <row r="28" spans="2:17">
      <c r="B28" s="13" t="s">
        <v>408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409</v>
      </c>
      <c r="C29" s="14"/>
      <c r="D29" s="13"/>
      <c r="E29" s="13"/>
      <c r="F29" s="13"/>
      <c r="G29" s="13"/>
      <c r="H29" s="14">
        <v>6.71</v>
      </c>
      <c r="I29" s="13"/>
      <c r="K29" s="16">
        <v>4.1300000000000003E-2</v>
      </c>
      <c r="L29" s="15">
        <v>26000</v>
      </c>
      <c r="N29" s="15">
        <v>87.31</v>
      </c>
      <c r="P29" s="16">
        <v>0.37890000000000001</v>
      </c>
      <c r="Q29" s="16">
        <v>1.8E-3</v>
      </c>
    </row>
    <row r="30" spans="2:17">
      <c r="B30" s="6" t="s">
        <v>824</v>
      </c>
      <c r="C30" s="17" t="s">
        <v>825</v>
      </c>
      <c r="D30" s="6" t="s">
        <v>179</v>
      </c>
      <c r="E30" s="6" t="s">
        <v>964</v>
      </c>
      <c r="F30" s="6" t="s">
        <v>190</v>
      </c>
      <c r="G30" s="6" t="s">
        <v>580</v>
      </c>
      <c r="H30" s="17">
        <v>6.71</v>
      </c>
      <c r="I30" s="6" t="s">
        <v>41</v>
      </c>
      <c r="J30" s="19">
        <v>3.5499999999999997E-2</v>
      </c>
      <c r="K30" s="8">
        <v>4.1300000000000003E-2</v>
      </c>
      <c r="L30" s="7">
        <v>26000</v>
      </c>
      <c r="M30" s="7">
        <v>96.86</v>
      </c>
      <c r="N30" s="7">
        <v>87.31</v>
      </c>
      <c r="O30" s="8">
        <v>2.0000000000000001E-4</v>
      </c>
      <c r="P30" s="8">
        <v>0.37890000000000001</v>
      </c>
      <c r="Q30" s="8">
        <v>1.8E-3</v>
      </c>
    </row>
    <row r="31" spans="2:17">
      <c r="B31" s="13" t="s">
        <v>410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4" spans="2:9">
      <c r="B34" s="6" t="s">
        <v>110</v>
      </c>
      <c r="C34" s="17"/>
      <c r="D34" s="6"/>
      <c r="E34" s="6"/>
      <c r="F34" s="6"/>
      <c r="G34" s="6"/>
      <c r="I34" s="6"/>
    </row>
    <row r="38" spans="2:9">
      <c r="B38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9"/>
  <sheetViews>
    <sheetView rightToLeft="1" topLeftCell="C1" workbookViewId="0">
      <selection activeCell="P14" sqref="P14"/>
    </sheetView>
  </sheetViews>
  <sheetFormatPr defaultColWidth="9.140625" defaultRowHeight="12.75"/>
  <cols>
    <col min="1" max="1" width="9.140625" style="24"/>
    <col min="2" max="2" width="57.7109375" style="24" customWidth="1"/>
    <col min="3" max="3" width="20.7109375" style="24" customWidth="1"/>
    <col min="4" max="4" width="12.7109375" style="24" customWidth="1"/>
    <col min="5" max="5" width="10.7109375" style="24" customWidth="1"/>
    <col min="6" max="6" width="14.7109375" style="24" customWidth="1"/>
    <col min="7" max="7" width="12.7109375" style="24" customWidth="1"/>
    <col min="8" max="8" width="6.7109375" style="24" customWidth="1"/>
    <col min="9" max="9" width="15.7109375" style="24" customWidth="1"/>
    <col min="10" max="10" width="14.7109375" style="24" customWidth="1"/>
    <col min="11" max="11" width="16.7109375" style="24" customWidth="1"/>
    <col min="12" max="12" width="13.7109375" style="24" customWidth="1"/>
    <col min="13" max="13" width="9.7109375" style="24" customWidth="1"/>
    <col min="14" max="14" width="12.7109375" style="24" customWidth="1"/>
    <col min="15" max="15" width="27.7109375" style="24" customWidth="1"/>
    <col min="16" max="16" width="20.7109375" style="24" customWidth="1"/>
    <col min="17" max="16384" width="9.140625" style="24"/>
  </cols>
  <sheetData>
    <row r="1" spans="2:16" ht="15.75">
      <c r="B1" s="26" t="s">
        <v>0</v>
      </c>
    </row>
    <row r="2" spans="2:16" ht="15.75">
      <c r="B2" s="26" t="s">
        <v>951</v>
      </c>
    </row>
    <row r="3" spans="2:16" ht="15.75">
      <c r="B3" s="26" t="s">
        <v>957</v>
      </c>
    </row>
    <row r="4" spans="2:16" ht="15.75">
      <c r="B4" s="26" t="s">
        <v>1</v>
      </c>
    </row>
    <row r="6" spans="2:16" ht="15.75">
      <c r="B6" s="27" t="s">
        <v>826</v>
      </c>
    </row>
    <row r="7" spans="2:16">
      <c r="B7" s="28" t="s">
        <v>79</v>
      </c>
      <c r="C7" s="28" t="s">
        <v>827</v>
      </c>
      <c r="D7" s="28" t="s">
        <v>80</v>
      </c>
      <c r="E7" s="28" t="s">
        <v>82</v>
      </c>
      <c r="F7" s="28" t="s">
        <v>114</v>
      </c>
      <c r="G7" s="28" t="s">
        <v>83</v>
      </c>
      <c r="H7" s="28" t="s">
        <v>115</v>
      </c>
      <c r="I7" s="28" t="s">
        <v>84</v>
      </c>
      <c r="J7" s="28" t="s">
        <v>85</v>
      </c>
      <c r="K7" s="28" t="s">
        <v>86</v>
      </c>
      <c r="L7" s="28" t="s">
        <v>116</v>
      </c>
      <c r="M7" s="28" t="s">
        <v>40</v>
      </c>
      <c r="N7" s="28" t="s">
        <v>413</v>
      </c>
      <c r="O7" s="28" t="s">
        <v>119</v>
      </c>
      <c r="P7" s="28" t="s">
        <v>89</v>
      </c>
    </row>
    <row r="8" spans="2:16" ht="13.5" thickBot="1">
      <c r="B8" s="29"/>
      <c r="C8" s="29"/>
      <c r="D8" s="29"/>
      <c r="E8" s="29"/>
      <c r="F8" s="29" t="s">
        <v>120</v>
      </c>
      <c r="G8" s="29"/>
      <c r="H8" s="29" t="s">
        <v>121</v>
      </c>
      <c r="I8" s="29"/>
      <c r="J8" s="29" t="s">
        <v>90</v>
      </c>
      <c r="K8" s="29" t="s">
        <v>90</v>
      </c>
      <c r="L8" s="29" t="s">
        <v>122</v>
      </c>
      <c r="M8" s="29" t="s">
        <v>123</v>
      </c>
      <c r="N8" s="29" t="s">
        <v>91</v>
      </c>
      <c r="O8" s="29" t="s">
        <v>90</v>
      </c>
      <c r="P8" s="29" t="s">
        <v>90</v>
      </c>
    </row>
    <row r="10" spans="2:16">
      <c r="B10" s="28" t="s">
        <v>828</v>
      </c>
      <c r="C10" s="28"/>
      <c r="D10" s="30"/>
      <c r="E10" s="28"/>
      <c r="F10" s="28"/>
      <c r="G10" s="28"/>
      <c r="H10" s="31">
        <f>((H11*N11)+(H32*N32))/(N11+N32)</f>
        <v>1.6893061023622049</v>
      </c>
      <c r="I10" s="28"/>
      <c r="K10" s="32">
        <f>((K11*N11)+(K32*N32))/(N11+N32)</f>
        <v>2.5856640624999993E-2</v>
      </c>
      <c r="L10" s="33">
        <f>L11+L32</f>
        <v>495607.39</v>
      </c>
      <c r="N10" s="33">
        <f>N11+N32</f>
        <v>650.24</v>
      </c>
      <c r="O10" s="32">
        <f>O11+O32</f>
        <v>1</v>
      </c>
      <c r="P10" s="32">
        <f>P11+P32</f>
        <v>1.3499999999999998E-2</v>
      </c>
    </row>
    <row r="11" spans="2:16">
      <c r="B11" s="28" t="s">
        <v>829</v>
      </c>
      <c r="C11" s="28"/>
      <c r="D11" s="30"/>
      <c r="E11" s="28"/>
      <c r="F11" s="28"/>
      <c r="G11" s="28"/>
      <c r="H11" s="31">
        <f>((H15*N15)+(H30*N30))/(N15+N30)</f>
        <v>1.0194720941326125</v>
      </c>
      <c r="I11" s="28"/>
      <c r="K11" s="32">
        <f>((K15*N15)+(K30*N30))/(N15+N30)</f>
        <v>2.5200647956749877E-2</v>
      </c>
      <c r="L11" s="33">
        <f>L15+L30</f>
        <v>459732.64</v>
      </c>
      <c r="N11" s="33">
        <f>N15+N30</f>
        <v>503.12</v>
      </c>
      <c r="O11" s="32">
        <f>N11/N10</f>
        <v>0.77374507874015752</v>
      </c>
      <c r="P11" s="32">
        <f>P15+P30</f>
        <v>1.0499999999999999E-2</v>
      </c>
    </row>
    <row r="12" spans="2:16">
      <c r="B12" s="34" t="s">
        <v>830</v>
      </c>
      <c r="C12" s="34"/>
      <c r="D12" s="35"/>
      <c r="E12" s="34"/>
      <c r="F12" s="34"/>
      <c r="G12" s="34"/>
      <c r="I12" s="34"/>
      <c r="L12" s="36">
        <v>0</v>
      </c>
      <c r="N12" s="36">
        <v>0</v>
      </c>
      <c r="O12" s="37">
        <v>0</v>
      </c>
      <c r="P12" s="37">
        <v>0</v>
      </c>
    </row>
    <row r="13" spans="2:16">
      <c r="B13" s="34" t="s">
        <v>831</v>
      </c>
      <c r="C13" s="34"/>
      <c r="D13" s="35"/>
      <c r="E13" s="34"/>
      <c r="F13" s="34"/>
      <c r="G13" s="34"/>
      <c r="I13" s="34"/>
      <c r="L13" s="36">
        <v>0</v>
      </c>
      <c r="N13" s="36">
        <v>0</v>
      </c>
      <c r="O13" s="37">
        <v>0</v>
      </c>
      <c r="P13" s="37">
        <v>0</v>
      </c>
    </row>
    <row r="14" spans="2:16">
      <c r="B14" s="34" t="s">
        <v>832</v>
      </c>
      <c r="C14" s="34"/>
      <c r="D14" s="35"/>
      <c r="E14" s="34"/>
      <c r="F14" s="34"/>
      <c r="G14" s="34"/>
      <c r="H14" s="35">
        <v>0</v>
      </c>
      <c r="I14" s="34"/>
      <c r="K14" s="37">
        <v>0</v>
      </c>
      <c r="L14" s="36">
        <v>0</v>
      </c>
      <c r="N14" s="36">
        <v>0</v>
      </c>
      <c r="O14" s="37">
        <v>0</v>
      </c>
      <c r="P14" s="37">
        <v>0</v>
      </c>
    </row>
    <row r="15" spans="2:16">
      <c r="B15" s="34" t="s">
        <v>835</v>
      </c>
      <c r="C15" s="34"/>
      <c r="D15" s="35"/>
      <c r="E15" s="34"/>
      <c r="F15" s="34"/>
      <c r="G15" s="34"/>
      <c r="H15" s="35">
        <v>1.33</v>
      </c>
      <c r="I15" s="34"/>
      <c r="K15" s="37">
        <v>3.1899999999999998E-2</v>
      </c>
      <c r="L15" s="36">
        <v>315732.64</v>
      </c>
      <c r="N15" s="36">
        <v>358.46</v>
      </c>
      <c r="O15" s="37">
        <f>N15/N10</f>
        <v>0.55127337598425197</v>
      </c>
      <c r="P15" s="37">
        <f>SUM(P16:P25)</f>
        <v>7.4999999999999997E-3</v>
      </c>
    </row>
    <row r="16" spans="2:16">
      <c r="B16" s="38" t="s">
        <v>937</v>
      </c>
      <c r="C16" s="38" t="s">
        <v>836</v>
      </c>
      <c r="D16" s="39">
        <v>29992016</v>
      </c>
      <c r="E16" s="38" t="s">
        <v>656</v>
      </c>
      <c r="F16" s="38" t="s">
        <v>837</v>
      </c>
      <c r="G16" s="38" t="s">
        <v>161</v>
      </c>
      <c r="H16" s="39">
        <v>2.88</v>
      </c>
      <c r="I16" s="38" t="s">
        <v>97</v>
      </c>
      <c r="J16" s="40">
        <v>0.06</v>
      </c>
      <c r="K16" s="41">
        <v>2.24E-2</v>
      </c>
      <c r="L16" s="42">
        <v>25362.55</v>
      </c>
      <c r="M16" s="42">
        <v>112.72</v>
      </c>
      <c r="N16" s="42">
        <v>28.59</v>
      </c>
      <c r="O16" s="41">
        <f>N16/$N$10</f>
        <v>4.3968380905511813E-2</v>
      </c>
      <c r="P16" s="41">
        <v>5.9999999999999995E-4</v>
      </c>
    </row>
    <row r="17" spans="2:16">
      <c r="B17" s="38" t="s">
        <v>938</v>
      </c>
      <c r="C17" s="38" t="s">
        <v>836</v>
      </c>
      <c r="D17" s="39">
        <v>29991984</v>
      </c>
      <c r="E17" s="38" t="s">
        <v>656</v>
      </c>
      <c r="F17" s="38" t="s">
        <v>838</v>
      </c>
      <c r="G17" s="38" t="s">
        <v>161</v>
      </c>
      <c r="H17" s="39">
        <v>1.23</v>
      </c>
      <c r="I17" s="38" t="s">
        <v>41</v>
      </c>
      <c r="J17" s="40">
        <v>3.2500000000000001E-2</v>
      </c>
      <c r="K17" s="41">
        <v>1.03E-2</v>
      </c>
      <c r="L17" s="42">
        <v>13333.76</v>
      </c>
      <c r="M17" s="42">
        <v>103.56</v>
      </c>
      <c r="N17" s="42">
        <v>47.87</v>
      </c>
      <c r="O17" s="41">
        <f>N17/$N$10</f>
        <v>7.3618971456692911E-2</v>
      </c>
      <c r="P17" s="41">
        <v>1E-3</v>
      </c>
    </row>
    <row r="18" spans="2:16">
      <c r="B18" s="38" t="s">
        <v>939</v>
      </c>
      <c r="C18" s="38" t="s">
        <v>833</v>
      </c>
      <c r="D18" s="39">
        <v>29992757</v>
      </c>
      <c r="E18" s="38" t="s">
        <v>839</v>
      </c>
      <c r="F18" s="38" t="s">
        <v>840</v>
      </c>
      <c r="G18" s="38" t="s">
        <v>161</v>
      </c>
      <c r="H18" s="39">
        <v>2.58</v>
      </c>
      <c r="I18" s="38" t="s">
        <v>97</v>
      </c>
      <c r="J18" s="40">
        <v>0</v>
      </c>
      <c r="L18" s="42">
        <v>-244000</v>
      </c>
      <c r="M18" s="42">
        <v>100</v>
      </c>
      <c r="N18" s="42">
        <v>-244</v>
      </c>
      <c r="O18" s="41">
        <f>N18/$N$10</f>
        <v>-0.37524606299212598</v>
      </c>
      <c r="P18" s="41">
        <v>-5.0000000000000001E-3</v>
      </c>
    </row>
    <row r="19" spans="2:16">
      <c r="B19" s="38" t="s">
        <v>939</v>
      </c>
      <c r="C19" s="38" t="s">
        <v>833</v>
      </c>
      <c r="D19" s="39">
        <v>29992756</v>
      </c>
      <c r="E19" s="38" t="s">
        <v>839</v>
      </c>
      <c r="F19" s="38" t="s">
        <v>841</v>
      </c>
      <c r="G19" s="38" t="s">
        <v>161</v>
      </c>
      <c r="H19" s="39">
        <v>2.1</v>
      </c>
      <c r="I19" s="38" t="s">
        <v>97</v>
      </c>
      <c r="J19" s="40">
        <v>2.5000000000000001E-3</v>
      </c>
      <c r="K19" s="41">
        <v>1.9E-3</v>
      </c>
      <c r="L19" s="42">
        <v>244000</v>
      </c>
      <c r="M19" s="42">
        <v>100.02</v>
      </c>
      <c r="N19" s="42">
        <v>244.05</v>
      </c>
      <c r="O19" s="41">
        <f t="shared" ref="O19:O25" si="0">N19/$N$10</f>
        <v>0.37532295767716539</v>
      </c>
      <c r="P19" s="41">
        <v>5.0000000000000001E-3</v>
      </c>
    </row>
    <row r="20" spans="2:16">
      <c r="B20" s="38" t="s">
        <v>940</v>
      </c>
      <c r="C20" s="38" t="s">
        <v>833</v>
      </c>
      <c r="D20" s="39">
        <v>29992219</v>
      </c>
      <c r="E20" s="38" t="s">
        <v>842</v>
      </c>
      <c r="F20" s="38" t="s">
        <v>843</v>
      </c>
      <c r="G20" s="38" t="s">
        <v>173</v>
      </c>
      <c r="H20" s="39">
        <v>0.5</v>
      </c>
      <c r="I20" s="38" t="s">
        <v>97</v>
      </c>
      <c r="J20" s="40">
        <v>5.2499999999999998E-2</v>
      </c>
      <c r="K20" s="41">
        <v>3.0300000000000001E-2</v>
      </c>
      <c r="L20" s="42">
        <v>109825</v>
      </c>
      <c r="M20" s="42">
        <v>101.12</v>
      </c>
      <c r="N20" s="42">
        <v>111.06</v>
      </c>
      <c r="O20" s="41">
        <f t="shared" si="0"/>
        <v>0.17079847440944881</v>
      </c>
      <c r="P20" s="41">
        <v>2.3E-3</v>
      </c>
    </row>
    <row r="21" spans="2:16">
      <c r="B21" s="38" t="s">
        <v>941</v>
      </c>
      <c r="C21" s="38" t="s">
        <v>836</v>
      </c>
      <c r="D21" s="39">
        <v>29992338</v>
      </c>
      <c r="E21" s="38" t="s">
        <v>354</v>
      </c>
      <c r="F21" s="38" t="s">
        <v>844</v>
      </c>
      <c r="G21" s="38"/>
      <c r="H21" s="39">
        <v>0.49</v>
      </c>
      <c r="I21" s="38" t="s">
        <v>97</v>
      </c>
      <c r="J21" s="40">
        <v>5.5E-2</v>
      </c>
      <c r="K21" s="41">
        <v>2.4E-2</v>
      </c>
      <c r="L21" s="42">
        <v>16820.5</v>
      </c>
      <c r="M21" s="42">
        <v>102.07</v>
      </c>
      <c r="N21" s="42">
        <v>17.170000000000002</v>
      </c>
      <c r="O21" s="41">
        <f t="shared" si="0"/>
        <v>2.6405634842519687E-2</v>
      </c>
      <c r="P21" s="41">
        <v>4.0000000000000002E-4</v>
      </c>
    </row>
    <row r="22" spans="2:16">
      <c r="B22" s="38" t="s">
        <v>942</v>
      </c>
      <c r="C22" s="38" t="s">
        <v>833</v>
      </c>
      <c r="D22" s="39">
        <v>29992805</v>
      </c>
      <c r="E22" s="38" t="s">
        <v>354</v>
      </c>
      <c r="F22" s="38" t="s">
        <v>845</v>
      </c>
      <c r="G22" s="38"/>
      <c r="H22" s="39">
        <v>2.14</v>
      </c>
      <c r="I22" s="38" t="s">
        <v>97</v>
      </c>
      <c r="L22" s="42">
        <v>77317.83</v>
      </c>
      <c r="M22" s="42">
        <v>100.15</v>
      </c>
      <c r="N22" s="42">
        <v>77.44</v>
      </c>
      <c r="O22" s="41">
        <f t="shared" si="0"/>
        <v>0.11909448818897637</v>
      </c>
      <c r="P22" s="41">
        <v>1.6000000000000001E-3</v>
      </c>
    </row>
    <row r="23" spans="2:16">
      <c r="B23" s="38" t="s">
        <v>943</v>
      </c>
      <c r="C23" s="38" t="s">
        <v>833</v>
      </c>
      <c r="D23" s="39">
        <v>29992786</v>
      </c>
      <c r="E23" s="38" t="s">
        <v>354</v>
      </c>
      <c r="F23" s="38" t="s">
        <v>846</v>
      </c>
      <c r="G23" s="38"/>
      <c r="H23" s="39">
        <v>4.25</v>
      </c>
      <c r="I23" s="38" t="s">
        <v>97</v>
      </c>
      <c r="J23" s="40">
        <v>0.05</v>
      </c>
      <c r="K23" s="41">
        <v>3.9E-2</v>
      </c>
      <c r="L23" s="42">
        <v>45000</v>
      </c>
      <c r="M23" s="42">
        <v>106.44</v>
      </c>
      <c r="N23" s="42">
        <v>47.9</v>
      </c>
      <c r="O23" s="41">
        <f t="shared" si="0"/>
        <v>7.3665108267716536E-2</v>
      </c>
      <c r="P23" s="41">
        <v>1E-3</v>
      </c>
    </row>
    <row r="24" spans="2:16">
      <c r="B24" s="38" t="s">
        <v>944</v>
      </c>
      <c r="C24" s="38" t="s">
        <v>833</v>
      </c>
      <c r="D24" s="39">
        <v>201630050</v>
      </c>
      <c r="E24" s="38" t="s">
        <v>354</v>
      </c>
      <c r="F24" s="38" t="s">
        <v>847</v>
      </c>
      <c r="G24" s="38"/>
      <c r="H24" s="39">
        <v>0.68</v>
      </c>
      <c r="I24" s="38" t="s">
        <v>97</v>
      </c>
      <c r="J24" s="40">
        <v>4.1500000000000002E-2</v>
      </c>
      <c r="K24" s="41">
        <v>0.29530000000000001</v>
      </c>
      <c r="L24" s="42">
        <v>12473</v>
      </c>
      <c r="M24" s="42">
        <v>100.94</v>
      </c>
      <c r="N24" s="42">
        <v>12.59</v>
      </c>
      <c r="O24" s="41">
        <f t="shared" si="0"/>
        <v>1.9362081692913386E-2</v>
      </c>
      <c r="P24" s="41">
        <v>2.9999999999999997E-4</v>
      </c>
    </row>
    <row r="25" spans="2:16">
      <c r="B25" s="38" t="s">
        <v>945</v>
      </c>
      <c r="C25" s="38" t="s">
        <v>833</v>
      </c>
      <c r="D25" s="39">
        <v>201615028</v>
      </c>
      <c r="E25" s="38" t="s">
        <v>354</v>
      </c>
      <c r="F25" s="38" t="s">
        <v>847</v>
      </c>
      <c r="G25" s="38"/>
      <c r="H25" s="39">
        <v>0.74</v>
      </c>
      <c r="I25" s="38" t="s">
        <v>97</v>
      </c>
      <c r="J25" s="40">
        <v>5.7500000000000002E-2</v>
      </c>
      <c r="K25" s="41">
        <v>2.9600000000000001E-2</v>
      </c>
      <c r="L25" s="42">
        <v>15600</v>
      </c>
      <c r="M25" s="42">
        <v>101.31</v>
      </c>
      <c r="N25" s="42">
        <v>15.8</v>
      </c>
      <c r="O25" s="41">
        <f t="shared" si="0"/>
        <v>2.4298720472440947E-2</v>
      </c>
      <c r="P25" s="41">
        <v>2.9999999999999997E-4</v>
      </c>
    </row>
    <row r="26" spans="2:16">
      <c r="B26" s="34" t="s">
        <v>848</v>
      </c>
      <c r="C26" s="34"/>
      <c r="D26" s="35"/>
      <c r="E26" s="34"/>
      <c r="F26" s="34"/>
      <c r="G26" s="34"/>
      <c r="I26" s="34"/>
      <c r="L26" s="36">
        <v>0</v>
      </c>
      <c r="N26" s="36">
        <v>0</v>
      </c>
      <c r="O26" s="37">
        <v>0</v>
      </c>
      <c r="P26" s="37">
        <v>0</v>
      </c>
    </row>
    <row r="27" spans="2:16">
      <c r="B27" s="34" t="s">
        <v>849</v>
      </c>
      <c r="C27" s="34"/>
      <c r="D27" s="35"/>
      <c r="E27" s="34"/>
      <c r="F27" s="34"/>
      <c r="G27" s="34"/>
      <c r="I27" s="34"/>
      <c r="L27" s="36">
        <v>0</v>
      </c>
      <c r="N27" s="36">
        <v>0</v>
      </c>
      <c r="O27" s="37">
        <v>0</v>
      </c>
      <c r="P27" s="37">
        <v>0</v>
      </c>
    </row>
    <row r="28" spans="2:16">
      <c r="B28" s="34" t="s">
        <v>850</v>
      </c>
      <c r="C28" s="34"/>
      <c r="D28" s="35"/>
      <c r="E28" s="34"/>
      <c r="F28" s="34"/>
      <c r="G28" s="34"/>
      <c r="I28" s="34"/>
      <c r="L28" s="36">
        <v>0</v>
      </c>
      <c r="N28" s="36">
        <v>0</v>
      </c>
      <c r="O28" s="37">
        <v>0</v>
      </c>
      <c r="P28" s="37">
        <v>0</v>
      </c>
    </row>
    <row r="29" spans="2:16">
      <c r="B29" s="34" t="s">
        <v>851</v>
      </c>
      <c r="C29" s="34"/>
      <c r="D29" s="35"/>
      <c r="E29" s="34"/>
      <c r="F29" s="34"/>
      <c r="G29" s="34"/>
      <c r="I29" s="34"/>
      <c r="L29" s="36">
        <v>0</v>
      </c>
      <c r="N29" s="36">
        <v>0</v>
      </c>
      <c r="O29" s="37">
        <v>0</v>
      </c>
      <c r="P29" s="37">
        <v>0</v>
      </c>
    </row>
    <row r="30" spans="2:16">
      <c r="B30" s="34" t="s">
        <v>852</v>
      </c>
      <c r="C30" s="34"/>
      <c r="D30" s="35"/>
      <c r="E30" s="34"/>
      <c r="F30" s="34"/>
      <c r="G30" s="34"/>
      <c r="H30" s="35">
        <f>H31</f>
        <v>0.25</v>
      </c>
      <c r="I30" s="34"/>
      <c r="K30" s="37">
        <f>K31</f>
        <v>8.6E-3</v>
      </c>
      <c r="L30" s="36">
        <f>L31</f>
        <v>144000</v>
      </c>
      <c r="N30" s="36">
        <f>N31</f>
        <v>144.66</v>
      </c>
      <c r="O30" s="37">
        <f>O31</f>
        <v>0.2224717027559055</v>
      </c>
      <c r="P30" s="37">
        <f>P31</f>
        <v>3.0000000000000001E-3</v>
      </c>
    </row>
    <row r="31" spans="2:16">
      <c r="B31" s="38" t="s">
        <v>946</v>
      </c>
      <c r="C31" s="38" t="s">
        <v>833</v>
      </c>
      <c r="D31" s="39">
        <v>201630035</v>
      </c>
      <c r="E31" s="38" t="s">
        <v>96</v>
      </c>
      <c r="F31" s="38" t="s">
        <v>853</v>
      </c>
      <c r="G31" s="38" t="s">
        <v>161</v>
      </c>
      <c r="H31" s="39">
        <v>0.25</v>
      </c>
      <c r="I31" s="38" t="s">
        <v>97</v>
      </c>
      <c r="J31" s="40">
        <v>1.35E-2</v>
      </c>
      <c r="K31" s="41">
        <v>8.6E-3</v>
      </c>
      <c r="L31" s="42">
        <v>144000</v>
      </c>
      <c r="M31" s="42">
        <v>100.46</v>
      </c>
      <c r="N31" s="42">
        <v>144.66</v>
      </c>
      <c r="O31" s="41">
        <f>N31/N10</f>
        <v>0.2224717027559055</v>
      </c>
      <c r="P31" s="41">
        <v>3.0000000000000001E-3</v>
      </c>
    </row>
    <row r="32" spans="2:16">
      <c r="B32" s="28" t="s">
        <v>855</v>
      </c>
      <c r="C32" s="28"/>
      <c r="D32" s="30"/>
      <c r="E32" s="28"/>
      <c r="F32" s="28"/>
      <c r="G32" s="28"/>
      <c r="H32" s="30">
        <v>3.98</v>
      </c>
      <c r="I32" s="28"/>
      <c r="K32" s="32">
        <v>2.81E-2</v>
      </c>
      <c r="L32" s="33">
        <v>35874.75</v>
      </c>
      <c r="N32" s="33">
        <v>147.12</v>
      </c>
      <c r="O32" s="32">
        <f>N32/N10</f>
        <v>0.22625492125984253</v>
      </c>
      <c r="P32" s="32">
        <v>3.0000000000000001E-3</v>
      </c>
    </row>
    <row r="33" spans="2:16">
      <c r="B33" s="34" t="s">
        <v>856</v>
      </c>
      <c r="C33" s="34"/>
      <c r="D33" s="35"/>
      <c r="E33" s="34"/>
      <c r="F33" s="34"/>
      <c r="G33" s="34"/>
      <c r="I33" s="34"/>
      <c r="L33" s="36">
        <v>0</v>
      </c>
      <c r="N33" s="36">
        <v>0</v>
      </c>
      <c r="O33" s="37">
        <v>0</v>
      </c>
      <c r="P33" s="37">
        <v>0</v>
      </c>
    </row>
    <row r="34" spans="2:16">
      <c r="B34" s="34" t="s">
        <v>857</v>
      </c>
      <c r="C34" s="34"/>
      <c r="D34" s="35"/>
      <c r="E34" s="34"/>
      <c r="F34" s="34"/>
      <c r="G34" s="34"/>
      <c r="I34" s="34"/>
      <c r="L34" s="36">
        <v>0</v>
      </c>
      <c r="N34" s="36">
        <v>0</v>
      </c>
      <c r="O34" s="37">
        <v>0</v>
      </c>
      <c r="P34" s="37">
        <v>0</v>
      </c>
    </row>
    <row r="35" spans="2:16">
      <c r="B35" s="34" t="s">
        <v>858</v>
      </c>
      <c r="C35" s="34"/>
      <c r="D35" s="35"/>
      <c r="E35" s="34"/>
      <c r="F35" s="34"/>
      <c r="G35" s="34"/>
      <c r="H35" s="35">
        <v>3.82</v>
      </c>
      <c r="I35" s="34"/>
      <c r="K35" s="37">
        <v>2.1299999999999999E-2</v>
      </c>
      <c r="L35" s="36">
        <v>30881.15</v>
      </c>
      <c r="N35" s="36">
        <v>126.34</v>
      </c>
      <c r="O35" s="37">
        <f>N35/$N$10</f>
        <v>0.19429749015748032</v>
      </c>
      <c r="P35" s="37">
        <v>2.5999999999999999E-3</v>
      </c>
    </row>
    <row r="36" spans="2:16">
      <c r="B36" s="38" t="s">
        <v>947</v>
      </c>
      <c r="C36" s="38" t="s">
        <v>836</v>
      </c>
      <c r="D36" s="39">
        <v>20174306</v>
      </c>
      <c r="E36" s="38" t="s">
        <v>217</v>
      </c>
      <c r="F36" s="38" t="s">
        <v>859</v>
      </c>
      <c r="G36" s="38" t="s">
        <v>190</v>
      </c>
      <c r="H36" s="39">
        <v>1.23</v>
      </c>
      <c r="I36" s="38" t="s">
        <v>43</v>
      </c>
      <c r="J36" s="40">
        <v>8.0000000000000002E-3</v>
      </c>
      <c r="K36" s="41">
        <v>7.7999999999999996E-3</v>
      </c>
      <c r="L36" s="42">
        <v>16910.59</v>
      </c>
      <c r="M36" s="42">
        <v>100.04</v>
      </c>
      <c r="N36" s="42">
        <v>79.209999999999994</v>
      </c>
      <c r="O36" s="41">
        <f>N36/$N$10</f>
        <v>0.12181656003937007</v>
      </c>
      <c r="P36" s="41">
        <v>1.6000000000000001E-3</v>
      </c>
    </row>
    <row r="37" spans="2:16">
      <c r="B37" s="38" t="s">
        <v>948</v>
      </c>
      <c r="C37" s="38" t="s">
        <v>836</v>
      </c>
      <c r="D37" s="39">
        <v>201723020</v>
      </c>
      <c r="E37" s="38" t="s">
        <v>860</v>
      </c>
      <c r="F37" s="38" t="s">
        <v>861</v>
      </c>
      <c r="G37" s="38" t="s">
        <v>190</v>
      </c>
      <c r="H37" s="39">
        <v>5.04</v>
      </c>
      <c r="I37" s="38" t="s">
        <v>46</v>
      </c>
      <c r="J37" s="40">
        <v>5.8099999999999999E-2</v>
      </c>
      <c r="K37" s="41">
        <v>5.0000000000000001E-4</v>
      </c>
      <c r="L37" s="42">
        <v>18000</v>
      </c>
      <c r="M37" s="42">
        <v>100.55</v>
      </c>
      <c r="N37" s="42">
        <v>75.16</v>
      </c>
      <c r="O37" s="41">
        <f t="shared" ref="O37:O40" si="1">N37/$N$10</f>
        <v>0.11558809055118109</v>
      </c>
      <c r="P37" s="41">
        <v>1.5E-3</v>
      </c>
    </row>
    <row r="38" spans="2:16">
      <c r="B38" s="38" t="s">
        <v>949</v>
      </c>
      <c r="C38" s="38" t="s">
        <v>836</v>
      </c>
      <c r="D38" s="39">
        <v>29992787</v>
      </c>
      <c r="E38" s="38" t="s">
        <v>241</v>
      </c>
      <c r="F38" s="38" t="s">
        <v>620</v>
      </c>
      <c r="G38" s="38"/>
      <c r="H38" s="39">
        <v>2.33</v>
      </c>
      <c r="I38" s="38" t="s">
        <v>41</v>
      </c>
      <c r="J38" s="40">
        <v>5.5599999999999997E-2</v>
      </c>
      <c r="K38" s="41">
        <v>5.9499999999999997E-2</v>
      </c>
      <c r="L38" s="42">
        <v>7791.74</v>
      </c>
      <c r="M38" s="42">
        <v>100.22</v>
      </c>
      <c r="N38" s="42">
        <v>27.07</v>
      </c>
      <c r="O38" s="41">
        <f t="shared" si="1"/>
        <v>4.163078248031496E-2</v>
      </c>
      <c r="P38" s="41">
        <v>5.9999999999999995E-4</v>
      </c>
    </row>
    <row r="39" spans="2:16">
      <c r="B39" s="38" t="s">
        <v>947</v>
      </c>
      <c r="C39" s="38" t="s">
        <v>836</v>
      </c>
      <c r="D39" s="39">
        <v>20170924</v>
      </c>
      <c r="E39" s="38" t="s">
        <v>241</v>
      </c>
      <c r="F39" s="38" t="s">
        <v>862</v>
      </c>
      <c r="G39" s="38"/>
      <c r="H39" s="39">
        <v>1.69</v>
      </c>
      <c r="I39" s="38" t="s">
        <v>43</v>
      </c>
      <c r="J39" s="40">
        <v>0.05</v>
      </c>
      <c r="K39" s="41">
        <v>4.4400000000000002E-2</v>
      </c>
      <c r="L39" s="42">
        <v>5089.41</v>
      </c>
      <c r="M39" s="42">
        <v>101.04</v>
      </c>
      <c r="N39" s="42">
        <v>24.08</v>
      </c>
      <c r="O39" s="41">
        <f t="shared" si="1"/>
        <v>3.7032480314960627E-2</v>
      </c>
      <c r="P39" s="41">
        <v>5.0000000000000001E-4</v>
      </c>
    </row>
    <row r="40" spans="2:16">
      <c r="B40" s="38" t="s">
        <v>947</v>
      </c>
      <c r="C40" s="38" t="s">
        <v>836</v>
      </c>
      <c r="D40" s="39">
        <v>20173043</v>
      </c>
      <c r="E40" s="38" t="s">
        <v>241</v>
      </c>
      <c r="F40" s="38" t="s">
        <v>859</v>
      </c>
      <c r="G40" s="38"/>
      <c r="H40" s="39">
        <v>1.23</v>
      </c>
      <c r="I40" s="38" t="s">
        <v>43</v>
      </c>
      <c r="J40" s="40">
        <v>8.0000000000000002E-3</v>
      </c>
      <c r="K40" s="41">
        <v>8.0999999999999996E-3</v>
      </c>
      <c r="L40" s="42">
        <v>-16910.59</v>
      </c>
      <c r="M40" s="42">
        <v>100</v>
      </c>
      <c r="N40" s="42">
        <v>-79.17</v>
      </c>
      <c r="O40" s="41">
        <f t="shared" si="1"/>
        <v>-0.12175504429133858</v>
      </c>
      <c r="P40" s="41">
        <v>-1.6000000000000001E-3</v>
      </c>
    </row>
    <row r="41" spans="2:16">
      <c r="B41" s="34" t="s">
        <v>863</v>
      </c>
      <c r="C41" s="34"/>
      <c r="D41" s="35"/>
      <c r="E41" s="34"/>
      <c r="F41" s="34"/>
      <c r="G41" s="34"/>
      <c r="H41" s="35">
        <v>4.95</v>
      </c>
      <c r="I41" s="34"/>
      <c r="K41" s="37">
        <v>6.9699999999999998E-2</v>
      </c>
      <c r="L41" s="36">
        <v>4993.6000000000004</v>
      </c>
      <c r="N41" s="36">
        <v>20.78</v>
      </c>
      <c r="O41" s="37">
        <f>N41/N10</f>
        <v>3.1957431102362203E-2</v>
      </c>
      <c r="P41" s="37">
        <v>4.0000000000000002E-4</v>
      </c>
    </row>
    <row r="42" spans="2:16">
      <c r="B42" s="38" t="s">
        <v>950</v>
      </c>
      <c r="C42" s="38" t="s">
        <v>833</v>
      </c>
      <c r="D42" s="39">
        <v>29991660</v>
      </c>
      <c r="E42" s="38" t="s">
        <v>241</v>
      </c>
      <c r="F42" s="38" t="s">
        <v>864</v>
      </c>
      <c r="G42" s="38"/>
      <c r="H42" s="39">
        <v>4.95</v>
      </c>
      <c r="I42" s="38" t="s">
        <v>46</v>
      </c>
      <c r="J42" s="40">
        <v>7.0000000000000007E-2</v>
      </c>
      <c r="K42" s="41">
        <v>6.9699999999999998E-2</v>
      </c>
      <c r="L42" s="42">
        <v>4993.6000000000004</v>
      </c>
      <c r="M42" s="42">
        <v>100.2</v>
      </c>
      <c r="N42" s="42">
        <v>20.78</v>
      </c>
      <c r="O42" s="41">
        <f>N42/N10</f>
        <v>3.1957431102362203E-2</v>
      </c>
      <c r="P42" s="41">
        <v>4.0000000000000002E-4</v>
      </c>
    </row>
    <row r="45" spans="2:16">
      <c r="B45" s="38" t="s">
        <v>110</v>
      </c>
      <c r="C45" s="38"/>
      <c r="D45" s="39"/>
      <c r="E45" s="38"/>
      <c r="F45" s="38"/>
      <c r="G45" s="38"/>
      <c r="I45" s="38"/>
    </row>
    <row r="49" spans="2:2">
      <c r="B49" s="43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>
      <selection activeCell="I29" sqref="I29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951</v>
      </c>
    </row>
    <row r="3" spans="2:15" ht="15.75">
      <c r="B3" s="1" t="s">
        <v>957</v>
      </c>
    </row>
    <row r="4" spans="2:15" ht="15.75">
      <c r="B4" s="1" t="s">
        <v>1</v>
      </c>
    </row>
    <row r="6" spans="2:15" ht="15.75">
      <c r="B6" s="2" t="s">
        <v>865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115</v>
      </c>
      <c r="H7" s="3" t="s">
        <v>84</v>
      </c>
      <c r="I7" s="3" t="s">
        <v>85</v>
      </c>
      <c r="J7" s="3" t="s">
        <v>86</v>
      </c>
      <c r="K7" s="3" t="s">
        <v>116</v>
      </c>
      <c r="L7" s="3" t="s">
        <v>40</v>
      </c>
      <c r="M7" s="3" t="s">
        <v>413</v>
      </c>
      <c r="N7" s="3" t="s">
        <v>119</v>
      </c>
      <c r="O7" s="3" t="s">
        <v>89</v>
      </c>
    </row>
    <row r="8" spans="2:15">
      <c r="B8" s="4"/>
      <c r="C8" s="4"/>
      <c r="D8" s="4"/>
      <c r="E8" s="4"/>
      <c r="F8" s="4"/>
      <c r="G8" s="4" t="s">
        <v>121</v>
      </c>
      <c r="H8" s="4"/>
      <c r="I8" s="4" t="s">
        <v>90</v>
      </c>
      <c r="J8" s="4" t="s">
        <v>90</v>
      </c>
      <c r="K8" s="4" t="s">
        <v>122</v>
      </c>
      <c r="L8" s="4" t="s">
        <v>123</v>
      </c>
      <c r="M8" s="4" t="s">
        <v>91</v>
      </c>
      <c r="N8" s="4" t="s">
        <v>90</v>
      </c>
      <c r="O8" s="4" t="s">
        <v>90</v>
      </c>
    </row>
    <row r="10" spans="2:15">
      <c r="B10" s="3" t="s">
        <v>866</v>
      </c>
      <c r="C10" s="12"/>
      <c r="D10" s="3"/>
      <c r="E10" s="3"/>
      <c r="F10" s="3"/>
      <c r="G10" s="12">
        <v>11</v>
      </c>
      <c r="H10" s="3"/>
      <c r="J10" s="10">
        <v>3.5999999999999999E-3</v>
      </c>
      <c r="K10" s="9">
        <v>9299.56</v>
      </c>
      <c r="M10" s="9">
        <v>8.93</v>
      </c>
      <c r="N10" s="10">
        <v>1</v>
      </c>
      <c r="O10" s="10">
        <v>2.0000000000000001E-4</v>
      </c>
    </row>
    <row r="11" spans="2:15">
      <c r="B11" s="3" t="s">
        <v>867</v>
      </c>
      <c r="C11" s="12"/>
      <c r="D11" s="3"/>
      <c r="E11" s="3"/>
      <c r="F11" s="3"/>
      <c r="G11" s="12">
        <v>11</v>
      </c>
      <c r="H11" s="3"/>
      <c r="J11" s="10">
        <v>3.5999999999999999E-3</v>
      </c>
      <c r="K11" s="9">
        <v>9299.56</v>
      </c>
      <c r="M11" s="9">
        <v>8.93</v>
      </c>
      <c r="N11" s="10">
        <v>1</v>
      </c>
      <c r="O11" s="10">
        <v>2.0000000000000001E-4</v>
      </c>
    </row>
    <row r="12" spans="2:15">
      <c r="B12" s="13" t="s">
        <v>868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869</v>
      </c>
      <c r="C13" s="14"/>
      <c r="D13" s="13"/>
      <c r="E13" s="13"/>
      <c r="F13" s="13"/>
      <c r="G13" s="14">
        <v>11</v>
      </c>
      <c r="H13" s="13"/>
      <c r="J13" s="16">
        <v>3.5999999999999999E-3</v>
      </c>
      <c r="K13" s="15">
        <v>9299.56</v>
      </c>
      <c r="M13" s="15">
        <v>8.93</v>
      </c>
      <c r="N13" s="16">
        <v>1</v>
      </c>
      <c r="O13" s="16">
        <v>2.0000000000000001E-4</v>
      </c>
    </row>
    <row r="14" spans="2:15">
      <c r="B14" s="6" t="s">
        <v>870</v>
      </c>
      <c r="C14" s="17">
        <v>29992804</v>
      </c>
      <c r="D14" s="6"/>
      <c r="E14" s="6" t="s">
        <v>839</v>
      </c>
      <c r="F14" s="6" t="s">
        <v>161</v>
      </c>
      <c r="G14" s="17">
        <v>11</v>
      </c>
      <c r="H14" s="6" t="s">
        <v>97</v>
      </c>
      <c r="J14" s="8">
        <v>3.5999999999999999E-3</v>
      </c>
      <c r="K14" s="7">
        <v>9299.56</v>
      </c>
      <c r="L14" s="7">
        <v>96.07</v>
      </c>
      <c r="M14" s="7">
        <v>8.93</v>
      </c>
      <c r="N14" s="8">
        <v>1</v>
      </c>
      <c r="O14" s="8">
        <v>2.0000000000000001E-4</v>
      </c>
    </row>
    <row r="15" spans="2:15">
      <c r="B15" s="13" t="s">
        <v>871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872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873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874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874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110</v>
      </c>
      <c r="C22" s="17"/>
      <c r="D22" s="6"/>
      <c r="E22" s="6"/>
      <c r="F22" s="6"/>
      <c r="H22" s="6"/>
    </row>
    <row r="26" spans="2:15">
      <c r="B26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H20" sqref="H20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951</v>
      </c>
    </row>
    <row r="3" spans="2:10" ht="15.75">
      <c r="B3" s="1" t="s">
        <v>957</v>
      </c>
    </row>
    <row r="4" spans="2:10" ht="15.75">
      <c r="B4" s="1" t="s">
        <v>1</v>
      </c>
    </row>
    <row r="6" spans="2:10" ht="15.75">
      <c r="B6" s="2" t="s">
        <v>875</v>
      </c>
    </row>
    <row r="7" spans="2:10">
      <c r="B7" s="3" t="s">
        <v>79</v>
      </c>
      <c r="C7" s="3" t="s">
        <v>876</v>
      </c>
      <c r="D7" s="3" t="s">
        <v>877</v>
      </c>
      <c r="E7" s="3" t="s">
        <v>878</v>
      </c>
      <c r="F7" s="3" t="s">
        <v>84</v>
      </c>
      <c r="G7" s="3" t="s">
        <v>879</v>
      </c>
      <c r="H7" s="3" t="s">
        <v>119</v>
      </c>
      <c r="I7" s="3" t="s">
        <v>89</v>
      </c>
      <c r="J7" s="3" t="s">
        <v>880</v>
      </c>
    </row>
    <row r="8" spans="2:10">
      <c r="B8" s="4"/>
      <c r="C8" s="4"/>
      <c r="D8" s="4"/>
      <c r="E8" s="4" t="s">
        <v>121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881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882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883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884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885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886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887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110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H20" sqref="H20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951</v>
      </c>
    </row>
    <row r="3" spans="2:11" ht="15.75">
      <c r="B3" s="1" t="s">
        <v>957</v>
      </c>
    </row>
    <row r="4" spans="2:11" ht="15.75">
      <c r="B4" s="1" t="s">
        <v>1</v>
      </c>
    </row>
    <row r="6" spans="2:11" ht="15.75">
      <c r="B6" s="2" t="s">
        <v>888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413</v>
      </c>
      <c r="J7" s="3" t="s">
        <v>119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889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890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891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890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892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H20" sqref="H20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951</v>
      </c>
    </row>
    <row r="3" spans="2:11" ht="15.75">
      <c r="B3" s="1" t="s">
        <v>957</v>
      </c>
    </row>
    <row r="4" spans="2:11" ht="15.75">
      <c r="B4" s="1" t="s">
        <v>1</v>
      </c>
    </row>
    <row r="6" spans="2:11" ht="15.75">
      <c r="B6" s="2" t="s">
        <v>893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413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894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895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895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896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896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1"/>
  <sheetViews>
    <sheetView rightToLeft="1" workbookViewId="0">
      <selection activeCell="H20" sqref="H20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9" ht="15.75">
      <c r="B1" s="1" t="s">
        <v>0</v>
      </c>
    </row>
    <row r="2" spans="2:9" ht="15.75">
      <c r="B2" s="1" t="s">
        <v>951</v>
      </c>
    </row>
    <row r="3" spans="2:9" ht="15.75">
      <c r="B3" s="1" t="s">
        <v>957</v>
      </c>
    </row>
    <row r="4" spans="2:9" ht="15.75">
      <c r="B4" s="1" t="s">
        <v>1</v>
      </c>
    </row>
    <row r="6" spans="2:9" ht="15.75">
      <c r="B6" s="2" t="s">
        <v>897</v>
      </c>
      <c r="G6" s="3"/>
      <c r="H6" s="9"/>
      <c r="I6" s="3"/>
    </row>
    <row r="7" spans="2:9">
      <c r="B7" s="3" t="s">
        <v>79</v>
      </c>
      <c r="C7" s="3" t="s">
        <v>898</v>
      </c>
      <c r="D7" s="3" t="s">
        <v>899</v>
      </c>
    </row>
    <row r="8" spans="2:9">
      <c r="B8" s="4"/>
      <c r="C8" s="4" t="s">
        <v>91</v>
      </c>
      <c r="D8" s="4" t="s">
        <v>120</v>
      </c>
    </row>
    <row r="10" spans="2:9">
      <c r="B10" s="3" t="s">
        <v>900</v>
      </c>
      <c r="C10" s="9">
        <v>27291.87</v>
      </c>
      <c r="D10" s="3"/>
    </row>
    <row r="11" spans="2:9">
      <c r="B11" s="3" t="s">
        <v>901</v>
      </c>
      <c r="C11" s="9">
        <f>SUM(C12:C25)</f>
        <v>11645.289999999999</v>
      </c>
      <c r="D11" s="3"/>
    </row>
    <row r="12" spans="2:9">
      <c r="B12" s="20" t="s">
        <v>917</v>
      </c>
      <c r="C12">
        <v>4.62</v>
      </c>
      <c r="D12" s="21" t="s">
        <v>952</v>
      </c>
    </row>
    <row r="13" spans="2:9">
      <c r="B13" s="20" t="s">
        <v>918</v>
      </c>
      <c r="C13">
        <v>14.93</v>
      </c>
      <c r="D13" s="21" t="s">
        <v>953</v>
      </c>
    </row>
    <row r="14" spans="2:9">
      <c r="B14" s="20" t="s">
        <v>919</v>
      </c>
      <c r="C14">
        <v>339.58</v>
      </c>
      <c r="D14" s="21">
        <v>43831</v>
      </c>
    </row>
    <row r="15" spans="2:9">
      <c r="B15" s="20" t="s">
        <v>920</v>
      </c>
      <c r="C15">
        <v>244</v>
      </c>
      <c r="D15" s="21" t="s">
        <v>954</v>
      </c>
    </row>
    <row r="16" spans="2:9">
      <c r="B16" s="20" t="s">
        <v>921</v>
      </c>
      <c r="C16">
        <v>3.99</v>
      </c>
      <c r="D16" s="21" t="s">
        <v>955</v>
      </c>
    </row>
    <row r="17" spans="2:4">
      <c r="B17" s="20" t="s">
        <v>922</v>
      </c>
      <c r="C17">
        <v>26.62</v>
      </c>
      <c r="D17" s="21">
        <v>44256</v>
      </c>
    </row>
    <row r="18" spans="2:4">
      <c r="B18" s="20" t="s">
        <v>923</v>
      </c>
      <c r="C18">
        <v>13.13</v>
      </c>
      <c r="D18" s="21">
        <v>46174</v>
      </c>
    </row>
    <row r="19" spans="2:4">
      <c r="B19" s="20" t="s">
        <v>924</v>
      </c>
      <c r="C19">
        <v>11.92</v>
      </c>
      <c r="D19" s="21">
        <v>44166</v>
      </c>
    </row>
    <row r="20" spans="2:4">
      <c r="B20" s="20" t="s">
        <v>925</v>
      </c>
      <c r="C20">
        <v>54.64</v>
      </c>
      <c r="D20" s="21">
        <v>46631</v>
      </c>
    </row>
    <row r="21" spans="2:4">
      <c r="B21" s="20" t="s">
        <v>926</v>
      </c>
      <c r="C21">
        <v>7555.66</v>
      </c>
      <c r="D21" s="21">
        <v>47119</v>
      </c>
    </row>
    <row r="22" spans="2:4">
      <c r="B22" s="20" t="s">
        <v>927</v>
      </c>
      <c r="C22">
        <v>3337.8</v>
      </c>
      <c r="D22" s="21">
        <v>47150</v>
      </c>
    </row>
    <row r="23" spans="2:4">
      <c r="B23" s="20" t="s">
        <v>699</v>
      </c>
      <c r="C23">
        <v>23.66</v>
      </c>
      <c r="D23" s="21">
        <v>47178</v>
      </c>
    </row>
    <row r="24" spans="2:4">
      <c r="B24" s="20" t="s">
        <v>928</v>
      </c>
      <c r="C24">
        <v>2.23</v>
      </c>
      <c r="D24" s="21">
        <v>47209</v>
      </c>
    </row>
    <row r="25" spans="2:4">
      <c r="B25" t="s">
        <v>929</v>
      </c>
      <c r="C25" s="22">
        <v>12.51</v>
      </c>
      <c r="D25" s="23" t="s">
        <v>956</v>
      </c>
    </row>
    <row r="26" spans="2:4">
      <c r="B26" s="3" t="s">
        <v>902</v>
      </c>
      <c r="C26" s="9">
        <f>SUM(C27:C33)</f>
        <v>15646.58</v>
      </c>
      <c r="D26" s="21"/>
    </row>
    <row r="27" spans="2:4">
      <c r="B27" t="s">
        <v>930</v>
      </c>
      <c r="C27" s="22">
        <v>38.35</v>
      </c>
      <c r="D27" s="21">
        <v>44562</v>
      </c>
    </row>
    <row r="28" spans="2:4">
      <c r="B28" t="s">
        <v>931</v>
      </c>
      <c r="C28" s="22">
        <v>78.8</v>
      </c>
      <c r="D28" s="21">
        <v>45807</v>
      </c>
    </row>
    <row r="29" spans="2:4">
      <c r="B29" t="s">
        <v>932</v>
      </c>
      <c r="C29" s="22">
        <v>61.75</v>
      </c>
      <c r="D29" s="21">
        <v>45901</v>
      </c>
    </row>
    <row r="30" spans="2:4">
      <c r="B30" t="s">
        <v>933</v>
      </c>
      <c r="C30" s="22">
        <v>71.33</v>
      </c>
      <c r="D30" s="21">
        <v>45807</v>
      </c>
    </row>
    <row r="31" spans="2:4">
      <c r="B31" t="s">
        <v>934</v>
      </c>
      <c r="C31" s="22">
        <v>3435.87</v>
      </c>
      <c r="D31" s="21">
        <v>44531</v>
      </c>
    </row>
    <row r="32" spans="2:4">
      <c r="B32" t="s">
        <v>935</v>
      </c>
      <c r="C32" s="22">
        <v>11920.17</v>
      </c>
      <c r="D32" s="21">
        <v>44531</v>
      </c>
    </row>
    <row r="33" spans="2:4" ht="13.5" customHeight="1">
      <c r="B33" t="s">
        <v>936</v>
      </c>
      <c r="C33" s="22">
        <v>40.31</v>
      </c>
      <c r="D33" s="21">
        <v>45807</v>
      </c>
    </row>
    <row r="36" spans="2:4">
      <c r="B36" s="5"/>
    </row>
    <row r="37" spans="2:4">
      <c r="B37" s="6" t="s">
        <v>110</v>
      </c>
    </row>
    <row r="41" spans="2:4">
      <c r="B41" s="5" t="s">
        <v>77</v>
      </c>
    </row>
  </sheetData>
  <dataValidations count="1">
    <dataValidation allowBlank="1" showInputMessage="1" showErrorMessage="1" sqref="D27 D25"/>
  </dataValidations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H20" sqref="H20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951</v>
      </c>
    </row>
    <row r="3" spans="2:16" ht="15.75">
      <c r="B3" s="1" t="s">
        <v>957</v>
      </c>
    </row>
    <row r="4" spans="2:16" ht="15.75">
      <c r="B4" s="1" t="s">
        <v>1</v>
      </c>
    </row>
    <row r="6" spans="2:16" ht="15.75">
      <c r="B6" s="2" t="s">
        <v>903</v>
      </c>
    </row>
    <row r="7" spans="2:16">
      <c r="B7" s="3" t="s">
        <v>79</v>
      </c>
      <c r="C7" s="3" t="s">
        <v>80</v>
      </c>
      <c r="D7" s="3" t="s">
        <v>144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904</v>
      </c>
      <c r="L7" s="3" t="s">
        <v>116</v>
      </c>
      <c r="M7" s="3" t="s">
        <v>905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155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174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175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176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184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H20" sqref="H20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951</v>
      </c>
    </row>
    <row r="3" spans="2:16" ht="15.75">
      <c r="B3" s="1" t="s">
        <v>957</v>
      </c>
    </row>
    <row r="4" spans="2:16" ht="15.75">
      <c r="B4" s="1" t="s">
        <v>1</v>
      </c>
    </row>
    <row r="6" spans="2:16" ht="15.75">
      <c r="B6" s="2" t="s">
        <v>906</v>
      </c>
    </row>
    <row r="7" spans="2:16">
      <c r="B7" s="3" t="s">
        <v>79</v>
      </c>
      <c r="C7" s="3" t="s">
        <v>80</v>
      </c>
      <c r="D7" s="3" t="s">
        <v>144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904</v>
      </c>
      <c r="L7" s="3" t="s">
        <v>116</v>
      </c>
      <c r="M7" s="3" t="s">
        <v>905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644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645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646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660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669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670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671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672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677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rightToLeft="1" workbookViewId="0">
      <selection activeCell="A36" sqref="A36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44" t="s">
        <v>965</v>
      </c>
    </row>
    <row r="2" spans="2:19" ht="15.75">
      <c r="B2" s="1" t="s">
        <v>951</v>
      </c>
      <c r="S2" s="44"/>
    </row>
    <row r="3" spans="2:19" ht="15.75">
      <c r="B3" s="1" t="s">
        <v>957</v>
      </c>
      <c r="S3" s="44"/>
    </row>
    <row r="4" spans="2:19" ht="15.75">
      <c r="B4" s="1" t="s">
        <v>1</v>
      </c>
      <c r="S4" s="44"/>
    </row>
    <row r="5" spans="2:19">
      <c r="S5" s="44"/>
    </row>
    <row r="6" spans="2:19" ht="15.75">
      <c r="B6" s="2" t="s">
        <v>111</v>
      </c>
      <c r="S6" s="44"/>
    </row>
    <row r="7" spans="2:19" ht="15.75">
      <c r="B7" s="2" t="s">
        <v>112</v>
      </c>
      <c r="S7" s="44"/>
    </row>
    <row r="8" spans="2:19">
      <c r="B8" s="3" t="s">
        <v>79</v>
      </c>
      <c r="C8" s="3" t="s">
        <v>80</v>
      </c>
      <c r="D8" s="3" t="s">
        <v>113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117</v>
      </c>
      <c r="O8" s="3" t="s">
        <v>87</v>
      </c>
      <c r="P8" s="3" t="s">
        <v>118</v>
      </c>
      <c r="Q8" s="3" t="s">
        <v>119</v>
      </c>
      <c r="R8" s="3" t="s">
        <v>89</v>
      </c>
      <c r="S8" s="44"/>
    </row>
    <row r="9" spans="2:19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44"/>
    </row>
    <row r="10" spans="2:19">
      <c r="S10" s="44"/>
    </row>
    <row r="11" spans="2:19">
      <c r="B11" s="3" t="s">
        <v>124</v>
      </c>
      <c r="C11" s="12"/>
      <c r="D11" s="3"/>
      <c r="E11" s="3"/>
      <c r="F11" s="3"/>
      <c r="G11" s="3"/>
      <c r="H11" s="12">
        <v>6.07</v>
      </c>
      <c r="I11" s="3"/>
      <c r="K11" s="10">
        <v>1.0800000000000001E-2</v>
      </c>
      <c r="L11" s="9">
        <v>13547679</v>
      </c>
      <c r="O11" s="9">
        <v>15352.84</v>
      </c>
      <c r="Q11" s="10">
        <v>1</v>
      </c>
      <c r="R11" s="10">
        <v>0.3135</v>
      </c>
      <c r="S11" s="44"/>
    </row>
    <row r="12" spans="2:19">
      <c r="B12" s="3" t="s">
        <v>125</v>
      </c>
      <c r="C12" s="12"/>
      <c r="D12" s="3"/>
      <c r="E12" s="3"/>
      <c r="F12" s="3"/>
      <c r="G12" s="3"/>
      <c r="H12" s="12">
        <v>6.07</v>
      </c>
      <c r="I12" s="3"/>
      <c r="K12" s="10">
        <v>1.0800000000000001E-2</v>
      </c>
      <c r="L12" s="9">
        <v>13547679</v>
      </c>
      <c r="O12" s="9">
        <v>15352.84</v>
      </c>
      <c r="Q12" s="10">
        <v>1</v>
      </c>
      <c r="R12" s="10">
        <v>0.3135</v>
      </c>
      <c r="S12" s="44"/>
    </row>
    <row r="13" spans="2:19">
      <c r="B13" s="13" t="s">
        <v>126</v>
      </c>
      <c r="C13" s="14"/>
      <c r="D13" s="13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44"/>
    </row>
    <row r="14" spans="2:19">
      <c r="B14" s="13" t="s">
        <v>127</v>
      </c>
      <c r="C14" s="14"/>
      <c r="D14" s="13"/>
      <c r="E14" s="13"/>
      <c r="F14" s="13"/>
      <c r="G14" s="13"/>
      <c r="H14" s="14">
        <v>6.07</v>
      </c>
      <c r="I14" s="13"/>
      <c r="K14" s="16">
        <v>1.0800000000000001E-2</v>
      </c>
      <c r="L14" s="15">
        <v>13547679</v>
      </c>
      <c r="O14" s="15">
        <v>15352.84</v>
      </c>
      <c r="Q14" s="16">
        <v>1</v>
      </c>
      <c r="R14" s="16">
        <v>0.3135</v>
      </c>
      <c r="S14" s="44"/>
    </row>
    <row r="15" spans="2:19">
      <c r="B15" s="6" t="s">
        <v>128</v>
      </c>
      <c r="C15" s="17">
        <v>8180515</v>
      </c>
      <c r="D15" s="6" t="s">
        <v>129</v>
      </c>
      <c r="E15" s="6" t="s">
        <v>130</v>
      </c>
      <c r="F15" s="6"/>
      <c r="G15" s="6"/>
      <c r="H15" s="17">
        <v>0.33</v>
      </c>
      <c r="I15" s="6" t="s">
        <v>97</v>
      </c>
      <c r="K15" s="8">
        <v>1.1999999999999999E-3</v>
      </c>
      <c r="L15" s="7">
        <v>580000</v>
      </c>
      <c r="M15" s="7">
        <v>99.96</v>
      </c>
      <c r="N15" s="7">
        <v>0</v>
      </c>
      <c r="O15" s="7">
        <v>579.77</v>
      </c>
      <c r="P15" s="8">
        <v>1E-4</v>
      </c>
      <c r="Q15" s="8">
        <v>3.78E-2</v>
      </c>
      <c r="R15" s="8">
        <v>1.18E-2</v>
      </c>
      <c r="S15" s="44"/>
    </row>
    <row r="16" spans="2:19">
      <c r="B16" s="6" t="s">
        <v>131</v>
      </c>
      <c r="C16" s="17">
        <v>8180911</v>
      </c>
      <c r="D16" s="6" t="s">
        <v>129</v>
      </c>
      <c r="E16" s="6" t="s">
        <v>130</v>
      </c>
      <c r="F16" s="6"/>
      <c r="G16" s="6"/>
      <c r="H16" s="17">
        <v>0.68</v>
      </c>
      <c r="I16" s="6" t="s">
        <v>97</v>
      </c>
      <c r="K16" s="8">
        <v>1.1999999999999999E-3</v>
      </c>
      <c r="L16" s="7">
        <v>420000</v>
      </c>
      <c r="M16" s="7">
        <v>99.92</v>
      </c>
      <c r="N16" s="7">
        <v>0</v>
      </c>
      <c r="O16" s="7">
        <v>419.66</v>
      </c>
      <c r="P16" s="8">
        <v>1E-4</v>
      </c>
      <c r="Q16" s="8">
        <v>2.7300000000000001E-2</v>
      </c>
      <c r="R16" s="8">
        <v>8.6E-3</v>
      </c>
      <c r="S16" s="44"/>
    </row>
    <row r="17" spans="2:19">
      <c r="B17" s="6" t="s">
        <v>132</v>
      </c>
      <c r="C17" s="17">
        <v>1125400</v>
      </c>
      <c r="D17" s="6" t="s">
        <v>129</v>
      </c>
      <c r="E17" s="6" t="s">
        <v>130</v>
      </c>
      <c r="F17" s="6"/>
      <c r="G17" s="6"/>
      <c r="H17" s="17">
        <v>15.27</v>
      </c>
      <c r="I17" s="6" t="s">
        <v>97</v>
      </c>
      <c r="J17" s="19">
        <v>5.5E-2</v>
      </c>
      <c r="K17" s="8">
        <v>2.7099999999999999E-2</v>
      </c>
      <c r="L17" s="7">
        <v>1506849</v>
      </c>
      <c r="M17" s="7">
        <v>153.97</v>
      </c>
      <c r="N17" s="7">
        <v>0</v>
      </c>
      <c r="O17" s="7">
        <v>2320.1</v>
      </c>
      <c r="P17" s="8">
        <v>1E-4</v>
      </c>
      <c r="Q17" s="8">
        <v>0.15110000000000001</v>
      </c>
      <c r="R17" s="8">
        <v>4.7399999999999998E-2</v>
      </c>
      <c r="S17" s="44"/>
    </row>
    <row r="18" spans="2:19">
      <c r="B18" s="6" t="s">
        <v>133</v>
      </c>
      <c r="C18" s="17">
        <v>1140193</v>
      </c>
      <c r="D18" s="6" t="s">
        <v>129</v>
      </c>
      <c r="E18" s="6" t="s">
        <v>130</v>
      </c>
      <c r="F18" s="6"/>
      <c r="G18" s="6"/>
      <c r="H18" s="17">
        <v>18.57</v>
      </c>
      <c r="I18" s="6" t="s">
        <v>97</v>
      </c>
      <c r="J18" s="19">
        <v>3.7499999999999999E-2</v>
      </c>
      <c r="K18" s="8">
        <v>2.98E-2</v>
      </c>
      <c r="L18" s="7">
        <v>536223</v>
      </c>
      <c r="M18" s="7">
        <v>117.83</v>
      </c>
      <c r="N18" s="7">
        <v>0</v>
      </c>
      <c r="O18" s="7">
        <v>631.83000000000004</v>
      </c>
      <c r="P18" s="8">
        <v>2.0000000000000001E-4</v>
      </c>
      <c r="Q18" s="8">
        <v>4.1200000000000001E-2</v>
      </c>
      <c r="R18" s="8">
        <v>1.29E-2</v>
      </c>
      <c r="S18" s="44"/>
    </row>
    <row r="19" spans="2:19">
      <c r="B19" s="6" t="s">
        <v>134</v>
      </c>
      <c r="C19" s="17">
        <v>1131770</v>
      </c>
      <c r="D19" s="6" t="s">
        <v>129</v>
      </c>
      <c r="E19" s="6" t="s">
        <v>130</v>
      </c>
      <c r="F19" s="6"/>
      <c r="G19" s="6"/>
      <c r="H19" s="17">
        <v>1.39</v>
      </c>
      <c r="I19" s="6" t="s">
        <v>97</v>
      </c>
      <c r="J19" s="19">
        <v>2.2499999999999999E-2</v>
      </c>
      <c r="K19" s="8">
        <v>1.1000000000000001E-3</v>
      </c>
      <c r="L19" s="7">
        <v>2305000</v>
      </c>
      <c r="M19" s="7">
        <v>104.34</v>
      </c>
      <c r="N19" s="7">
        <v>0</v>
      </c>
      <c r="O19" s="7">
        <v>2405.04</v>
      </c>
      <c r="P19" s="8">
        <v>1E-4</v>
      </c>
      <c r="Q19" s="8">
        <v>0.15670000000000001</v>
      </c>
      <c r="R19" s="8">
        <v>4.9099999999999998E-2</v>
      </c>
      <c r="S19" s="44"/>
    </row>
    <row r="20" spans="2:19">
      <c r="B20" s="6" t="s">
        <v>135</v>
      </c>
      <c r="C20" s="17">
        <v>1135557</v>
      </c>
      <c r="D20" s="6" t="s">
        <v>129</v>
      </c>
      <c r="E20" s="6" t="s">
        <v>130</v>
      </c>
      <c r="F20" s="6"/>
      <c r="G20" s="6"/>
      <c r="H20" s="17">
        <v>7.21</v>
      </c>
      <c r="I20" s="6" t="s">
        <v>97</v>
      </c>
      <c r="J20" s="19">
        <v>1.7500000000000002E-2</v>
      </c>
      <c r="K20" s="8">
        <v>1.35E-2</v>
      </c>
      <c r="L20" s="7">
        <v>2965287</v>
      </c>
      <c r="M20" s="7">
        <v>103.49</v>
      </c>
      <c r="N20" s="7">
        <v>0</v>
      </c>
      <c r="O20" s="7">
        <v>3068.78</v>
      </c>
      <c r="P20" s="8">
        <v>2.0000000000000001E-4</v>
      </c>
      <c r="Q20" s="8">
        <v>0.19989999999999999</v>
      </c>
      <c r="R20" s="8">
        <v>6.2700000000000006E-2</v>
      </c>
      <c r="S20" s="44"/>
    </row>
    <row r="21" spans="2:19">
      <c r="B21" s="6" t="s">
        <v>136</v>
      </c>
      <c r="C21" s="17">
        <v>1136548</v>
      </c>
      <c r="D21" s="6" t="s">
        <v>129</v>
      </c>
      <c r="E21" s="6" t="s">
        <v>130</v>
      </c>
      <c r="F21" s="6"/>
      <c r="G21" s="6"/>
      <c r="H21" s="17">
        <v>0.83</v>
      </c>
      <c r="I21" s="6" t="s">
        <v>97</v>
      </c>
      <c r="J21" s="19">
        <v>5.0000000000000001E-3</v>
      </c>
      <c r="K21" s="8">
        <v>1.1999999999999999E-3</v>
      </c>
      <c r="L21" s="7">
        <v>3560000</v>
      </c>
      <c r="M21" s="7">
        <v>100.4</v>
      </c>
      <c r="N21" s="7">
        <v>0</v>
      </c>
      <c r="O21" s="7">
        <v>3574.24</v>
      </c>
      <c r="P21" s="8">
        <v>2.0000000000000001E-4</v>
      </c>
      <c r="Q21" s="8">
        <v>0.23280000000000001</v>
      </c>
      <c r="R21" s="8">
        <v>7.2999999999999995E-2</v>
      </c>
      <c r="S21" s="44"/>
    </row>
    <row r="22" spans="2:19">
      <c r="B22" s="6" t="s">
        <v>137</v>
      </c>
      <c r="C22" s="17">
        <v>1099456</v>
      </c>
      <c r="D22" s="6" t="s">
        <v>129</v>
      </c>
      <c r="E22" s="6" t="s">
        <v>130</v>
      </c>
      <c r="F22" s="6"/>
      <c r="G22" s="6"/>
      <c r="H22" s="17">
        <v>7.3</v>
      </c>
      <c r="I22" s="6" t="s">
        <v>97</v>
      </c>
      <c r="J22" s="19">
        <v>6.25E-2</v>
      </c>
      <c r="K22" s="8">
        <v>1.4500000000000001E-2</v>
      </c>
      <c r="L22" s="7">
        <v>1674320</v>
      </c>
      <c r="M22" s="7">
        <v>140.56</v>
      </c>
      <c r="N22" s="7">
        <v>0</v>
      </c>
      <c r="O22" s="7">
        <v>2353.42</v>
      </c>
      <c r="P22" s="8">
        <v>1E-4</v>
      </c>
      <c r="Q22" s="8">
        <v>0.15329999999999999</v>
      </c>
      <c r="R22" s="8">
        <v>4.8099999999999997E-2</v>
      </c>
      <c r="S22" s="44"/>
    </row>
    <row r="23" spans="2:19">
      <c r="B23" s="13" t="s">
        <v>138</v>
      </c>
      <c r="C23" s="14"/>
      <c r="D23" s="13"/>
      <c r="E23" s="13"/>
      <c r="F23" s="13"/>
      <c r="G23" s="13"/>
      <c r="I23" s="13"/>
      <c r="L23" s="15">
        <v>0</v>
      </c>
      <c r="O23" s="15">
        <v>0</v>
      </c>
      <c r="Q23" s="16">
        <v>0</v>
      </c>
      <c r="R23" s="16">
        <v>0</v>
      </c>
      <c r="S23" s="44"/>
    </row>
    <row r="24" spans="2:19">
      <c r="B24" s="3" t="s">
        <v>139</v>
      </c>
      <c r="C24" s="12"/>
      <c r="D24" s="3"/>
      <c r="E24" s="3"/>
      <c r="F24" s="3"/>
      <c r="G24" s="3"/>
      <c r="I24" s="3"/>
      <c r="L24" s="9">
        <v>0</v>
      </c>
      <c r="O24" s="9">
        <v>0</v>
      </c>
      <c r="Q24" s="10">
        <v>0</v>
      </c>
      <c r="R24" s="10">
        <v>0</v>
      </c>
      <c r="S24" s="44"/>
    </row>
    <row r="25" spans="2:19">
      <c r="B25" s="13" t="s">
        <v>140</v>
      </c>
      <c r="C25" s="14"/>
      <c r="D25" s="13"/>
      <c r="E25" s="13"/>
      <c r="F25" s="13"/>
      <c r="G25" s="13"/>
      <c r="I25" s="13"/>
      <c r="L25" s="15">
        <v>0</v>
      </c>
      <c r="O25" s="15">
        <v>0</v>
      </c>
      <c r="Q25" s="16">
        <v>0</v>
      </c>
      <c r="R25" s="16">
        <v>0</v>
      </c>
      <c r="S25" s="44"/>
    </row>
    <row r="26" spans="2:19">
      <c r="B26" s="13" t="s">
        <v>141</v>
      </c>
      <c r="C26" s="14"/>
      <c r="D26" s="13"/>
      <c r="E26" s="13"/>
      <c r="F26" s="13"/>
      <c r="G26" s="13"/>
      <c r="I26" s="13"/>
      <c r="L26" s="15">
        <v>0</v>
      </c>
      <c r="O26" s="15">
        <v>0</v>
      </c>
      <c r="Q26" s="16">
        <v>0</v>
      </c>
      <c r="R26" s="16">
        <v>0</v>
      </c>
      <c r="S26" s="44"/>
    </row>
    <row r="27" spans="2:19">
      <c r="S27" s="44"/>
    </row>
    <row r="28" spans="2:19">
      <c r="S28" s="44"/>
    </row>
    <row r="29" spans="2:19">
      <c r="B29" s="6" t="s">
        <v>110</v>
      </c>
      <c r="C29" s="17"/>
      <c r="D29" s="6"/>
      <c r="E29" s="6"/>
      <c r="F29" s="6"/>
      <c r="G29" s="6"/>
      <c r="I29" s="6"/>
      <c r="S29" s="44"/>
    </row>
    <row r="30" spans="2:19">
      <c r="S30" s="44"/>
    </row>
    <row r="31" spans="2:19">
      <c r="S31" s="44"/>
    </row>
    <row r="32" spans="2:19">
      <c r="S32" s="44"/>
    </row>
    <row r="33" spans="1:19">
      <c r="B33" s="5" t="s">
        <v>77</v>
      </c>
      <c r="S33" s="44"/>
    </row>
    <row r="34" spans="1:19">
      <c r="A34" s="44" t="s">
        <v>966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</row>
    <row r="35" spans="1:19">
      <c r="A35" s="44" t="s">
        <v>967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</sheetData>
  <mergeCells count="3">
    <mergeCell ref="S1:S33"/>
    <mergeCell ref="A34:R34"/>
    <mergeCell ref="A35:R35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H20" sqref="H20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951</v>
      </c>
    </row>
    <row r="3" spans="2:16" ht="15.75">
      <c r="B3" s="1" t="s">
        <v>957</v>
      </c>
    </row>
    <row r="4" spans="2:16" ht="15.75">
      <c r="B4" s="1" t="s">
        <v>1</v>
      </c>
    </row>
    <row r="6" spans="2:16" ht="15.75">
      <c r="B6" s="2" t="s">
        <v>907</v>
      </c>
    </row>
    <row r="7" spans="2:16">
      <c r="B7" s="3" t="s">
        <v>79</v>
      </c>
      <c r="C7" s="3" t="s">
        <v>80</v>
      </c>
      <c r="D7" s="3" t="s">
        <v>144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904</v>
      </c>
      <c r="L7" s="3" t="s">
        <v>116</v>
      </c>
      <c r="M7" s="3" t="s">
        <v>905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908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909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910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911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912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913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914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915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916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H20" sqref="H20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951</v>
      </c>
    </row>
    <row r="3" spans="2:21" ht="15.75">
      <c r="B3" s="1" t="s">
        <v>957</v>
      </c>
    </row>
    <row r="4" spans="2:21" ht="15.75">
      <c r="B4" s="1" t="s">
        <v>1</v>
      </c>
    </row>
    <row r="6" spans="2:21" ht="15.75">
      <c r="B6" s="2" t="s">
        <v>111</v>
      </c>
    </row>
    <row r="7" spans="2:21" ht="15.75">
      <c r="B7" s="2" t="s">
        <v>142</v>
      </c>
    </row>
    <row r="8" spans="2:21">
      <c r="B8" s="3" t="s">
        <v>79</v>
      </c>
      <c r="C8" s="3" t="s">
        <v>80</v>
      </c>
      <c r="D8" s="3" t="s">
        <v>113</v>
      </c>
      <c r="E8" s="3" t="s">
        <v>143</v>
      </c>
      <c r="F8" s="3" t="s">
        <v>81</v>
      </c>
      <c r="G8" s="3" t="s">
        <v>144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145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1"/>
  <sheetViews>
    <sheetView rightToLeft="1" workbookViewId="0">
      <selection activeCell="H20" sqref="H20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951</v>
      </c>
    </row>
    <row r="3" spans="2:21" ht="15.75">
      <c r="B3" s="1" t="s">
        <v>957</v>
      </c>
    </row>
    <row r="4" spans="2:21" ht="15.75">
      <c r="B4" s="1" t="s">
        <v>1</v>
      </c>
    </row>
    <row r="6" spans="2:21" ht="15.75">
      <c r="B6" s="2" t="s">
        <v>111</v>
      </c>
    </row>
    <row r="7" spans="2:21" ht="15.75">
      <c r="B7" s="2" t="s">
        <v>154</v>
      </c>
    </row>
    <row r="8" spans="2:21">
      <c r="B8" s="3" t="s">
        <v>79</v>
      </c>
      <c r="C8" s="3" t="s">
        <v>80</v>
      </c>
      <c r="D8" s="3" t="s">
        <v>113</v>
      </c>
      <c r="E8" s="3" t="s">
        <v>143</v>
      </c>
      <c r="F8" s="3" t="s">
        <v>81</v>
      </c>
      <c r="G8" s="3" t="s">
        <v>144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155</v>
      </c>
      <c r="C11" s="12"/>
      <c r="D11" s="3"/>
      <c r="E11" s="3"/>
      <c r="F11" s="3"/>
      <c r="G11" s="3"/>
      <c r="H11" s="3"/>
      <c r="I11" s="3"/>
      <c r="J11" s="3"/>
      <c r="K11" s="12">
        <v>4.78</v>
      </c>
      <c r="L11" s="3"/>
      <c r="N11" s="10">
        <v>2.2100000000000002E-2</v>
      </c>
      <c r="O11" s="9">
        <v>6089982.9800000004</v>
      </c>
      <c r="R11" s="9">
        <v>8239.26</v>
      </c>
      <c r="T11" s="10">
        <v>1</v>
      </c>
      <c r="U11" s="10">
        <v>0.16830000000000001</v>
      </c>
    </row>
    <row r="12" spans="2:21">
      <c r="B12" s="3" t="s">
        <v>156</v>
      </c>
      <c r="C12" s="12"/>
      <c r="D12" s="3"/>
      <c r="E12" s="3"/>
      <c r="F12" s="3"/>
      <c r="G12" s="3"/>
      <c r="H12" s="3"/>
      <c r="I12" s="3"/>
      <c r="J12" s="3"/>
      <c r="K12" s="12">
        <v>2.5</v>
      </c>
      <c r="L12" s="3"/>
      <c r="N12" s="10">
        <v>8.6999999999999994E-3</v>
      </c>
      <c r="O12" s="9">
        <v>5283301.9800000004</v>
      </c>
      <c r="R12" s="9">
        <v>5368.6</v>
      </c>
      <c r="T12" s="10">
        <v>0.65159999999999996</v>
      </c>
      <c r="U12" s="10">
        <v>0.1096</v>
      </c>
    </row>
    <row r="13" spans="2:21">
      <c r="B13" s="13" t="s">
        <v>157</v>
      </c>
      <c r="C13" s="14"/>
      <c r="D13" s="13"/>
      <c r="E13" s="13"/>
      <c r="F13" s="13"/>
      <c r="G13" s="13"/>
      <c r="H13" s="13"/>
      <c r="I13" s="13"/>
      <c r="J13" s="13"/>
      <c r="K13" s="14">
        <v>2.42</v>
      </c>
      <c r="L13" s="13"/>
      <c r="N13" s="16">
        <v>7.7999999999999996E-3</v>
      </c>
      <c r="O13" s="15">
        <v>5168796.9800000004</v>
      </c>
      <c r="R13" s="15">
        <v>5253.67</v>
      </c>
      <c r="T13" s="16">
        <v>0.63759999999999994</v>
      </c>
      <c r="U13" s="16">
        <v>0.10730000000000001</v>
      </c>
    </row>
    <row r="14" spans="2:21">
      <c r="B14" s="6" t="s">
        <v>158</v>
      </c>
      <c r="C14" s="17">
        <v>6040315</v>
      </c>
      <c r="D14" s="6" t="s">
        <v>129</v>
      </c>
      <c r="E14" s="6"/>
      <c r="F14" s="18">
        <v>520018078</v>
      </c>
      <c r="G14" s="6" t="s">
        <v>159</v>
      </c>
      <c r="H14" s="6" t="s">
        <v>160</v>
      </c>
      <c r="I14" s="6" t="s">
        <v>161</v>
      </c>
      <c r="J14" s="6"/>
      <c r="K14" s="17">
        <v>2.48</v>
      </c>
      <c r="L14" s="6" t="s">
        <v>97</v>
      </c>
      <c r="M14" s="19">
        <v>5.8999999999999999E-3</v>
      </c>
      <c r="N14" s="8">
        <v>3.0999999999999999E-3</v>
      </c>
      <c r="O14" s="7">
        <v>1749312</v>
      </c>
      <c r="P14" s="7">
        <v>100.7</v>
      </c>
      <c r="Q14" s="7">
        <v>0</v>
      </c>
      <c r="R14" s="7">
        <v>1761.56</v>
      </c>
      <c r="S14" s="8">
        <v>2.9999999999999997E-4</v>
      </c>
      <c r="T14" s="8">
        <v>0.21379999999999999</v>
      </c>
      <c r="U14" s="8">
        <v>3.5999999999999997E-2</v>
      </c>
    </row>
    <row r="15" spans="2:21">
      <c r="B15" s="6" t="s">
        <v>162</v>
      </c>
      <c r="C15" s="17">
        <v>2310159</v>
      </c>
      <c r="D15" s="6" t="s">
        <v>129</v>
      </c>
      <c r="E15" s="6"/>
      <c r="F15" s="18">
        <v>520032046</v>
      </c>
      <c r="G15" s="6" t="s">
        <v>159</v>
      </c>
      <c r="H15" s="6" t="s">
        <v>160</v>
      </c>
      <c r="I15" s="6" t="s">
        <v>161</v>
      </c>
      <c r="J15" s="6"/>
      <c r="K15" s="17">
        <v>2.0699999999999998</v>
      </c>
      <c r="L15" s="6" t="s">
        <v>97</v>
      </c>
      <c r="M15" s="19">
        <v>6.4000000000000003E-3</v>
      </c>
      <c r="N15" s="8">
        <v>1.2999999999999999E-3</v>
      </c>
      <c r="O15" s="7">
        <v>1395520</v>
      </c>
      <c r="P15" s="7">
        <v>100.74</v>
      </c>
      <c r="Q15" s="7">
        <v>0</v>
      </c>
      <c r="R15" s="7">
        <v>1405.85</v>
      </c>
      <c r="S15" s="8">
        <v>4.0000000000000002E-4</v>
      </c>
      <c r="T15" s="8">
        <v>0.1706</v>
      </c>
      <c r="U15" s="8">
        <v>2.87E-2</v>
      </c>
    </row>
    <row r="16" spans="2:21">
      <c r="B16" s="6" t="s">
        <v>163</v>
      </c>
      <c r="C16" s="17">
        <v>1940576</v>
      </c>
      <c r="D16" s="6" t="s">
        <v>129</v>
      </c>
      <c r="E16" s="6"/>
      <c r="F16" s="18">
        <v>520032640</v>
      </c>
      <c r="G16" s="6" t="s">
        <v>159</v>
      </c>
      <c r="H16" s="6" t="s">
        <v>160</v>
      </c>
      <c r="I16" s="6" t="s">
        <v>161</v>
      </c>
      <c r="J16" s="6"/>
      <c r="K16" s="17">
        <v>2.71</v>
      </c>
      <c r="L16" s="6" t="s">
        <v>97</v>
      </c>
      <c r="M16" s="19">
        <v>7.0000000000000001E-3</v>
      </c>
      <c r="N16" s="8">
        <v>1.1000000000000001E-3</v>
      </c>
      <c r="O16" s="7">
        <v>1537168.98</v>
      </c>
      <c r="P16" s="7">
        <v>102.87</v>
      </c>
      <c r="Q16" s="7">
        <v>0</v>
      </c>
      <c r="R16" s="7">
        <v>1581.29</v>
      </c>
      <c r="S16" s="8">
        <v>4.0000000000000002E-4</v>
      </c>
      <c r="T16" s="8">
        <v>0.19189999999999999</v>
      </c>
      <c r="U16" s="8">
        <v>3.2300000000000002E-2</v>
      </c>
    </row>
    <row r="17" spans="2:21">
      <c r="B17" s="6" t="s">
        <v>164</v>
      </c>
      <c r="C17" s="17">
        <v>1135177</v>
      </c>
      <c r="D17" s="6" t="s">
        <v>129</v>
      </c>
      <c r="E17" s="6"/>
      <c r="F17" s="18">
        <v>513141879</v>
      </c>
      <c r="G17" s="6" t="s">
        <v>159</v>
      </c>
      <c r="H17" s="6" t="s">
        <v>96</v>
      </c>
      <c r="I17" s="6" t="s">
        <v>161</v>
      </c>
      <c r="J17" s="6"/>
      <c r="K17" s="17">
        <v>2.23</v>
      </c>
      <c r="L17" s="6" t="s">
        <v>97</v>
      </c>
      <c r="M17" s="19">
        <v>8.0000000000000002E-3</v>
      </c>
      <c r="O17" s="7">
        <v>443987</v>
      </c>
      <c r="P17" s="7">
        <v>103.11</v>
      </c>
      <c r="Q17" s="7">
        <v>0</v>
      </c>
      <c r="R17" s="7">
        <v>457.8</v>
      </c>
      <c r="S17" s="8">
        <v>6.9999999999999999E-4</v>
      </c>
      <c r="T17" s="8">
        <v>5.5599999999999997E-2</v>
      </c>
      <c r="U17" s="8">
        <v>9.2999999999999992E-3</v>
      </c>
    </row>
    <row r="18" spans="2:21">
      <c r="B18" s="6" t="s">
        <v>165</v>
      </c>
      <c r="C18" s="17">
        <v>29992184</v>
      </c>
      <c r="D18" s="6" t="s">
        <v>129</v>
      </c>
      <c r="E18" s="6"/>
      <c r="F18" s="18">
        <v>510678816</v>
      </c>
      <c r="G18" s="6" t="s">
        <v>166</v>
      </c>
      <c r="H18" s="6" t="s">
        <v>167</v>
      </c>
      <c r="I18" s="6" t="s">
        <v>161</v>
      </c>
      <c r="J18" s="6"/>
      <c r="K18" s="17">
        <v>3.12</v>
      </c>
      <c r="L18" s="6" t="s">
        <v>97</v>
      </c>
      <c r="M18" s="19">
        <v>3.9899999999999998E-2</v>
      </c>
      <c r="N18" s="8">
        <v>0.67879999999999996</v>
      </c>
      <c r="O18" s="7">
        <v>42809</v>
      </c>
      <c r="P18" s="7">
        <v>110.22</v>
      </c>
      <c r="Q18" s="7">
        <v>0</v>
      </c>
      <c r="R18" s="7">
        <v>47.18</v>
      </c>
      <c r="S18" s="8">
        <v>5.9999999999999995E-4</v>
      </c>
      <c r="T18" s="8">
        <v>5.7000000000000002E-3</v>
      </c>
      <c r="U18" s="8">
        <v>1E-3</v>
      </c>
    </row>
    <row r="19" spans="2:21">
      <c r="B19" s="13" t="s">
        <v>168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0" spans="2:21">
      <c r="B20" s="13" t="s">
        <v>169</v>
      </c>
      <c r="C20" s="14"/>
      <c r="D20" s="13"/>
      <c r="E20" s="13"/>
      <c r="F20" s="13"/>
      <c r="G20" s="13"/>
      <c r="H20" s="13"/>
      <c r="I20" s="13"/>
      <c r="J20" s="13"/>
      <c r="K20" s="14">
        <v>5.97</v>
      </c>
      <c r="L20" s="13"/>
      <c r="N20" s="16">
        <v>4.7899999999999998E-2</v>
      </c>
      <c r="O20" s="15">
        <v>114505</v>
      </c>
      <c r="R20" s="15">
        <v>114.93</v>
      </c>
      <c r="T20" s="16">
        <v>1.3899999999999999E-2</v>
      </c>
      <c r="U20" s="16">
        <v>2.3E-3</v>
      </c>
    </row>
    <row r="21" spans="2:21">
      <c r="B21" s="6" t="s">
        <v>170</v>
      </c>
      <c r="C21" s="17">
        <v>1141332</v>
      </c>
      <c r="D21" s="6" t="s">
        <v>129</v>
      </c>
      <c r="E21" s="6"/>
      <c r="F21" s="18">
        <v>550258438</v>
      </c>
      <c r="G21" s="6" t="s">
        <v>171</v>
      </c>
      <c r="H21" s="6" t="s">
        <v>172</v>
      </c>
      <c r="I21" s="6" t="s">
        <v>173</v>
      </c>
      <c r="J21" s="6"/>
      <c r="K21" s="17">
        <v>5.97</v>
      </c>
      <c r="L21" s="6" t="s">
        <v>97</v>
      </c>
      <c r="M21" s="19">
        <v>4.6899999999999997E-2</v>
      </c>
      <c r="N21" s="8">
        <v>4.7899999999999998E-2</v>
      </c>
      <c r="O21" s="7">
        <v>114505</v>
      </c>
      <c r="P21" s="7">
        <v>100.37</v>
      </c>
      <c r="Q21" s="7">
        <v>0</v>
      </c>
      <c r="R21" s="7">
        <v>114.93</v>
      </c>
      <c r="S21" s="8">
        <v>1E-4</v>
      </c>
      <c r="T21" s="8">
        <v>1.3899999999999999E-2</v>
      </c>
      <c r="U21" s="8">
        <v>2.3E-3</v>
      </c>
    </row>
    <row r="22" spans="2:21">
      <c r="B22" s="13" t="s">
        <v>174</v>
      </c>
      <c r="C22" s="14"/>
      <c r="D22" s="13"/>
      <c r="E22" s="13"/>
      <c r="F22" s="13"/>
      <c r="G22" s="13"/>
      <c r="H22" s="13"/>
      <c r="I22" s="13"/>
      <c r="J22" s="13"/>
      <c r="L22" s="13"/>
      <c r="O22" s="15">
        <v>0</v>
      </c>
      <c r="R22" s="15">
        <v>0</v>
      </c>
      <c r="T22" s="16">
        <v>0</v>
      </c>
      <c r="U22" s="16">
        <v>0</v>
      </c>
    </row>
    <row r="23" spans="2:21">
      <c r="B23" s="3" t="s">
        <v>175</v>
      </c>
      <c r="C23" s="12"/>
      <c r="D23" s="3"/>
      <c r="E23" s="3"/>
      <c r="F23" s="3"/>
      <c r="G23" s="3"/>
      <c r="H23" s="3"/>
      <c r="I23" s="3"/>
      <c r="J23" s="3"/>
      <c r="K23" s="12">
        <v>9.06</v>
      </c>
      <c r="L23" s="3"/>
      <c r="N23" s="10">
        <v>4.7199999999999999E-2</v>
      </c>
      <c r="O23" s="9">
        <v>806681</v>
      </c>
      <c r="R23" s="9">
        <v>2870.66</v>
      </c>
      <c r="T23" s="10">
        <v>0.34839999999999999</v>
      </c>
      <c r="U23" s="10">
        <v>5.8599999999999999E-2</v>
      </c>
    </row>
    <row r="24" spans="2:21">
      <c r="B24" s="13" t="s">
        <v>176</v>
      </c>
      <c r="C24" s="14"/>
      <c r="D24" s="13"/>
      <c r="E24" s="13"/>
      <c r="F24" s="13"/>
      <c r="G24" s="13"/>
      <c r="H24" s="13"/>
      <c r="I24" s="13"/>
      <c r="J24" s="13"/>
      <c r="K24" s="14">
        <v>12.22</v>
      </c>
      <c r="L24" s="13"/>
      <c r="N24" s="16">
        <v>3.09E-2</v>
      </c>
      <c r="O24" s="15">
        <v>102000</v>
      </c>
      <c r="R24" s="15">
        <v>276.22000000000003</v>
      </c>
      <c r="T24" s="16">
        <v>3.3500000000000002E-2</v>
      </c>
      <c r="U24" s="16">
        <v>5.5999999999999999E-3</v>
      </c>
    </row>
    <row r="25" spans="2:21">
      <c r="B25" s="6" t="s">
        <v>177</v>
      </c>
      <c r="C25" s="17" t="s">
        <v>178</v>
      </c>
      <c r="D25" s="6" t="s">
        <v>179</v>
      </c>
      <c r="E25" s="6" t="s">
        <v>180</v>
      </c>
      <c r="F25" s="6"/>
      <c r="G25" s="6" t="s">
        <v>181</v>
      </c>
      <c r="H25" s="6" t="s">
        <v>182</v>
      </c>
      <c r="I25" s="6" t="s">
        <v>183</v>
      </c>
      <c r="J25" s="6"/>
      <c r="K25" s="17">
        <v>12.22</v>
      </c>
      <c r="L25" s="6" t="s">
        <v>41</v>
      </c>
      <c r="M25" s="19">
        <v>4.1000000000000002E-2</v>
      </c>
      <c r="N25" s="8">
        <v>3.09E-2</v>
      </c>
      <c r="O25" s="7">
        <v>102000</v>
      </c>
      <c r="P25" s="7">
        <v>78.11</v>
      </c>
      <c r="Q25" s="7">
        <v>0</v>
      </c>
      <c r="R25" s="7">
        <v>276.22000000000003</v>
      </c>
      <c r="S25" s="8">
        <v>1E-4</v>
      </c>
      <c r="T25" s="8">
        <v>3.3500000000000002E-2</v>
      </c>
      <c r="U25" s="8">
        <v>5.5999999999999999E-3</v>
      </c>
    </row>
    <row r="26" spans="2:21">
      <c r="B26" s="13" t="s">
        <v>184</v>
      </c>
      <c r="C26" s="14"/>
      <c r="D26" s="13"/>
      <c r="E26" s="13"/>
      <c r="F26" s="13"/>
      <c r="G26" s="13"/>
      <c r="H26" s="13"/>
      <c r="I26" s="13"/>
      <c r="J26" s="13"/>
      <c r="K26" s="14">
        <v>8.7200000000000006</v>
      </c>
      <c r="L26" s="13"/>
      <c r="N26" s="16">
        <v>4.8899999999999999E-2</v>
      </c>
      <c r="O26" s="15">
        <v>704681</v>
      </c>
      <c r="R26" s="15">
        <v>2594.44</v>
      </c>
      <c r="T26" s="16">
        <v>0.31490000000000001</v>
      </c>
      <c r="U26" s="16">
        <v>5.2999999999999999E-2</v>
      </c>
    </row>
    <row r="27" spans="2:21">
      <c r="B27" s="6" t="s">
        <v>185</v>
      </c>
      <c r="C27" s="17" t="s">
        <v>186</v>
      </c>
      <c r="D27" s="6" t="s">
        <v>187</v>
      </c>
      <c r="E27" s="6" t="s">
        <v>180</v>
      </c>
      <c r="F27" s="6"/>
      <c r="G27" s="6" t="s">
        <v>188</v>
      </c>
      <c r="H27" s="6" t="s">
        <v>189</v>
      </c>
      <c r="I27" s="6" t="s">
        <v>190</v>
      </c>
      <c r="J27" s="6"/>
      <c r="K27" s="17">
        <v>5.87</v>
      </c>
      <c r="L27" s="6" t="s">
        <v>41</v>
      </c>
      <c r="M27" s="19">
        <v>5.5E-2</v>
      </c>
      <c r="N27" s="8">
        <v>5.8400000000000001E-2</v>
      </c>
      <c r="O27" s="7">
        <v>4000</v>
      </c>
      <c r="P27" s="7">
        <v>100.52</v>
      </c>
      <c r="Q27" s="7">
        <v>0</v>
      </c>
      <c r="R27" s="7">
        <v>13.94</v>
      </c>
      <c r="S27" s="8">
        <v>0</v>
      </c>
      <c r="T27" s="8">
        <v>1.6999999999999999E-3</v>
      </c>
      <c r="U27" s="8">
        <v>2.9999999999999997E-4</v>
      </c>
    </row>
    <row r="28" spans="2:21">
      <c r="B28" s="6" t="s">
        <v>191</v>
      </c>
      <c r="C28" s="17" t="s">
        <v>192</v>
      </c>
      <c r="D28" s="6" t="s">
        <v>187</v>
      </c>
      <c r="E28" s="6" t="s">
        <v>180</v>
      </c>
      <c r="F28" s="6"/>
      <c r="G28" s="6" t="s">
        <v>193</v>
      </c>
      <c r="H28" s="6" t="s">
        <v>189</v>
      </c>
      <c r="I28" s="6" t="s">
        <v>190</v>
      </c>
      <c r="J28" s="6"/>
      <c r="K28" s="17">
        <v>6.79</v>
      </c>
      <c r="L28" s="6" t="s">
        <v>41</v>
      </c>
      <c r="M28" s="19">
        <v>3.5499999999999997E-2</v>
      </c>
      <c r="N28" s="8">
        <v>3.1699999999999999E-2</v>
      </c>
      <c r="O28" s="7">
        <v>77000</v>
      </c>
      <c r="P28" s="7">
        <v>103.66</v>
      </c>
      <c r="Q28" s="7">
        <v>0</v>
      </c>
      <c r="R28" s="7">
        <v>276.74</v>
      </c>
      <c r="S28" s="8">
        <v>0</v>
      </c>
      <c r="T28" s="8">
        <v>3.3599999999999998E-2</v>
      </c>
      <c r="U28" s="8">
        <v>5.7000000000000002E-3</v>
      </c>
    </row>
    <row r="29" spans="2:21">
      <c r="B29" s="6" t="s">
        <v>194</v>
      </c>
      <c r="C29" s="17" t="s">
        <v>195</v>
      </c>
      <c r="D29" s="6" t="s">
        <v>187</v>
      </c>
      <c r="E29" s="6" t="s">
        <v>180</v>
      </c>
      <c r="F29" s="6"/>
      <c r="G29" s="6" t="s">
        <v>193</v>
      </c>
      <c r="H29" s="6" t="s">
        <v>196</v>
      </c>
      <c r="I29" s="6" t="s">
        <v>190</v>
      </c>
      <c r="J29" s="6"/>
      <c r="K29" s="17">
        <v>5.56</v>
      </c>
      <c r="L29" s="6" t="s">
        <v>41</v>
      </c>
      <c r="M29" s="19">
        <v>0.04</v>
      </c>
      <c r="N29" s="8">
        <v>0.03</v>
      </c>
      <c r="O29" s="7">
        <v>22000</v>
      </c>
      <c r="P29" s="7">
        <v>106.8</v>
      </c>
      <c r="Q29" s="7">
        <v>0</v>
      </c>
      <c r="R29" s="7">
        <v>81.459999999999994</v>
      </c>
      <c r="S29" s="8">
        <v>0</v>
      </c>
      <c r="T29" s="8">
        <v>9.9000000000000008E-3</v>
      </c>
      <c r="U29" s="8">
        <v>1.6999999999999999E-3</v>
      </c>
    </row>
    <row r="30" spans="2:21">
      <c r="B30" s="6" t="s">
        <v>197</v>
      </c>
      <c r="C30" s="17" t="s">
        <v>198</v>
      </c>
      <c r="D30" s="6" t="s">
        <v>187</v>
      </c>
      <c r="E30" s="6" t="s">
        <v>180</v>
      </c>
      <c r="F30" s="6"/>
      <c r="G30" s="6" t="s">
        <v>188</v>
      </c>
      <c r="H30" s="6" t="s">
        <v>196</v>
      </c>
      <c r="I30" s="6" t="s">
        <v>190</v>
      </c>
      <c r="J30" s="6"/>
      <c r="K30" s="17">
        <v>6.68</v>
      </c>
      <c r="L30" s="6" t="s">
        <v>41</v>
      </c>
      <c r="M30" s="19">
        <v>3.2500000000000001E-2</v>
      </c>
      <c r="N30" s="8">
        <v>2.5100000000000001E-2</v>
      </c>
      <c r="O30" s="7">
        <v>79000</v>
      </c>
      <c r="P30" s="7">
        <v>106.66</v>
      </c>
      <c r="Q30" s="7">
        <v>0</v>
      </c>
      <c r="R30" s="7">
        <v>292.14</v>
      </c>
      <c r="S30" s="8">
        <v>0</v>
      </c>
      <c r="T30" s="8">
        <v>3.5499999999999997E-2</v>
      </c>
      <c r="U30" s="8">
        <v>6.0000000000000001E-3</v>
      </c>
    </row>
    <row r="31" spans="2:21">
      <c r="B31" s="6" t="s">
        <v>199</v>
      </c>
      <c r="C31" s="17" t="s">
        <v>200</v>
      </c>
      <c r="D31" s="6" t="s">
        <v>187</v>
      </c>
      <c r="E31" s="6" t="s">
        <v>180</v>
      </c>
      <c r="F31" s="6"/>
      <c r="G31" s="6" t="s">
        <v>193</v>
      </c>
      <c r="H31" s="6" t="s">
        <v>201</v>
      </c>
      <c r="I31" s="6" t="s">
        <v>190</v>
      </c>
      <c r="J31" s="6"/>
      <c r="K31" s="17">
        <v>9.23</v>
      </c>
      <c r="L31" s="6" t="s">
        <v>41</v>
      </c>
      <c r="M31" s="19">
        <v>3.4200000000000001E-2</v>
      </c>
      <c r="N31" s="8">
        <v>3.4299999999999997E-2</v>
      </c>
      <c r="O31" s="7">
        <v>62000</v>
      </c>
      <c r="P31" s="7">
        <v>100.25</v>
      </c>
      <c r="Q31" s="7">
        <v>0</v>
      </c>
      <c r="R31" s="7">
        <v>215.49</v>
      </c>
      <c r="T31" s="8">
        <v>2.6200000000000001E-2</v>
      </c>
      <c r="U31" s="8">
        <v>4.4000000000000003E-3</v>
      </c>
    </row>
    <row r="32" spans="2:21">
      <c r="B32" s="6" t="s">
        <v>202</v>
      </c>
      <c r="C32" s="17" t="s">
        <v>203</v>
      </c>
      <c r="D32" s="6" t="s">
        <v>187</v>
      </c>
      <c r="E32" s="6" t="s">
        <v>180</v>
      </c>
      <c r="F32" s="6"/>
      <c r="G32" s="6" t="s">
        <v>204</v>
      </c>
      <c r="H32" s="6" t="s">
        <v>201</v>
      </c>
      <c r="I32" s="6" t="s">
        <v>190</v>
      </c>
      <c r="J32" s="6"/>
      <c r="K32" s="17">
        <v>5.36</v>
      </c>
      <c r="L32" s="6" t="s">
        <v>41</v>
      </c>
      <c r="M32" s="19">
        <v>4.1250000000000002E-2</v>
      </c>
      <c r="N32" s="8">
        <v>2.9700000000000001E-2</v>
      </c>
      <c r="O32" s="7">
        <v>12000</v>
      </c>
      <c r="P32" s="7">
        <v>108.32</v>
      </c>
      <c r="Q32" s="7">
        <v>0</v>
      </c>
      <c r="R32" s="7">
        <v>45.07</v>
      </c>
      <c r="S32" s="8">
        <v>0</v>
      </c>
      <c r="T32" s="8">
        <v>5.4999999999999997E-3</v>
      </c>
      <c r="U32" s="8">
        <v>8.9999999999999998E-4</v>
      </c>
    </row>
    <row r="33" spans="2:21">
      <c r="B33" s="6" t="s">
        <v>205</v>
      </c>
      <c r="C33" s="17" t="s">
        <v>206</v>
      </c>
      <c r="D33" s="6" t="s">
        <v>187</v>
      </c>
      <c r="E33" s="6" t="s">
        <v>180</v>
      </c>
      <c r="F33" s="6"/>
      <c r="G33" s="6" t="s">
        <v>207</v>
      </c>
      <c r="H33" s="6" t="s">
        <v>208</v>
      </c>
      <c r="I33" s="6" t="s">
        <v>190</v>
      </c>
      <c r="J33" s="6"/>
      <c r="K33" s="17">
        <v>6.93</v>
      </c>
      <c r="L33" s="6" t="s">
        <v>41</v>
      </c>
      <c r="M33" s="19">
        <v>3.6999999999999998E-2</v>
      </c>
      <c r="N33" s="8">
        <v>3.6999999999999998E-2</v>
      </c>
      <c r="O33" s="7">
        <v>81000</v>
      </c>
      <c r="P33" s="7">
        <v>104.71</v>
      </c>
      <c r="Q33" s="7">
        <v>0</v>
      </c>
      <c r="R33" s="7">
        <v>294.04000000000002</v>
      </c>
      <c r="S33" s="8">
        <v>0</v>
      </c>
      <c r="T33" s="8">
        <v>3.5700000000000003E-2</v>
      </c>
      <c r="U33" s="8">
        <v>6.0000000000000001E-3</v>
      </c>
    </row>
    <row r="34" spans="2:21">
      <c r="B34" s="6" t="s">
        <v>209</v>
      </c>
      <c r="C34" s="17" t="s">
        <v>210</v>
      </c>
      <c r="D34" s="6" t="s">
        <v>187</v>
      </c>
      <c r="E34" s="6" t="s">
        <v>180</v>
      </c>
      <c r="F34" s="6"/>
      <c r="G34" s="6" t="s">
        <v>179</v>
      </c>
      <c r="H34" s="6" t="s">
        <v>208</v>
      </c>
      <c r="I34" s="6" t="s">
        <v>190</v>
      </c>
      <c r="J34" s="6"/>
      <c r="K34" s="17">
        <v>6.72</v>
      </c>
      <c r="L34" s="6" t="s">
        <v>41</v>
      </c>
      <c r="M34" s="19">
        <v>4.4999999999999998E-2</v>
      </c>
      <c r="N34" s="8">
        <v>4.5499999999999999E-2</v>
      </c>
      <c r="O34" s="7">
        <v>67000</v>
      </c>
      <c r="P34" s="7">
        <v>101.99</v>
      </c>
      <c r="Q34" s="7">
        <v>0</v>
      </c>
      <c r="R34" s="7">
        <v>236.91</v>
      </c>
      <c r="S34" s="8">
        <v>0</v>
      </c>
      <c r="T34" s="8">
        <v>2.8799999999999999E-2</v>
      </c>
      <c r="U34" s="8">
        <v>4.7999999999999996E-3</v>
      </c>
    </row>
    <row r="35" spans="2:21">
      <c r="B35" s="6" t="s">
        <v>211</v>
      </c>
      <c r="C35" s="17" t="s">
        <v>212</v>
      </c>
      <c r="D35" s="6" t="s">
        <v>213</v>
      </c>
      <c r="E35" s="6" t="s">
        <v>180</v>
      </c>
      <c r="F35" s="6"/>
      <c r="G35" s="6" t="s">
        <v>207</v>
      </c>
      <c r="H35" s="6" t="s">
        <v>208</v>
      </c>
      <c r="I35" s="6" t="s">
        <v>190</v>
      </c>
      <c r="J35" s="6"/>
      <c r="K35" s="17">
        <v>7.7</v>
      </c>
      <c r="L35" s="6" t="s">
        <v>41</v>
      </c>
      <c r="M35" s="19">
        <v>4.1250000000000002E-2</v>
      </c>
      <c r="N35" s="8">
        <v>3.5700000000000003E-2</v>
      </c>
      <c r="O35" s="7">
        <v>47194</v>
      </c>
      <c r="P35" s="7">
        <v>105.82</v>
      </c>
      <c r="Q35" s="7">
        <v>0</v>
      </c>
      <c r="R35" s="7">
        <v>173.14</v>
      </c>
      <c r="S35" s="8">
        <v>0</v>
      </c>
      <c r="T35" s="8">
        <v>2.1000000000000001E-2</v>
      </c>
      <c r="U35" s="8">
        <v>3.5000000000000001E-3</v>
      </c>
    </row>
    <row r="36" spans="2:21">
      <c r="B36" s="6" t="s">
        <v>214</v>
      </c>
      <c r="C36" s="17" t="s">
        <v>215</v>
      </c>
      <c r="D36" s="6" t="s">
        <v>187</v>
      </c>
      <c r="E36" s="6" t="s">
        <v>180</v>
      </c>
      <c r="F36" s="6"/>
      <c r="G36" s="6" t="s">
        <v>216</v>
      </c>
      <c r="H36" s="6" t="s">
        <v>217</v>
      </c>
      <c r="I36" s="6" t="s">
        <v>190</v>
      </c>
      <c r="J36" s="6"/>
      <c r="K36" s="17">
        <v>13.57</v>
      </c>
      <c r="L36" s="6" t="s">
        <v>41</v>
      </c>
      <c r="M36" s="19">
        <v>5.7500000000000002E-2</v>
      </c>
      <c r="N36" s="8">
        <v>4.4299999999999999E-2</v>
      </c>
      <c r="O36" s="7">
        <v>14000</v>
      </c>
      <c r="P36" s="7">
        <v>103.21</v>
      </c>
      <c r="Q36" s="7">
        <v>0</v>
      </c>
      <c r="R36" s="7">
        <v>50.1</v>
      </c>
      <c r="S36" s="8">
        <v>0</v>
      </c>
      <c r="T36" s="8">
        <v>6.1000000000000004E-3</v>
      </c>
      <c r="U36" s="8">
        <v>1E-3</v>
      </c>
    </row>
    <row r="37" spans="2:21">
      <c r="B37" s="6" t="s">
        <v>218</v>
      </c>
      <c r="C37" s="17" t="s">
        <v>219</v>
      </c>
      <c r="D37" s="6" t="s">
        <v>187</v>
      </c>
      <c r="E37" s="6" t="s">
        <v>180</v>
      </c>
      <c r="F37" s="6"/>
      <c r="G37" s="6" t="s">
        <v>193</v>
      </c>
      <c r="H37" s="6" t="s">
        <v>217</v>
      </c>
      <c r="I37" s="6" t="s">
        <v>190</v>
      </c>
      <c r="J37" s="6"/>
      <c r="K37" s="17">
        <v>5.95</v>
      </c>
      <c r="L37" s="6" t="s">
        <v>41</v>
      </c>
      <c r="M37" s="19">
        <v>3.7499999999999999E-2</v>
      </c>
      <c r="N37" s="8">
        <v>3.3700000000000001E-2</v>
      </c>
      <c r="O37" s="7">
        <v>6000</v>
      </c>
      <c r="P37" s="7">
        <v>103.48</v>
      </c>
      <c r="Q37" s="7">
        <v>0</v>
      </c>
      <c r="R37" s="7">
        <v>21.53</v>
      </c>
      <c r="S37" s="8">
        <v>0</v>
      </c>
      <c r="T37" s="8">
        <v>2.5999999999999999E-3</v>
      </c>
      <c r="U37" s="8">
        <v>4.0000000000000002E-4</v>
      </c>
    </row>
    <row r="38" spans="2:21">
      <c r="B38" s="6" t="s">
        <v>220</v>
      </c>
      <c r="C38" s="17" t="s">
        <v>221</v>
      </c>
      <c r="D38" s="6" t="s">
        <v>213</v>
      </c>
      <c r="E38" s="6" t="s">
        <v>180</v>
      </c>
      <c r="F38" s="6"/>
      <c r="G38" s="6" t="s">
        <v>181</v>
      </c>
      <c r="H38" s="6" t="s">
        <v>217</v>
      </c>
      <c r="I38" s="6" t="s">
        <v>190</v>
      </c>
      <c r="J38" s="6"/>
      <c r="K38" s="17">
        <v>25.08</v>
      </c>
      <c r="L38" s="6" t="s">
        <v>46</v>
      </c>
      <c r="M38" s="19">
        <v>3.7499999999999999E-2</v>
      </c>
      <c r="N38" s="8">
        <v>3.3599999999999998E-2</v>
      </c>
      <c r="O38" s="7">
        <v>39000</v>
      </c>
      <c r="P38" s="7">
        <v>111.61</v>
      </c>
      <c r="Q38" s="7">
        <v>0</v>
      </c>
      <c r="R38" s="7">
        <v>180.75</v>
      </c>
      <c r="S38" s="8">
        <v>0</v>
      </c>
      <c r="T38" s="8">
        <v>2.1899999999999999E-2</v>
      </c>
      <c r="U38" s="8">
        <v>3.7000000000000002E-3</v>
      </c>
    </row>
    <row r="39" spans="2:21">
      <c r="B39" s="6" t="s">
        <v>222</v>
      </c>
      <c r="C39" s="17" t="s">
        <v>223</v>
      </c>
      <c r="D39" s="6" t="s">
        <v>179</v>
      </c>
      <c r="E39" s="6" t="s">
        <v>180</v>
      </c>
      <c r="F39" s="6"/>
      <c r="G39" s="6" t="s">
        <v>204</v>
      </c>
      <c r="H39" s="6" t="s">
        <v>217</v>
      </c>
      <c r="I39" s="6" t="s">
        <v>190</v>
      </c>
      <c r="J39" s="6"/>
      <c r="K39" s="17">
        <v>15.26</v>
      </c>
      <c r="L39" s="6" t="s">
        <v>46</v>
      </c>
      <c r="M39" s="19">
        <v>3.7499999999999999E-2</v>
      </c>
      <c r="N39" s="8">
        <v>5.4999999999999997E-3</v>
      </c>
      <c r="O39" s="7">
        <v>27000</v>
      </c>
      <c r="P39" s="7">
        <v>110.19</v>
      </c>
      <c r="Q39" s="7">
        <v>0</v>
      </c>
      <c r="R39" s="7">
        <v>123.55</v>
      </c>
      <c r="S39" s="8">
        <v>0</v>
      </c>
      <c r="T39" s="8">
        <v>1.4999999999999999E-2</v>
      </c>
      <c r="U39" s="8">
        <v>2.5000000000000001E-3</v>
      </c>
    </row>
    <row r="40" spans="2:21">
      <c r="B40" s="6" t="s">
        <v>224</v>
      </c>
      <c r="C40" s="17" t="s">
        <v>225</v>
      </c>
      <c r="D40" s="6" t="s">
        <v>213</v>
      </c>
      <c r="E40" s="6" t="s">
        <v>180</v>
      </c>
      <c r="F40" s="6"/>
      <c r="G40" s="6" t="s">
        <v>226</v>
      </c>
      <c r="H40" s="6" t="s">
        <v>227</v>
      </c>
      <c r="I40" s="6" t="s">
        <v>190</v>
      </c>
      <c r="J40" s="6"/>
      <c r="K40" s="17">
        <v>3.09</v>
      </c>
      <c r="L40" s="6" t="s">
        <v>41</v>
      </c>
      <c r="M40" s="19">
        <v>4.7500000000000001E-2</v>
      </c>
      <c r="N40" s="8">
        <v>8.1500000000000003E-2</v>
      </c>
      <c r="O40" s="7">
        <v>50000</v>
      </c>
      <c r="P40" s="7">
        <v>102.18</v>
      </c>
      <c r="Q40" s="7">
        <v>0</v>
      </c>
      <c r="R40" s="7">
        <v>177.12</v>
      </c>
      <c r="S40" s="8">
        <v>1E-4</v>
      </c>
      <c r="T40" s="8">
        <v>2.1499999999999998E-2</v>
      </c>
      <c r="U40" s="8">
        <v>3.5999999999999999E-3</v>
      </c>
    </row>
    <row r="41" spans="2:21">
      <c r="B41" s="6" t="s">
        <v>228</v>
      </c>
      <c r="C41" s="17" t="s">
        <v>229</v>
      </c>
      <c r="D41" s="6" t="s">
        <v>230</v>
      </c>
      <c r="E41" s="6" t="s">
        <v>180</v>
      </c>
      <c r="F41" s="6"/>
      <c r="G41" s="6" t="s">
        <v>204</v>
      </c>
      <c r="H41" s="6" t="s">
        <v>231</v>
      </c>
      <c r="I41" s="6" t="s">
        <v>190</v>
      </c>
      <c r="J41" s="6"/>
      <c r="K41" s="17">
        <v>4.4800000000000004</v>
      </c>
      <c r="L41" s="6" t="s">
        <v>41</v>
      </c>
      <c r="M41" s="19">
        <v>3.7499999999999999E-2</v>
      </c>
      <c r="N41" s="8">
        <v>4.2000000000000003E-2</v>
      </c>
      <c r="O41" s="7">
        <v>60000</v>
      </c>
      <c r="P41" s="7">
        <v>98.7</v>
      </c>
      <c r="Q41" s="7">
        <v>0</v>
      </c>
      <c r="R41" s="7">
        <v>205.32</v>
      </c>
      <c r="S41" s="8">
        <v>1E-4</v>
      </c>
      <c r="T41" s="8">
        <v>2.4899999999999999E-2</v>
      </c>
      <c r="U41" s="8">
        <v>4.1999999999999997E-3</v>
      </c>
    </row>
    <row r="42" spans="2:21">
      <c r="B42" s="6" t="s">
        <v>232</v>
      </c>
      <c r="C42" s="17" t="s">
        <v>233</v>
      </c>
      <c r="D42" s="6" t="s">
        <v>213</v>
      </c>
      <c r="E42" s="6" t="s">
        <v>180</v>
      </c>
      <c r="F42" s="6"/>
      <c r="G42" s="6" t="s">
        <v>234</v>
      </c>
      <c r="H42" s="6" t="s">
        <v>231</v>
      </c>
      <c r="I42" s="6" t="s">
        <v>190</v>
      </c>
      <c r="J42" s="6"/>
      <c r="K42" s="17">
        <v>16.72</v>
      </c>
      <c r="L42" s="6" t="s">
        <v>41</v>
      </c>
      <c r="M42" s="19">
        <v>4.8800000000000003E-2</v>
      </c>
      <c r="N42" s="8">
        <v>4.7300000000000002E-2</v>
      </c>
      <c r="O42" s="7">
        <v>10000</v>
      </c>
      <c r="P42" s="7">
        <v>103.59</v>
      </c>
      <c r="Q42" s="7">
        <v>0</v>
      </c>
      <c r="R42" s="7">
        <v>35.909999999999997</v>
      </c>
      <c r="S42" s="8">
        <v>0</v>
      </c>
      <c r="T42" s="8">
        <v>4.4000000000000003E-3</v>
      </c>
      <c r="U42" s="8">
        <v>6.9999999999999999E-4</v>
      </c>
    </row>
    <row r="43" spans="2:21">
      <c r="B43" s="6" t="s">
        <v>235</v>
      </c>
      <c r="C43" s="17" t="s">
        <v>236</v>
      </c>
      <c r="D43" s="6" t="s">
        <v>237</v>
      </c>
      <c r="E43" s="6" t="s">
        <v>180</v>
      </c>
      <c r="F43" s="6"/>
      <c r="G43" s="6" t="s">
        <v>204</v>
      </c>
      <c r="H43" s="6" t="s">
        <v>231</v>
      </c>
      <c r="I43" s="6" t="s">
        <v>190</v>
      </c>
      <c r="J43" s="6"/>
      <c r="K43" s="17">
        <v>12.35</v>
      </c>
      <c r="L43" s="6" t="s">
        <v>46</v>
      </c>
      <c r="M43" s="19">
        <v>6.5000000000000002E-2</v>
      </c>
      <c r="N43" s="8">
        <v>4.8300000000000003E-2</v>
      </c>
      <c r="O43" s="7">
        <v>32000</v>
      </c>
      <c r="P43" s="7">
        <v>106.28</v>
      </c>
      <c r="Q43" s="7">
        <v>0</v>
      </c>
      <c r="R43" s="7">
        <v>141.22</v>
      </c>
      <c r="S43" s="8">
        <v>0</v>
      </c>
      <c r="T43" s="8">
        <v>1.7100000000000001E-2</v>
      </c>
      <c r="U43" s="8">
        <v>2.8999999999999998E-3</v>
      </c>
    </row>
    <row r="44" spans="2:21">
      <c r="B44" s="6" t="s">
        <v>238</v>
      </c>
      <c r="C44" s="17" t="s">
        <v>239</v>
      </c>
      <c r="D44" s="6" t="s">
        <v>240</v>
      </c>
      <c r="E44" s="6" t="s">
        <v>180</v>
      </c>
      <c r="F44" s="6"/>
      <c r="G44" s="6" t="s">
        <v>234</v>
      </c>
      <c r="H44" s="6" t="s">
        <v>241</v>
      </c>
      <c r="I44" s="6"/>
      <c r="J44" s="6"/>
      <c r="K44" s="17">
        <v>0.98</v>
      </c>
      <c r="L44" s="6" t="s">
        <v>41</v>
      </c>
      <c r="M44" s="19">
        <v>7.4999999999999997E-2</v>
      </c>
      <c r="N44" s="8">
        <v>0.99280000000000002</v>
      </c>
      <c r="O44" s="7">
        <v>15487</v>
      </c>
      <c r="P44" s="7">
        <v>55.88</v>
      </c>
      <c r="Q44" s="7">
        <v>0</v>
      </c>
      <c r="R44" s="7">
        <v>30</v>
      </c>
      <c r="S44" s="8">
        <v>0</v>
      </c>
      <c r="T44" s="8">
        <v>3.5999999999999999E-3</v>
      </c>
      <c r="U44" s="8">
        <v>5.9999999999999995E-4</v>
      </c>
    </row>
    <row r="47" spans="2:21">
      <c r="B47" s="6" t="s">
        <v>110</v>
      </c>
      <c r="C47" s="17"/>
      <c r="D47" s="6"/>
      <c r="E47" s="6"/>
      <c r="F47" s="6"/>
      <c r="G47" s="6"/>
      <c r="H47" s="6"/>
      <c r="I47" s="6"/>
      <c r="J47" s="6"/>
      <c r="L47" s="6"/>
    </row>
    <row r="51" spans="2:2">
      <c r="B51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1"/>
  <sheetViews>
    <sheetView rightToLeft="1" workbookViewId="0">
      <selection activeCell="G38" sqref="G38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3.7109375" customWidth="1"/>
    <col min="10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951</v>
      </c>
    </row>
    <row r="3" spans="2:15" ht="15.75">
      <c r="B3" s="1" t="s">
        <v>957</v>
      </c>
    </row>
    <row r="4" spans="2:15" ht="15.75">
      <c r="B4" s="1" t="s">
        <v>1</v>
      </c>
    </row>
    <row r="6" spans="2:15" ht="15.75">
      <c r="B6" s="2" t="s">
        <v>111</v>
      </c>
    </row>
    <row r="7" spans="2:15" ht="15.75">
      <c r="B7" s="2" t="s">
        <v>242</v>
      </c>
    </row>
    <row r="8" spans="2:15">
      <c r="B8" s="3" t="s">
        <v>79</v>
      </c>
      <c r="C8" s="3" t="s">
        <v>80</v>
      </c>
      <c r="D8" s="3" t="s">
        <v>113</v>
      </c>
      <c r="E8" s="3" t="s">
        <v>143</v>
      </c>
      <c r="F8" s="3" t="s">
        <v>81</v>
      </c>
      <c r="G8" s="3" t="s">
        <v>144</v>
      </c>
      <c r="H8" s="3" t="s">
        <v>84</v>
      </c>
      <c r="I8" s="3" t="s">
        <v>116</v>
      </c>
      <c r="J8" s="3" t="s">
        <v>40</v>
      </c>
      <c r="K8" s="3" t="s">
        <v>117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243</v>
      </c>
      <c r="C11" s="12"/>
      <c r="D11" s="3"/>
      <c r="E11" s="3"/>
      <c r="F11" s="3"/>
      <c r="G11" s="3"/>
      <c r="H11" s="3"/>
      <c r="I11" s="9">
        <v>140251</v>
      </c>
      <c r="L11" s="9">
        <v>4135.3599999999997</v>
      </c>
      <c r="N11" s="10">
        <v>1</v>
      </c>
      <c r="O11" s="10">
        <v>8.4400000000000003E-2</v>
      </c>
    </row>
    <row r="12" spans="2:15">
      <c r="B12" s="3" t="s">
        <v>244</v>
      </c>
      <c r="C12" s="12"/>
      <c r="D12" s="3"/>
      <c r="E12" s="3"/>
      <c r="F12" s="3"/>
      <c r="G12" s="3"/>
      <c r="H12" s="3"/>
      <c r="I12" s="9">
        <v>130023</v>
      </c>
      <c r="L12" s="9">
        <v>3091.11</v>
      </c>
      <c r="N12" s="10">
        <v>0.74750000000000005</v>
      </c>
      <c r="O12" s="10">
        <v>6.3100000000000003E-2</v>
      </c>
    </row>
    <row r="13" spans="2:15">
      <c r="B13" s="13" t="s">
        <v>245</v>
      </c>
      <c r="C13" s="14"/>
      <c r="D13" s="13"/>
      <c r="E13" s="13"/>
      <c r="F13" s="13"/>
      <c r="G13" s="13"/>
      <c r="H13" s="13"/>
      <c r="I13" s="15">
        <v>98246</v>
      </c>
      <c r="L13" s="15">
        <v>2554.08</v>
      </c>
      <c r="N13" s="16">
        <v>0.61760000000000004</v>
      </c>
      <c r="O13" s="16">
        <v>5.2200000000000003E-2</v>
      </c>
    </row>
    <row r="14" spans="2:15">
      <c r="B14" s="6" t="s">
        <v>246</v>
      </c>
      <c r="C14" s="17">
        <v>593038</v>
      </c>
      <c r="D14" s="6" t="s">
        <v>129</v>
      </c>
      <c r="E14" s="6"/>
      <c r="F14" s="18">
        <v>520029083</v>
      </c>
      <c r="G14" s="6" t="s">
        <v>159</v>
      </c>
      <c r="H14" s="6" t="s">
        <v>97</v>
      </c>
      <c r="I14" s="7">
        <v>1803</v>
      </c>
      <c r="J14" s="7">
        <v>7202</v>
      </c>
      <c r="K14" s="7">
        <v>0</v>
      </c>
      <c r="L14" s="7">
        <v>129.85</v>
      </c>
      <c r="M14" s="8">
        <v>0</v>
      </c>
      <c r="N14" s="8">
        <v>3.1399999999999997E-2</v>
      </c>
      <c r="O14" s="8">
        <v>2.7000000000000001E-3</v>
      </c>
    </row>
    <row r="15" spans="2:15">
      <c r="B15" s="6" t="s">
        <v>247</v>
      </c>
      <c r="C15" s="17">
        <v>691212</v>
      </c>
      <c r="D15" s="6" t="s">
        <v>129</v>
      </c>
      <c r="E15" s="6"/>
      <c r="F15" s="18">
        <v>520007030</v>
      </c>
      <c r="G15" s="6" t="s">
        <v>159</v>
      </c>
      <c r="H15" s="6" t="s">
        <v>97</v>
      </c>
      <c r="I15" s="7">
        <v>22655</v>
      </c>
      <c r="J15" s="7">
        <v>1010</v>
      </c>
      <c r="K15" s="7">
        <v>0</v>
      </c>
      <c r="L15" s="7">
        <v>228.82</v>
      </c>
      <c r="M15" s="8">
        <v>0</v>
      </c>
      <c r="N15" s="8">
        <v>5.5300000000000002E-2</v>
      </c>
      <c r="O15" s="8">
        <v>4.7000000000000002E-3</v>
      </c>
    </row>
    <row r="16" spans="2:15">
      <c r="B16" s="6" t="s">
        <v>248</v>
      </c>
      <c r="C16" s="17">
        <v>604611</v>
      </c>
      <c r="D16" s="6" t="s">
        <v>129</v>
      </c>
      <c r="E16" s="6"/>
      <c r="F16" s="18">
        <v>520018078</v>
      </c>
      <c r="G16" s="6" t="s">
        <v>159</v>
      </c>
      <c r="H16" s="6" t="s">
        <v>97</v>
      </c>
      <c r="I16" s="7">
        <v>28927</v>
      </c>
      <c r="J16" s="7">
        <v>2100</v>
      </c>
      <c r="K16" s="7">
        <v>0</v>
      </c>
      <c r="L16" s="7">
        <v>607.47</v>
      </c>
      <c r="M16" s="8">
        <v>0</v>
      </c>
      <c r="N16" s="8">
        <v>0.1469</v>
      </c>
      <c r="O16" s="8">
        <v>1.24E-2</v>
      </c>
    </row>
    <row r="17" spans="2:15">
      <c r="B17" s="6" t="s">
        <v>249</v>
      </c>
      <c r="C17" s="17">
        <v>695437</v>
      </c>
      <c r="D17" s="6" t="s">
        <v>129</v>
      </c>
      <c r="E17" s="6"/>
      <c r="F17" s="18">
        <v>520000522</v>
      </c>
      <c r="G17" s="6" t="s">
        <v>159</v>
      </c>
      <c r="H17" s="6" t="s">
        <v>97</v>
      </c>
      <c r="I17" s="7">
        <v>403</v>
      </c>
      <c r="J17" s="7">
        <v>6419</v>
      </c>
      <c r="K17" s="7">
        <v>0</v>
      </c>
      <c r="L17" s="7">
        <v>25.87</v>
      </c>
      <c r="M17" s="8">
        <v>0</v>
      </c>
      <c r="N17" s="8">
        <v>6.3E-3</v>
      </c>
      <c r="O17" s="8">
        <v>5.0000000000000001E-4</v>
      </c>
    </row>
    <row r="18" spans="2:15">
      <c r="B18" s="6" t="s">
        <v>250</v>
      </c>
      <c r="C18" s="17">
        <v>662577</v>
      </c>
      <c r="D18" s="6" t="s">
        <v>129</v>
      </c>
      <c r="E18" s="6"/>
      <c r="F18" s="18">
        <v>520000118</v>
      </c>
      <c r="G18" s="6" t="s">
        <v>159</v>
      </c>
      <c r="H18" s="6" t="s">
        <v>97</v>
      </c>
      <c r="I18" s="7">
        <v>19547</v>
      </c>
      <c r="J18" s="7">
        <v>2560</v>
      </c>
      <c r="K18" s="7">
        <v>0</v>
      </c>
      <c r="L18" s="7">
        <v>500.4</v>
      </c>
      <c r="M18" s="8">
        <v>0</v>
      </c>
      <c r="N18" s="8">
        <v>0.121</v>
      </c>
      <c r="O18" s="8">
        <v>1.0200000000000001E-2</v>
      </c>
    </row>
    <row r="19" spans="2:15">
      <c r="B19" s="6" t="s">
        <v>251</v>
      </c>
      <c r="C19" s="17">
        <v>585018</v>
      </c>
      <c r="D19" s="6" t="s">
        <v>129</v>
      </c>
      <c r="E19" s="6"/>
      <c r="F19" s="18">
        <v>520033986</v>
      </c>
      <c r="G19" s="6" t="s">
        <v>252</v>
      </c>
      <c r="H19" s="6" t="s">
        <v>97</v>
      </c>
      <c r="I19" s="7">
        <v>387</v>
      </c>
      <c r="J19" s="7">
        <v>2569</v>
      </c>
      <c r="K19" s="7">
        <v>0</v>
      </c>
      <c r="L19" s="7">
        <v>9.94</v>
      </c>
      <c r="M19" s="8">
        <v>0</v>
      </c>
      <c r="N19" s="8">
        <v>2.3999999999999998E-3</v>
      </c>
      <c r="O19" s="8">
        <v>2.0000000000000001E-4</v>
      </c>
    </row>
    <row r="20" spans="2:15">
      <c r="B20" s="6" t="s">
        <v>253</v>
      </c>
      <c r="C20" s="17">
        <v>777037</v>
      </c>
      <c r="D20" s="6" t="s">
        <v>129</v>
      </c>
      <c r="E20" s="6"/>
      <c r="F20" s="18">
        <v>520022732</v>
      </c>
      <c r="G20" s="6" t="s">
        <v>254</v>
      </c>
      <c r="H20" s="6" t="s">
        <v>97</v>
      </c>
      <c r="I20" s="7">
        <v>5603</v>
      </c>
      <c r="J20" s="7">
        <v>2301</v>
      </c>
      <c r="K20" s="7">
        <v>0</v>
      </c>
      <c r="L20" s="7">
        <v>128.93</v>
      </c>
      <c r="M20" s="8">
        <v>0</v>
      </c>
      <c r="N20" s="8">
        <v>3.1199999999999999E-2</v>
      </c>
      <c r="O20" s="8">
        <v>2.5999999999999999E-3</v>
      </c>
    </row>
    <row r="21" spans="2:15">
      <c r="B21" s="6" t="s">
        <v>255</v>
      </c>
      <c r="C21" s="17">
        <v>390013</v>
      </c>
      <c r="D21" s="6" t="s">
        <v>129</v>
      </c>
      <c r="E21" s="6"/>
      <c r="F21" s="18">
        <v>520038506</v>
      </c>
      <c r="G21" s="6" t="s">
        <v>256</v>
      </c>
      <c r="H21" s="6" t="s">
        <v>97</v>
      </c>
      <c r="I21" s="7">
        <v>6843</v>
      </c>
      <c r="J21" s="7">
        <v>3755</v>
      </c>
      <c r="K21" s="7">
        <v>0</v>
      </c>
      <c r="L21" s="7">
        <v>256.95</v>
      </c>
      <c r="M21" s="8">
        <v>0</v>
      </c>
      <c r="N21" s="8">
        <v>6.2100000000000002E-2</v>
      </c>
      <c r="O21" s="8">
        <v>5.1999999999999998E-3</v>
      </c>
    </row>
    <row r="22" spans="2:15">
      <c r="B22" s="6" t="s">
        <v>257</v>
      </c>
      <c r="C22" s="17">
        <v>1097278</v>
      </c>
      <c r="D22" s="6" t="s">
        <v>129</v>
      </c>
      <c r="E22" s="6"/>
      <c r="F22" s="18">
        <v>520026683</v>
      </c>
      <c r="G22" s="6" t="s">
        <v>256</v>
      </c>
      <c r="H22" s="6" t="s">
        <v>97</v>
      </c>
      <c r="I22" s="7">
        <v>7725</v>
      </c>
      <c r="J22" s="7">
        <v>2089</v>
      </c>
      <c r="K22" s="7">
        <v>0</v>
      </c>
      <c r="L22" s="7">
        <v>161.38</v>
      </c>
      <c r="M22" s="8">
        <v>0</v>
      </c>
      <c r="N22" s="8">
        <v>3.9E-2</v>
      </c>
      <c r="O22" s="8">
        <v>3.3E-3</v>
      </c>
    </row>
    <row r="23" spans="2:15">
      <c r="B23" s="6" t="s">
        <v>258</v>
      </c>
      <c r="C23" s="17">
        <v>126011</v>
      </c>
      <c r="D23" s="6" t="s">
        <v>129</v>
      </c>
      <c r="E23" s="6"/>
      <c r="F23" s="18">
        <v>520033234</v>
      </c>
      <c r="G23" s="6" t="s">
        <v>256</v>
      </c>
      <c r="H23" s="6" t="s">
        <v>97</v>
      </c>
      <c r="I23" s="7">
        <v>2613</v>
      </c>
      <c r="J23" s="7">
        <v>3705</v>
      </c>
      <c r="K23" s="7">
        <v>0.62</v>
      </c>
      <c r="L23" s="7">
        <v>97.43</v>
      </c>
      <c r="M23" s="8">
        <v>0</v>
      </c>
      <c r="N23" s="8">
        <v>2.3599999999999999E-2</v>
      </c>
      <c r="O23" s="8">
        <v>2E-3</v>
      </c>
    </row>
    <row r="24" spans="2:15">
      <c r="B24" s="6" t="s">
        <v>259</v>
      </c>
      <c r="C24" s="17">
        <v>323014</v>
      </c>
      <c r="D24" s="6" t="s">
        <v>129</v>
      </c>
      <c r="E24" s="6"/>
      <c r="F24" s="18">
        <v>520037789</v>
      </c>
      <c r="G24" s="6" t="s">
        <v>256</v>
      </c>
      <c r="H24" s="6" t="s">
        <v>97</v>
      </c>
      <c r="I24" s="7">
        <v>896</v>
      </c>
      <c r="J24" s="7">
        <v>16350</v>
      </c>
      <c r="K24" s="7">
        <v>0</v>
      </c>
      <c r="L24" s="7">
        <v>146.5</v>
      </c>
      <c r="M24" s="8">
        <v>0</v>
      </c>
      <c r="N24" s="8">
        <v>3.5400000000000001E-2</v>
      </c>
      <c r="O24" s="8">
        <v>3.0000000000000001E-3</v>
      </c>
    </row>
    <row r="25" spans="2:15">
      <c r="B25" s="6" t="s">
        <v>260</v>
      </c>
      <c r="C25" s="17">
        <v>1119478</v>
      </c>
      <c r="D25" s="6" t="s">
        <v>129</v>
      </c>
      <c r="E25" s="6"/>
      <c r="F25" s="18">
        <v>510960719</v>
      </c>
      <c r="G25" s="6" t="s">
        <v>256</v>
      </c>
      <c r="H25" s="6" t="s">
        <v>97</v>
      </c>
      <c r="I25" s="7">
        <v>1590</v>
      </c>
      <c r="J25" s="7">
        <v>19440</v>
      </c>
      <c r="K25" s="7">
        <v>0</v>
      </c>
      <c r="L25" s="7">
        <v>309.10000000000002</v>
      </c>
      <c r="M25" s="8">
        <v>0</v>
      </c>
      <c r="N25" s="8">
        <v>7.4700000000000003E-2</v>
      </c>
      <c r="O25" s="8">
        <v>6.3E-3</v>
      </c>
    </row>
    <row r="26" spans="2:15">
      <c r="B26" s="6" t="s">
        <v>261</v>
      </c>
      <c r="C26" s="17">
        <v>629014</v>
      </c>
      <c r="D26" s="6" t="s">
        <v>129</v>
      </c>
      <c r="E26" s="6"/>
      <c r="F26" s="18">
        <v>520013954</v>
      </c>
      <c r="G26" s="6" t="s">
        <v>262</v>
      </c>
      <c r="H26" s="6" t="s">
        <v>97</v>
      </c>
      <c r="I26" s="7">
        <v>-746</v>
      </c>
      <c r="J26" s="7">
        <v>6507</v>
      </c>
      <c r="K26" s="7">
        <v>0</v>
      </c>
      <c r="L26" s="7">
        <v>-48.54</v>
      </c>
      <c r="M26" s="8">
        <v>0</v>
      </c>
      <c r="N26" s="8">
        <v>-1.17E-2</v>
      </c>
      <c r="O26" s="8">
        <v>-1E-3</v>
      </c>
    </row>
    <row r="27" spans="2:15">
      <c r="B27" s="13" t="s">
        <v>263</v>
      </c>
      <c r="C27" s="14"/>
      <c r="D27" s="13"/>
      <c r="E27" s="13"/>
      <c r="F27" s="13"/>
      <c r="G27" s="13"/>
      <c r="H27" s="13"/>
      <c r="I27" s="15">
        <v>22333</v>
      </c>
      <c r="L27" s="15">
        <v>509.09</v>
      </c>
      <c r="N27" s="16">
        <v>0.1231</v>
      </c>
      <c r="O27" s="16">
        <v>1.04E-2</v>
      </c>
    </row>
    <row r="28" spans="2:15">
      <c r="B28" s="6" t="s">
        <v>264</v>
      </c>
      <c r="C28" s="17">
        <v>314013</v>
      </c>
      <c r="D28" s="6" t="s">
        <v>129</v>
      </c>
      <c r="E28" s="6"/>
      <c r="F28" s="18">
        <v>520037565</v>
      </c>
      <c r="G28" s="6" t="s">
        <v>265</v>
      </c>
      <c r="H28" s="6" t="s">
        <v>97</v>
      </c>
      <c r="I28" s="7">
        <v>80</v>
      </c>
      <c r="J28" s="7">
        <v>19590</v>
      </c>
      <c r="K28" s="7">
        <v>0</v>
      </c>
      <c r="L28" s="7">
        <v>15.67</v>
      </c>
      <c r="M28" s="8">
        <v>0</v>
      </c>
      <c r="N28" s="8">
        <v>3.8E-3</v>
      </c>
      <c r="O28" s="8">
        <v>2.9999999999999997E-4</v>
      </c>
    </row>
    <row r="29" spans="2:15">
      <c r="B29" s="6" t="s">
        <v>266</v>
      </c>
      <c r="C29" s="17">
        <v>251017</v>
      </c>
      <c r="D29" s="6" t="s">
        <v>129</v>
      </c>
      <c r="E29" s="6"/>
      <c r="F29" s="18">
        <v>520036617</v>
      </c>
      <c r="G29" s="6" t="s">
        <v>256</v>
      </c>
      <c r="H29" s="6" t="s">
        <v>97</v>
      </c>
      <c r="I29" s="7">
        <v>1425</v>
      </c>
      <c r="J29" s="7">
        <v>1796</v>
      </c>
      <c r="K29" s="7">
        <v>0</v>
      </c>
      <c r="L29" s="7">
        <v>25.59</v>
      </c>
      <c r="M29" s="8">
        <v>0</v>
      </c>
      <c r="N29" s="8">
        <v>6.1999999999999998E-3</v>
      </c>
      <c r="O29" s="8">
        <v>5.0000000000000001E-4</v>
      </c>
    </row>
    <row r="30" spans="2:15">
      <c r="B30" s="6" t="s">
        <v>267</v>
      </c>
      <c r="C30" s="17">
        <v>1121607</v>
      </c>
      <c r="D30" s="6" t="s">
        <v>129</v>
      </c>
      <c r="E30" s="6"/>
      <c r="F30" s="18">
        <v>34250659</v>
      </c>
      <c r="G30" s="6" t="s">
        <v>256</v>
      </c>
      <c r="H30" s="6" t="s">
        <v>97</v>
      </c>
      <c r="I30" s="7">
        <v>28</v>
      </c>
      <c r="J30" s="7">
        <v>40320</v>
      </c>
      <c r="K30" s="7">
        <v>0</v>
      </c>
      <c r="L30" s="7">
        <v>11.29</v>
      </c>
      <c r="M30" s="8">
        <v>0</v>
      </c>
      <c r="N30" s="8">
        <v>2.7000000000000001E-3</v>
      </c>
      <c r="O30" s="8">
        <v>2.0000000000000001E-4</v>
      </c>
    </row>
    <row r="31" spans="2:15">
      <c r="B31" s="6" t="s">
        <v>268</v>
      </c>
      <c r="C31" s="17">
        <v>759019</v>
      </c>
      <c r="D31" s="6" t="s">
        <v>129</v>
      </c>
      <c r="E31" s="6"/>
      <c r="F31" s="18">
        <v>520001736</v>
      </c>
      <c r="G31" s="6" t="s">
        <v>256</v>
      </c>
      <c r="H31" s="6" t="s">
        <v>97</v>
      </c>
      <c r="I31" s="7">
        <v>48</v>
      </c>
      <c r="J31" s="7">
        <v>175800</v>
      </c>
      <c r="K31" s="7">
        <v>0</v>
      </c>
      <c r="L31" s="7">
        <v>84.38</v>
      </c>
      <c r="M31" s="8">
        <v>0</v>
      </c>
      <c r="N31" s="8">
        <v>2.0400000000000001E-2</v>
      </c>
      <c r="O31" s="8">
        <v>1.6999999999999999E-3</v>
      </c>
    </row>
    <row r="32" spans="2:15">
      <c r="B32" s="6" t="s">
        <v>269</v>
      </c>
      <c r="C32" s="17">
        <v>416016</v>
      </c>
      <c r="D32" s="6" t="s">
        <v>129</v>
      </c>
      <c r="E32" s="6"/>
      <c r="F32" s="18">
        <v>520038910</v>
      </c>
      <c r="G32" s="6" t="s">
        <v>256</v>
      </c>
      <c r="H32" s="6" t="s">
        <v>97</v>
      </c>
      <c r="I32" s="7">
        <v>480</v>
      </c>
      <c r="J32" s="7">
        <v>9907</v>
      </c>
      <c r="K32" s="7">
        <v>0</v>
      </c>
      <c r="L32" s="7">
        <v>47.55</v>
      </c>
      <c r="M32" s="8">
        <v>0</v>
      </c>
      <c r="N32" s="8">
        <v>1.15E-2</v>
      </c>
      <c r="O32" s="8">
        <v>1E-3</v>
      </c>
    </row>
    <row r="33" spans="2:15">
      <c r="B33" s="6" t="s">
        <v>270</v>
      </c>
      <c r="C33" s="17">
        <v>1119080</v>
      </c>
      <c r="D33" s="6" t="s">
        <v>129</v>
      </c>
      <c r="E33" s="6"/>
      <c r="F33" s="18">
        <v>511134298</v>
      </c>
      <c r="G33" s="6" t="s">
        <v>256</v>
      </c>
      <c r="H33" s="6" t="s">
        <v>97</v>
      </c>
      <c r="I33" s="7">
        <v>203</v>
      </c>
      <c r="J33" s="7">
        <v>6929</v>
      </c>
      <c r="K33" s="7">
        <v>0</v>
      </c>
      <c r="L33" s="7">
        <v>14.07</v>
      </c>
      <c r="M33" s="8">
        <v>0</v>
      </c>
      <c r="N33" s="8">
        <v>3.3999999999999998E-3</v>
      </c>
      <c r="O33" s="8">
        <v>2.9999999999999997E-4</v>
      </c>
    </row>
    <row r="34" spans="2:15">
      <c r="B34" s="6" t="s">
        <v>271</v>
      </c>
      <c r="C34" s="17">
        <v>1131523</v>
      </c>
      <c r="D34" s="6" t="s">
        <v>129</v>
      </c>
      <c r="E34" s="6"/>
      <c r="F34" s="18">
        <v>512719485</v>
      </c>
      <c r="G34" s="6" t="s">
        <v>256</v>
      </c>
      <c r="H34" s="6" t="s">
        <v>97</v>
      </c>
      <c r="I34" s="7">
        <v>757</v>
      </c>
      <c r="J34" s="7">
        <v>723.5</v>
      </c>
      <c r="K34" s="7">
        <v>0</v>
      </c>
      <c r="L34" s="7">
        <v>5.48</v>
      </c>
      <c r="M34" s="8">
        <v>0</v>
      </c>
      <c r="N34" s="8">
        <v>1.2999999999999999E-3</v>
      </c>
      <c r="O34" s="8">
        <v>1E-4</v>
      </c>
    </row>
    <row r="35" spans="2:15">
      <c r="B35" s="6" t="s">
        <v>272</v>
      </c>
      <c r="C35" s="17">
        <v>1098920</v>
      </c>
      <c r="D35" s="6" t="s">
        <v>129</v>
      </c>
      <c r="E35" s="6"/>
      <c r="F35" s="18">
        <v>513821488</v>
      </c>
      <c r="G35" s="6" t="s">
        <v>256</v>
      </c>
      <c r="H35" s="6" t="s">
        <v>97</v>
      </c>
      <c r="I35" s="7">
        <v>2980</v>
      </c>
      <c r="J35" s="7">
        <v>1510</v>
      </c>
      <c r="K35" s="7">
        <v>0</v>
      </c>
      <c r="L35" s="7">
        <v>45</v>
      </c>
      <c r="M35" s="8">
        <v>0</v>
      </c>
      <c r="N35" s="8">
        <v>1.09E-2</v>
      </c>
      <c r="O35" s="8">
        <v>8.9999999999999998E-4</v>
      </c>
    </row>
    <row r="36" spans="2:15">
      <c r="B36" s="6" t="s">
        <v>273</v>
      </c>
      <c r="C36" s="17">
        <v>1132356</v>
      </c>
      <c r="D36" s="6" t="s">
        <v>129</v>
      </c>
      <c r="E36" s="6"/>
      <c r="F36" s="18">
        <v>515001659</v>
      </c>
      <c r="G36" s="6" t="s">
        <v>274</v>
      </c>
      <c r="H36" s="6" t="s">
        <v>97</v>
      </c>
      <c r="I36" s="7">
        <v>5708</v>
      </c>
      <c r="J36" s="7">
        <v>1666</v>
      </c>
      <c r="K36" s="7">
        <v>0</v>
      </c>
      <c r="L36" s="7">
        <v>95.1</v>
      </c>
      <c r="M36" s="8">
        <v>1E-4</v>
      </c>
      <c r="N36" s="8">
        <v>2.3E-2</v>
      </c>
      <c r="O36" s="8">
        <v>1.9E-3</v>
      </c>
    </row>
    <row r="37" spans="2:15">
      <c r="B37" s="6" t="s">
        <v>275</v>
      </c>
      <c r="C37" s="17">
        <v>11190800</v>
      </c>
      <c r="D37" s="6" t="s">
        <v>129</v>
      </c>
      <c r="E37" s="6"/>
      <c r="F37" s="18">
        <v>511134298</v>
      </c>
      <c r="G37" s="6" t="s">
        <v>256</v>
      </c>
      <c r="H37" s="6" t="s">
        <v>97</v>
      </c>
      <c r="I37" s="7">
        <v>240</v>
      </c>
      <c r="J37" s="7">
        <v>6730.66</v>
      </c>
      <c r="K37" s="7">
        <v>0</v>
      </c>
      <c r="L37" s="7">
        <v>16.149999999999999</v>
      </c>
      <c r="M37" s="8">
        <v>5.9999999999999995E-4</v>
      </c>
      <c r="N37" s="8">
        <v>3.8999999999999998E-3</v>
      </c>
      <c r="O37" s="8">
        <v>2.9999999999999997E-4</v>
      </c>
    </row>
    <row r="38" spans="2:15">
      <c r="B38" s="6" t="s">
        <v>276</v>
      </c>
      <c r="C38" s="17">
        <v>1133875</v>
      </c>
      <c r="D38" s="6" t="s">
        <v>129</v>
      </c>
      <c r="E38" s="6"/>
      <c r="F38" s="18">
        <v>514892801</v>
      </c>
      <c r="G38" s="6" t="s">
        <v>179</v>
      </c>
      <c r="H38" s="6" t="s">
        <v>97</v>
      </c>
      <c r="I38" s="7">
        <v>9899</v>
      </c>
      <c r="J38" s="7">
        <v>1415</v>
      </c>
      <c r="K38" s="7">
        <v>0</v>
      </c>
      <c r="L38" s="7">
        <v>140.07</v>
      </c>
      <c r="M38" s="8">
        <v>0</v>
      </c>
      <c r="N38" s="8">
        <v>3.39E-2</v>
      </c>
      <c r="O38" s="8">
        <v>2.8999999999999998E-3</v>
      </c>
    </row>
    <row r="39" spans="2:15">
      <c r="B39" s="6" t="s">
        <v>277</v>
      </c>
      <c r="C39" s="17">
        <v>1081843</v>
      </c>
      <c r="D39" s="6" t="s">
        <v>129</v>
      </c>
      <c r="E39" s="6"/>
      <c r="F39" s="18">
        <v>520043795</v>
      </c>
      <c r="G39" s="6" t="s">
        <v>278</v>
      </c>
      <c r="H39" s="6" t="s">
        <v>97</v>
      </c>
      <c r="I39" s="7">
        <v>260</v>
      </c>
      <c r="J39" s="7">
        <v>1223</v>
      </c>
      <c r="K39" s="7">
        <v>0</v>
      </c>
      <c r="L39" s="7">
        <v>3.18</v>
      </c>
      <c r="M39" s="8">
        <v>0</v>
      </c>
      <c r="N39" s="8">
        <v>8.0000000000000004E-4</v>
      </c>
      <c r="O39" s="8">
        <v>1E-4</v>
      </c>
    </row>
    <row r="40" spans="2:15">
      <c r="B40" s="6" t="s">
        <v>279</v>
      </c>
      <c r="C40" s="17">
        <v>1096106</v>
      </c>
      <c r="D40" s="6" t="s">
        <v>129</v>
      </c>
      <c r="E40" s="6"/>
      <c r="F40" s="18">
        <v>513773564</v>
      </c>
      <c r="G40" s="6" t="s">
        <v>278</v>
      </c>
      <c r="H40" s="6" t="s">
        <v>97</v>
      </c>
      <c r="I40" s="7">
        <v>40</v>
      </c>
      <c r="J40" s="7">
        <v>4954</v>
      </c>
      <c r="K40" s="7">
        <v>0.02</v>
      </c>
      <c r="L40" s="7">
        <v>2.0099999999999998</v>
      </c>
      <c r="M40" s="8">
        <v>0</v>
      </c>
      <c r="N40" s="8">
        <v>5.0000000000000001E-4</v>
      </c>
      <c r="O40" s="8">
        <v>0</v>
      </c>
    </row>
    <row r="41" spans="2:15">
      <c r="B41" s="6" t="s">
        <v>280</v>
      </c>
      <c r="C41" s="17">
        <v>208017</v>
      </c>
      <c r="D41" s="6" t="s">
        <v>129</v>
      </c>
      <c r="E41" s="6"/>
      <c r="F41" s="18">
        <v>520036070</v>
      </c>
      <c r="G41" s="6" t="s">
        <v>278</v>
      </c>
      <c r="H41" s="6" t="s">
        <v>97</v>
      </c>
      <c r="I41" s="7">
        <v>185</v>
      </c>
      <c r="J41" s="7">
        <v>1918</v>
      </c>
      <c r="K41" s="7">
        <v>0</v>
      </c>
      <c r="L41" s="7">
        <v>3.55</v>
      </c>
      <c r="M41" s="8">
        <v>0</v>
      </c>
      <c r="N41" s="8">
        <v>8.9999999999999998E-4</v>
      </c>
      <c r="O41" s="8">
        <v>1E-4</v>
      </c>
    </row>
    <row r="42" spans="2:15">
      <c r="B42" s="13" t="s">
        <v>281</v>
      </c>
      <c r="C42" s="14"/>
      <c r="D42" s="13"/>
      <c r="E42" s="13"/>
      <c r="F42" s="13"/>
      <c r="G42" s="13"/>
      <c r="H42" s="13"/>
      <c r="I42" s="15">
        <v>9444</v>
      </c>
      <c r="L42" s="15">
        <v>27.94</v>
      </c>
      <c r="N42" s="16">
        <v>6.7999999999999996E-3</v>
      </c>
      <c r="O42" s="16">
        <v>5.9999999999999995E-4</v>
      </c>
    </row>
    <row r="43" spans="2:15">
      <c r="B43" s="6" t="s">
        <v>282</v>
      </c>
      <c r="C43" s="17">
        <v>1142587</v>
      </c>
      <c r="D43" s="6" t="s">
        <v>129</v>
      </c>
      <c r="E43" s="6"/>
      <c r="F43" s="18">
        <v>1706</v>
      </c>
      <c r="G43" s="6" t="s">
        <v>265</v>
      </c>
      <c r="H43" s="6" t="s">
        <v>97</v>
      </c>
      <c r="I43" s="7">
        <v>2100</v>
      </c>
      <c r="J43" s="7">
        <v>450.4</v>
      </c>
      <c r="K43" s="7">
        <v>0</v>
      </c>
      <c r="L43" s="7">
        <v>9.4600000000000009</v>
      </c>
      <c r="M43" s="8">
        <v>0</v>
      </c>
      <c r="N43" s="8">
        <v>2.3E-3</v>
      </c>
      <c r="O43" s="8">
        <v>2.0000000000000001E-4</v>
      </c>
    </row>
    <row r="44" spans="2:15">
      <c r="B44" s="6" t="s">
        <v>283</v>
      </c>
      <c r="C44" s="17">
        <v>1141316</v>
      </c>
      <c r="D44" s="6" t="s">
        <v>129</v>
      </c>
      <c r="E44" s="6"/>
      <c r="F44" s="18">
        <v>513342444</v>
      </c>
      <c r="G44" s="6" t="s">
        <v>179</v>
      </c>
      <c r="H44" s="6" t="s">
        <v>97</v>
      </c>
      <c r="I44" s="7">
        <v>3300</v>
      </c>
      <c r="J44" s="7">
        <v>268.5</v>
      </c>
      <c r="K44" s="7">
        <v>0</v>
      </c>
      <c r="L44" s="7">
        <v>8.86</v>
      </c>
      <c r="M44" s="8">
        <v>0</v>
      </c>
      <c r="N44" s="8">
        <v>2.0999999999999999E-3</v>
      </c>
      <c r="O44" s="8">
        <v>2.0000000000000001E-4</v>
      </c>
    </row>
    <row r="45" spans="2:15">
      <c r="B45" s="6" t="s">
        <v>284</v>
      </c>
      <c r="C45" s="17">
        <v>1142421</v>
      </c>
      <c r="D45" s="6" t="s">
        <v>129</v>
      </c>
      <c r="E45" s="6"/>
      <c r="F45" s="18">
        <v>1703</v>
      </c>
      <c r="G45" s="6" t="s">
        <v>179</v>
      </c>
      <c r="H45" s="6" t="s">
        <v>97</v>
      </c>
      <c r="I45" s="7">
        <v>3700</v>
      </c>
      <c r="J45" s="7">
        <v>255.6</v>
      </c>
      <c r="K45" s="7">
        <v>0</v>
      </c>
      <c r="L45" s="7">
        <v>9.4600000000000009</v>
      </c>
      <c r="M45" s="8">
        <v>0</v>
      </c>
      <c r="N45" s="8">
        <v>2.3E-3</v>
      </c>
      <c r="O45" s="8">
        <v>2.0000000000000001E-4</v>
      </c>
    </row>
    <row r="46" spans="2:15">
      <c r="B46" s="6" t="s">
        <v>285</v>
      </c>
      <c r="C46" s="17">
        <v>1128461</v>
      </c>
      <c r="D46" s="6" t="s">
        <v>129</v>
      </c>
      <c r="E46" s="6"/>
      <c r="F46" s="18">
        <v>514192558</v>
      </c>
      <c r="G46" s="6" t="s">
        <v>179</v>
      </c>
      <c r="H46" s="6" t="s">
        <v>97</v>
      </c>
      <c r="I46" s="7">
        <v>344</v>
      </c>
      <c r="J46" s="7">
        <v>47.1</v>
      </c>
      <c r="K46" s="7">
        <v>0</v>
      </c>
      <c r="L46" s="7">
        <v>0.16</v>
      </c>
      <c r="M46" s="8">
        <v>0</v>
      </c>
      <c r="N46" s="8">
        <v>0</v>
      </c>
      <c r="O46" s="8">
        <v>0</v>
      </c>
    </row>
    <row r="47" spans="2:15">
      <c r="B47" s="13" t="s">
        <v>286</v>
      </c>
      <c r="C47" s="14"/>
      <c r="D47" s="13"/>
      <c r="E47" s="13"/>
      <c r="F47" s="13"/>
      <c r="G47" s="13"/>
      <c r="H47" s="13"/>
      <c r="I47" s="15">
        <v>0</v>
      </c>
      <c r="L47" s="15">
        <v>0</v>
      </c>
      <c r="N47" s="16">
        <v>0</v>
      </c>
      <c r="O47" s="16">
        <v>0</v>
      </c>
    </row>
    <row r="48" spans="2:15">
      <c r="B48" s="13" t="s">
        <v>287</v>
      </c>
      <c r="C48" s="14"/>
      <c r="D48" s="13"/>
      <c r="E48" s="13"/>
      <c r="F48" s="13"/>
      <c r="G48" s="13"/>
      <c r="H48" s="13"/>
      <c r="I48" s="15">
        <v>0</v>
      </c>
      <c r="L48" s="15">
        <v>0</v>
      </c>
      <c r="N48" s="16">
        <v>0</v>
      </c>
      <c r="O48" s="16">
        <v>0</v>
      </c>
    </row>
    <row r="49" spans="2:15">
      <c r="B49" s="3" t="s">
        <v>288</v>
      </c>
      <c r="C49" s="12"/>
      <c r="D49" s="3"/>
      <c r="E49" s="3"/>
      <c r="F49" s="3"/>
      <c r="G49" s="3"/>
      <c r="H49" s="3"/>
      <c r="I49" s="9">
        <v>10228</v>
      </c>
      <c r="L49" s="9">
        <v>1044.25</v>
      </c>
      <c r="N49" s="10">
        <v>0.2525</v>
      </c>
      <c r="O49" s="10">
        <v>2.1299999999999999E-2</v>
      </c>
    </row>
    <row r="50" spans="2:15">
      <c r="B50" s="13" t="s">
        <v>289</v>
      </c>
      <c r="C50" s="14"/>
      <c r="D50" s="13"/>
      <c r="E50" s="13"/>
      <c r="F50" s="13"/>
      <c r="G50" s="13"/>
      <c r="H50" s="13"/>
      <c r="I50" s="15">
        <v>0</v>
      </c>
      <c r="L50" s="15">
        <v>0</v>
      </c>
      <c r="N50" s="16">
        <v>0</v>
      </c>
      <c r="O50" s="16">
        <v>0</v>
      </c>
    </row>
    <row r="51" spans="2:15">
      <c r="B51" s="13" t="s">
        <v>290</v>
      </c>
      <c r="C51" s="14"/>
      <c r="D51" s="13"/>
      <c r="E51" s="13"/>
      <c r="F51" s="13"/>
      <c r="G51" s="13"/>
      <c r="H51" s="13"/>
      <c r="I51" s="15">
        <v>10228</v>
      </c>
      <c r="L51" s="15">
        <v>1044.25</v>
      </c>
      <c r="N51" s="16">
        <v>0.2525</v>
      </c>
      <c r="O51" s="16">
        <v>2.1299999999999999E-2</v>
      </c>
    </row>
    <row r="52" spans="2:15">
      <c r="B52" s="6" t="s">
        <v>291</v>
      </c>
      <c r="C52" s="17" t="s">
        <v>292</v>
      </c>
      <c r="D52" s="6" t="s">
        <v>179</v>
      </c>
      <c r="E52" s="6" t="s">
        <v>180</v>
      </c>
      <c r="F52" s="6"/>
      <c r="G52" s="6" t="s">
        <v>265</v>
      </c>
      <c r="H52" s="6" t="s">
        <v>41</v>
      </c>
      <c r="I52" s="7">
        <v>245</v>
      </c>
      <c r="J52" s="7">
        <v>5600</v>
      </c>
      <c r="K52" s="7">
        <v>0</v>
      </c>
      <c r="L52" s="7">
        <v>47.57</v>
      </c>
      <c r="M52" s="8">
        <v>0</v>
      </c>
      <c r="N52" s="8">
        <v>1.15E-2</v>
      </c>
      <c r="O52" s="8">
        <v>1E-3</v>
      </c>
    </row>
    <row r="53" spans="2:15">
      <c r="B53" s="6" t="s">
        <v>293</v>
      </c>
      <c r="C53" s="17" t="s">
        <v>294</v>
      </c>
      <c r="D53" s="6" t="s">
        <v>179</v>
      </c>
      <c r="E53" s="6" t="s">
        <v>180</v>
      </c>
      <c r="F53" s="6"/>
      <c r="G53" s="6" t="s">
        <v>166</v>
      </c>
      <c r="H53" s="6" t="s">
        <v>41</v>
      </c>
      <c r="I53" s="7">
        <v>95</v>
      </c>
      <c r="J53" s="7">
        <v>17243</v>
      </c>
      <c r="K53" s="7">
        <v>0</v>
      </c>
      <c r="L53" s="7">
        <v>56.79</v>
      </c>
      <c r="M53" s="8">
        <v>0</v>
      </c>
      <c r="N53" s="8">
        <v>1.37E-2</v>
      </c>
      <c r="O53" s="8">
        <v>1.1999999999999999E-3</v>
      </c>
    </row>
    <row r="54" spans="2:15">
      <c r="B54" s="6" t="s">
        <v>295</v>
      </c>
      <c r="C54" s="17" t="s">
        <v>296</v>
      </c>
      <c r="D54" s="6" t="s">
        <v>179</v>
      </c>
      <c r="E54" s="6" t="s">
        <v>180</v>
      </c>
      <c r="F54" s="6"/>
      <c r="G54" s="6" t="s">
        <v>216</v>
      </c>
      <c r="H54" s="6" t="s">
        <v>41</v>
      </c>
      <c r="I54" s="7">
        <v>81</v>
      </c>
      <c r="J54" s="7">
        <v>29491</v>
      </c>
      <c r="K54" s="7">
        <v>0</v>
      </c>
      <c r="L54" s="7">
        <v>82.82</v>
      </c>
      <c r="M54" s="8">
        <v>0</v>
      </c>
      <c r="N54" s="8">
        <v>0.02</v>
      </c>
      <c r="O54" s="8">
        <v>1.6999999999999999E-3</v>
      </c>
    </row>
    <row r="55" spans="2:15">
      <c r="B55" s="6" t="s">
        <v>297</v>
      </c>
      <c r="C55" s="17" t="s">
        <v>298</v>
      </c>
      <c r="D55" s="6" t="s">
        <v>179</v>
      </c>
      <c r="E55" s="6" t="s">
        <v>180</v>
      </c>
      <c r="F55" s="6"/>
      <c r="G55" s="6" t="s">
        <v>299</v>
      </c>
      <c r="H55" s="6" t="s">
        <v>41</v>
      </c>
      <c r="I55" s="7">
        <v>212</v>
      </c>
      <c r="J55" s="7">
        <v>6545</v>
      </c>
      <c r="K55" s="7">
        <v>0</v>
      </c>
      <c r="L55" s="7">
        <v>48.11</v>
      </c>
      <c r="M55" s="8">
        <v>0</v>
      </c>
      <c r="N55" s="8">
        <v>1.1599999999999999E-2</v>
      </c>
      <c r="O55" s="8">
        <v>1E-3</v>
      </c>
    </row>
    <row r="56" spans="2:15">
      <c r="B56" s="6" t="s">
        <v>300</v>
      </c>
      <c r="C56" s="17" t="s">
        <v>301</v>
      </c>
      <c r="D56" s="6" t="s">
        <v>179</v>
      </c>
      <c r="E56" s="6" t="s">
        <v>180</v>
      </c>
      <c r="F56" s="6"/>
      <c r="G56" s="6" t="s">
        <v>193</v>
      </c>
      <c r="H56" s="6" t="s">
        <v>46</v>
      </c>
      <c r="I56" s="7">
        <v>2617</v>
      </c>
      <c r="J56" s="7">
        <v>642</v>
      </c>
      <c r="K56" s="7">
        <v>0</v>
      </c>
      <c r="L56" s="7">
        <v>69.77</v>
      </c>
      <c r="M56" s="8">
        <v>0</v>
      </c>
      <c r="N56" s="8">
        <v>1.6899999999999998E-2</v>
      </c>
      <c r="O56" s="8">
        <v>1.4E-3</v>
      </c>
    </row>
    <row r="57" spans="2:15">
      <c r="B57" s="6" t="s">
        <v>302</v>
      </c>
      <c r="C57" s="17" t="s">
        <v>303</v>
      </c>
      <c r="D57" s="6" t="s">
        <v>179</v>
      </c>
      <c r="E57" s="6" t="s">
        <v>180</v>
      </c>
      <c r="F57" s="6"/>
      <c r="G57" s="6" t="s">
        <v>193</v>
      </c>
      <c r="H57" s="6" t="s">
        <v>46</v>
      </c>
      <c r="I57" s="7">
        <v>1803</v>
      </c>
      <c r="J57" s="7">
        <v>415</v>
      </c>
      <c r="K57" s="7">
        <v>0</v>
      </c>
      <c r="L57" s="7">
        <v>31.07</v>
      </c>
      <c r="M57" s="8">
        <v>0</v>
      </c>
      <c r="N57" s="8">
        <v>7.4999999999999997E-3</v>
      </c>
      <c r="O57" s="8">
        <v>5.9999999999999995E-4</v>
      </c>
    </row>
    <row r="58" spans="2:15">
      <c r="B58" s="6" t="s">
        <v>304</v>
      </c>
      <c r="C58" s="17" t="s">
        <v>305</v>
      </c>
      <c r="D58" s="6" t="s">
        <v>179</v>
      </c>
      <c r="E58" s="6" t="s">
        <v>180</v>
      </c>
      <c r="F58" s="6"/>
      <c r="G58" s="6" t="s">
        <v>193</v>
      </c>
      <c r="H58" s="6" t="s">
        <v>41</v>
      </c>
      <c r="I58" s="7">
        <v>500</v>
      </c>
      <c r="J58" s="7">
        <v>17174</v>
      </c>
      <c r="K58" s="7">
        <v>0</v>
      </c>
      <c r="L58" s="7">
        <v>297.70999999999998</v>
      </c>
      <c r="N58" s="8">
        <v>7.1999999999999995E-2</v>
      </c>
      <c r="O58" s="8">
        <v>6.1000000000000004E-3</v>
      </c>
    </row>
    <row r="59" spans="2:15">
      <c r="B59" s="6" t="s">
        <v>306</v>
      </c>
      <c r="C59" s="17" t="s">
        <v>307</v>
      </c>
      <c r="D59" s="6" t="s">
        <v>237</v>
      </c>
      <c r="E59" s="6" t="s">
        <v>180</v>
      </c>
      <c r="F59" s="6"/>
      <c r="G59" s="6" t="s">
        <v>193</v>
      </c>
      <c r="H59" s="6" t="s">
        <v>46</v>
      </c>
      <c r="I59" s="7">
        <v>1701</v>
      </c>
      <c r="J59" s="7">
        <v>897.5</v>
      </c>
      <c r="K59" s="7">
        <v>0</v>
      </c>
      <c r="L59" s="7">
        <v>63.4</v>
      </c>
      <c r="M59" s="8">
        <v>2.0000000000000001E-4</v>
      </c>
      <c r="N59" s="8">
        <v>1.5299999999999999E-2</v>
      </c>
      <c r="O59" s="8">
        <v>1.2999999999999999E-3</v>
      </c>
    </row>
    <row r="60" spans="2:15">
      <c r="B60" s="6" t="s">
        <v>308</v>
      </c>
      <c r="C60" s="17" t="s">
        <v>309</v>
      </c>
      <c r="D60" s="6" t="s">
        <v>179</v>
      </c>
      <c r="E60" s="6" t="s">
        <v>180</v>
      </c>
      <c r="F60" s="6"/>
      <c r="G60" s="6" t="s">
        <v>193</v>
      </c>
      <c r="H60" s="6" t="s">
        <v>43</v>
      </c>
      <c r="I60" s="7">
        <v>2339</v>
      </c>
      <c r="J60" s="7">
        <v>281.7</v>
      </c>
      <c r="K60" s="7">
        <v>0</v>
      </c>
      <c r="L60" s="7">
        <v>30.85</v>
      </c>
      <c r="M60" s="8">
        <v>0</v>
      </c>
      <c r="N60" s="8">
        <v>7.4999999999999997E-3</v>
      </c>
      <c r="O60" s="8">
        <v>5.9999999999999995E-4</v>
      </c>
    </row>
    <row r="61" spans="2:15">
      <c r="B61" s="6" t="s">
        <v>310</v>
      </c>
      <c r="C61" s="17" t="s">
        <v>311</v>
      </c>
      <c r="D61" s="6" t="s">
        <v>179</v>
      </c>
      <c r="E61" s="6" t="s">
        <v>180</v>
      </c>
      <c r="F61" s="6"/>
      <c r="G61" s="6" t="s">
        <v>312</v>
      </c>
      <c r="H61" s="6" t="s">
        <v>41</v>
      </c>
      <c r="I61" s="7">
        <v>70</v>
      </c>
      <c r="J61" s="7">
        <v>23421</v>
      </c>
      <c r="K61" s="7">
        <v>0</v>
      </c>
      <c r="L61" s="7">
        <v>56.84</v>
      </c>
      <c r="N61" s="8">
        <v>1.37E-2</v>
      </c>
      <c r="O61" s="8">
        <v>1.1999999999999999E-3</v>
      </c>
    </row>
    <row r="62" spans="2:15">
      <c r="B62" s="6" t="s">
        <v>313</v>
      </c>
      <c r="C62" s="17" t="s">
        <v>314</v>
      </c>
      <c r="D62" s="6" t="s">
        <v>315</v>
      </c>
      <c r="E62" s="6" t="s">
        <v>180</v>
      </c>
      <c r="F62" s="6"/>
      <c r="G62" s="6" t="s">
        <v>312</v>
      </c>
      <c r="H62" s="6" t="s">
        <v>65</v>
      </c>
      <c r="I62" s="7">
        <v>331</v>
      </c>
      <c r="J62" s="7">
        <v>40600</v>
      </c>
      <c r="K62" s="7">
        <v>0</v>
      </c>
      <c r="L62" s="7">
        <v>59.57</v>
      </c>
      <c r="M62" s="8">
        <v>0</v>
      </c>
      <c r="N62" s="8">
        <v>1.44E-2</v>
      </c>
      <c r="O62" s="8">
        <v>1.1999999999999999E-3</v>
      </c>
    </row>
    <row r="63" spans="2:15">
      <c r="B63" s="6" t="s">
        <v>316</v>
      </c>
      <c r="C63" s="17" t="s">
        <v>317</v>
      </c>
      <c r="D63" s="6" t="s">
        <v>179</v>
      </c>
      <c r="E63" s="6" t="s">
        <v>180</v>
      </c>
      <c r="F63" s="6"/>
      <c r="G63" s="6" t="s">
        <v>318</v>
      </c>
      <c r="H63" s="6" t="s">
        <v>41</v>
      </c>
      <c r="I63" s="7">
        <v>31</v>
      </c>
      <c r="J63" s="7">
        <v>119800</v>
      </c>
      <c r="K63" s="7">
        <v>0</v>
      </c>
      <c r="L63" s="7">
        <v>128.76</v>
      </c>
      <c r="M63" s="8">
        <v>0</v>
      </c>
      <c r="N63" s="8">
        <v>3.1099999999999999E-2</v>
      </c>
      <c r="O63" s="8">
        <v>2.5999999999999999E-3</v>
      </c>
    </row>
    <row r="64" spans="2:15">
      <c r="B64" s="6" t="s">
        <v>319</v>
      </c>
      <c r="C64" s="17" t="s">
        <v>320</v>
      </c>
      <c r="D64" s="6" t="s">
        <v>179</v>
      </c>
      <c r="E64" s="6" t="s">
        <v>180</v>
      </c>
      <c r="F64" s="6"/>
      <c r="G64" s="6" t="s">
        <v>321</v>
      </c>
      <c r="H64" s="6" t="s">
        <v>41</v>
      </c>
      <c r="I64" s="7">
        <v>203</v>
      </c>
      <c r="J64" s="7">
        <v>10088</v>
      </c>
      <c r="K64" s="7">
        <v>0</v>
      </c>
      <c r="L64" s="7">
        <v>71</v>
      </c>
      <c r="M64" s="8">
        <v>0</v>
      </c>
      <c r="N64" s="8">
        <v>1.72E-2</v>
      </c>
      <c r="O64" s="8">
        <v>1.4E-3</v>
      </c>
    </row>
    <row r="67" spans="2:8">
      <c r="B67" s="6" t="s">
        <v>110</v>
      </c>
      <c r="C67" s="17"/>
      <c r="D67" s="6"/>
      <c r="E67" s="6"/>
      <c r="F67" s="6"/>
      <c r="G67" s="6"/>
      <c r="H67" s="6"/>
    </row>
    <row r="71" spans="2:8">
      <c r="B71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rightToLeft="1" workbookViewId="0">
      <selection activeCell="H20" sqref="H20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951</v>
      </c>
    </row>
    <row r="3" spans="2:14" ht="15.75">
      <c r="B3" s="1" t="s">
        <v>957</v>
      </c>
    </row>
    <row r="4" spans="2:14" ht="15.75">
      <c r="B4" s="1" t="s">
        <v>1</v>
      </c>
    </row>
    <row r="6" spans="2:14" ht="15.75">
      <c r="B6" s="2" t="s">
        <v>111</v>
      </c>
    </row>
    <row r="7" spans="2:14" ht="15.75">
      <c r="B7" s="2" t="s">
        <v>322</v>
      </c>
    </row>
    <row r="8" spans="2:14">
      <c r="B8" s="3" t="s">
        <v>79</v>
      </c>
      <c r="C8" s="3" t="s">
        <v>80</v>
      </c>
      <c r="D8" s="3" t="s">
        <v>113</v>
      </c>
      <c r="E8" s="3" t="s">
        <v>81</v>
      </c>
      <c r="F8" s="3" t="s">
        <v>144</v>
      </c>
      <c r="G8" s="3" t="s">
        <v>84</v>
      </c>
      <c r="H8" s="3" t="s">
        <v>116</v>
      </c>
      <c r="I8" s="3" t="s">
        <v>40</v>
      </c>
      <c r="J8" s="3" t="s">
        <v>117</v>
      </c>
      <c r="K8" s="3" t="s">
        <v>87</v>
      </c>
      <c r="L8" s="3" t="s">
        <v>118</v>
      </c>
      <c r="M8" s="3" t="s">
        <v>119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323</v>
      </c>
      <c r="C11" s="12"/>
      <c r="D11" s="3"/>
      <c r="E11" s="3"/>
      <c r="F11" s="3"/>
      <c r="G11" s="3"/>
      <c r="H11" s="9">
        <v>6681</v>
      </c>
      <c r="K11" s="9">
        <v>1975.4</v>
      </c>
      <c r="M11" s="10">
        <v>1</v>
      </c>
      <c r="N11" s="10">
        <v>4.0300000000000002E-2</v>
      </c>
    </row>
    <row r="12" spans="2:14">
      <c r="B12" s="3" t="s">
        <v>324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325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326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327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328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329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330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331</v>
      </c>
      <c r="C19" s="12"/>
      <c r="D19" s="3"/>
      <c r="E19" s="3"/>
      <c r="F19" s="3"/>
      <c r="G19" s="3"/>
      <c r="H19" s="9">
        <v>6681</v>
      </c>
      <c r="K19" s="9">
        <v>1975.4</v>
      </c>
      <c r="M19" s="10">
        <v>1</v>
      </c>
      <c r="N19" s="10">
        <v>4.0300000000000002E-2</v>
      </c>
    </row>
    <row r="20" spans="2:14">
      <c r="B20" s="13" t="s">
        <v>332</v>
      </c>
      <c r="C20" s="14"/>
      <c r="D20" s="13"/>
      <c r="E20" s="13"/>
      <c r="F20" s="13"/>
      <c r="G20" s="13"/>
      <c r="H20" s="15">
        <v>6681</v>
      </c>
      <c r="K20" s="15">
        <v>1975.4</v>
      </c>
      <c r="M20" s="16">
        <v>1</v>
      </c>
      <c r="N20" s="16">
        <v>4.0300000000000002E-2</v>
      </c>
    </row>
    <row r="21" spans="2:14">
      <c r="B21" s="6" t="s">
        <v>333</v>
      </c>
      <c r="C21" s="17" t="s">
        <v>334</v>
      </c>
      <c r="D21" s="6" t="s">
        <v>179</v>
      </c>
      <c r="E21" s="6"/>
      <c r="F21" s="6" t="s">
        <v>335</v>
      </c>
      <c r="G21" s="6" t="s">
        <v>44</v>
      </c>
      <c r="H21" s="7">
        <v>670</v>
      </c>
      <c r="I21" s="7">
        <v>9717</v>
      </c>
      <c r="J21" s="7">
        <v>0</v>
      </c>
      <c r="K21" s="7">
        <v>231.42</v>
      </c>
      <c r="L21" s="8">
        <v>0</v>
      </c>
      <c r="M21" s="8">
        <v>0.1171</v>
      </c>
      <c r="N21" s="8">
        <v>4.7000000000000002E-3</v>
      </c>
    </row>
    <row r="22" spans="2:14">
      <c r="B22" s="6" t="s">
        <v>336</v>
      </c>
      <c r="C22" s="17" t="s">
        <v>337</v>
      </c>
      <c r="D22" s="6" t="s">
        <v>213</v>
      </c>
      <c r="E22" s="6"/>
      <c r="F22" s="6" t="s">
        <v>335</v>
      </c>
      <c r="G22" s="6" t="s">
        <v>41</v>
      </c>
      <c r="H22" s="7">
        <v>481</v>
      </c>
      <c r="I22" s="7">
        <v>7226</v>
      </c>
      <c r="J22" s="7">
        <v>0</v>
      </c>
      <c r="K22" s="7">
        <v>120.5</v>
      </c>
      <c r="L22" s="8">
        <v>0</v>
      </c>
      <c r="M22" s="8">
        <v>6.0999999999999999E-2</v>
      </c>
      <c r="N22" s="8">
        <v>2.5000000000000001E-3</v>
      </c>
    </row>
    <row r="23" spans="2:14">
      <c r="B23" s="6" t="s">
        <v>338</v>
      </c>
      <c r="C23" s="17" t="s">
        <v>339</v>
      </c>
      <c r="D23" s="6" t="s">
        <v>187</v>
      </c>
      <c r="E23" s="6"/>
      <c r="F23" s="6" t="s">
        <v>335</v>
      </c>
      <c r="G23" s="6" t="s">
        <v>41</v>
      </c>
      <c r="H23" s="7">
        <v>2860</v>
      </c>
      <c r="I23" s="7">
        <v>2317</v>
      </c>
      <c r="J23" s="7">
        <v>0</v>
      </c>
      <c r="K23" s="7">
        <v>229.74</v>
      </c>
      <c r="L23" s="8">
        <v>0</v>
      </c>
      <c r="M23" s="8">
        <v>0.1163</v>
      </c>
      <c r="N23" s="8">
        <v>4.7000000000000002E-3</v>
      </c>
    </row>
    <row r="24" spans="2:14">
      <c r="B24" s="6" t="s">
        <v>340</v>
      </c>
      <c r="C24" s="17" t="s">
        <v>341</v>
      </c>
      <c r="D24" s="6" t="s">
        <v>342</v>
      </c>
      <c r="E24" s="6"/>
      <c r="F24" s="6" t="s">
        <v>335</v>
      </c>
      <c r="G24" s="6" t="s">
        <v>41</v>
      </c>
      <c r="H24" s="7">
        <v>470</v>
      </c>
      <c r="I24" s="7">
        <v>15576</v>
      </c>
      <c r="J24" s="7">
        <v>0</v>
      </c>
      <c r="K24" s="7">
        <v>253.81</v>
      </c>
      <c r="L24" s="8">
        <v>0</v>
      </c>
      <c r="M24" s="8">
        <v>0.1285</v>
      </c>
      <c r="N24" s="8">
        <v>5.1999999999999998E-3</v>
      </c>
    </row>
    <row r="25" spans="2:14">
      <c r="B25" s="6" t="s">
        <v>343</v>
      </c>
      <c r="C25" s="17" t="s">
        <v>344</v>
      </c>
      <c r="D25" s="6" t="s">
        <v>342</v>
      </c>
      <c r="E25" s="6"/>
      <c r="F25" s="6" t="s">
        <v>335</v>
      </c>
      <c r="G25" s="6" t="s">
        <v>41</v>
      </c>
      <c r="H25" s="7">
        <v>250</v>
      </c>
      <c r="I25" s="7">
        <v>26686</v>
      </c>
      <c r="J25" s="7">
        <v>0</v>
      </c>
      <c r="K25" s="7">
        <v>231.3</v>
      </c>
      <c r="L25" s="8">
        <v>0</v>
      </c>
      <c r="M25" s="8">
        <v>0.1171</v>
      </c>
      <c r="N25" s="8">
        <v>4.7000000000000002E-3</v>
      </c>
    </row>
    <row r="26" spans="2:14">
      <c r="B26" s="6" t="s">
        <v>345</v>
      </c>
      <c r="C26" s="17" t="s">
        <v>346</v>
      </c>
      <c r="D26" s="6" t="s">
        <v>213</v>
      </c>
      <c r="E26" s="6"/>
      <c r="F26" s="6" t="s">
        <v>335</v>
      </c>
      <c r="G26" s="6" t="s">
        <v>46</v>
      </c>
      <c r="H26" s="7">
        <v>1950</v>
      </c>
      <c r="I26" s="7">
        <v>11221</v>
      </c>
      <c r="J26" s="7">
        <v>0</v>
      </c>
      <c r="K26" s="7">
        <v>908.63</v>
      </c>
      <c r="L26" s="8">
        <v>0</v>
      </c>
      <c r="M26" s="8">
        <v>0.46</v>
      </c>
      <c r="N26" s="8">
        <v>1.8599999999999998E-2</v>
      </c>
    </row>
    <row r="27" spans="2:14">
      <c r="B27" s="13" t="s">
        <v>347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329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330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2" spans="2:14">
      <c r="B32" s="6" t="s">
        <v>110</v>
      </c>
      <c r="C32" s="17"/>
      <c r="D32" s="6"/>
      <c r="E32" s="6"/>
      <c r="F32" s="6"/>
      <c r="G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>
      <selection activeCell="H20" sqref="H20"/>
    </sheetView>
  </sheetViews>
  <sheetFormatPr defaultColWidth="9.140625" defaultRowHeight="12.75"/>
  <cols>
    <col min="2" max="2" width="40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951</v>
      </c>
    </row>
    <row r="3" spans="2:15" ht="15.75">
      <c r="B3" s="1" t="s">
        <v>957</v>
      </c>
    </row>
    <row r="4" spans="2:15" ht="15.75">
      <c r="B4" s="1" t="s">
        <v>1</v>
      </c>
    </row>
    <row r="6" spans="2:15" ht="15.75">
      <c r="B6" s="2" t="s">
        <v>111</v>
      </c>
    </row>
    <row r="7" spans="2:15" ht="15.75">
      <c r="B7" s="2" t="s">
        <v>348</v>
      </c>
    </row>
    <row r="8" spans="2:15">
      <c r="B8" s="3" t="s">
        <v>79</v>
      </c>
      <c r="C8" s="3" t="s">
        <v>80</v>
      </c>
      <c r="D8" s="3" t="s">
        <v>113</v>
      </c>
      <c r="E8" s="3" t="s">
        <v>81</v>
      </c>
      <c r="F8" s="3" t="s">
        <v>144</v>
      </c>
      <c r="G8" s="3" t="s">
        <v>82</v>
      </c>
      <c r="H8" s="3" t="s">
        <v>83</v>
      </c>
      <c r="I8" s="3" t="s">
        <v>84</v>
      </c>
      <c r="J8" s="3" t="s">
        <v>116</v>
      </c>
      <c r="K8" s="3" t="s">
        <v>40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349</v>
      </c>
      <c r="C11" s="12"/>
      <c r="D11" s="3"/>
      <c r="E11" s="3"/>
      <c r="F11" s="3"/>
      <c r="G11" s="3"/>
      <c r="H11" s="3"/>
      <c r="I11" s="3"/>
      <c r="J11" s="9">
        <v>13900.5</v>
      </c>
      <c r="L11" s="9">
        <v>578.88</v>
      </c>
      <c r="N11" s="10">
        <v>1</v>
      </c>
      <c r="O11" s="10">
        <v>1.18E-2</v>
      </c>
    </row>
    <row r="12" spans="2:15">
      <c r="B12" s="3" t="s">
        <v>350</v>
      </c>
      <c r="C12" s="12"/>
      <c r="D12" s="3"/>
      <c r="E12" s="3"/>
      <c r="F12" s="3"/>
      <c r="G12" s="3"/>
      <c r="H12" s="3"/>
      <c r="I12" s="3"/>
      <c r="J12" s="9">
        <v>6987</v>
      </c>
      <c r="L12" s="9">
        <v>26.03</v>
      </c>
      <c r="N12" s="10">
        <v>4.4999999999999998E-2</v>
      </c>
      <c r="O12" s="10">
        <v>5.0000000000000001E-4</v>
      </c>
    </row>
    <row r="13" spans="2:15">
      <c r="B13" s="13" t="s">
        <v>155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351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243</v>
      </c>
      <c r="C15" s="14"/>
      <c r="D15" s="13"/>
      <c r="E15" s="13"/>
      <c r="F15" s="13"/>
      <c r="G15" s="13"/>
      <c r="H15" s="13"/>
      <c r="I15" s="13"/>
      <c r="J15" s="15">
        <v>6987</v>
      </c>
      <c r="L15" s="15">
        <v>26.03</v>
      </c>
      <c r="N15" s="16">
        <v>4.4999999999999998E-2</v>
      </c>
      <c r="O15" s="16">
        <v>5.0000000000000001E-4</v>
      </c>
    </row>
    <row r="16" spans="2:15">
      <c r="B16" s="6" t="s">
        <v>352</v>
      </c>
      <c r="C16" s="17">
        <v>5105903</v>
      </c>
      <c r="D16" s="6" t="s">
        <v>129</v>
      </c>
      <c r="E16" s="18">
        <v>511944670</v>
      </c>
      <c r="F16" s="6" t="s">
        <v>353</v>
      </c>
      <c r="G16" s="6" t="s">
        <v>354</v>
      </c>
      <c r="H16" s="6"/>
      <c r="I16" s="6" t="s">
        <v>97</v>
      </c>
      <c r="J16" s="7">
        <v>6987</v>
      </c>
      <c r="K16" s="7">
        <v>372.51</v>
      </c>
      <c r="L16" s="7">
        <v>26.03</v>
      </c>
      <c r="M16" s="8">
        <v>1E-4</v>
      </c>
      <c r="N16" s="8">
        <v>4.4999999999999998E-2</v>
      </c>
      <c r="O16" s="8">
        <v>5.0000000000000001E-4</v>
      </c>
    </row>
    <row r="17" spans="2:15">
      <c r="B17" s="13" t="s">
        <v>355</v>
      </c>
      <c r="C17" s="14"/>
      <c r="D17" s="13"/>
      <c r="E17" s="13"/>
      <c r="F17" s="13"/>
      <c r="G17" s="13"/>
      <c r="H17" s="13"/>
      <c r="I17" s="13"/>
      <c r="J17" s="15">
        <v>0</v>
      </c>
      <c r="L17" s="15">
        <v>0</v>
      </c>
      <c r="N17" s="16">
        <v>0</v>
      </c>
      <c r="O17" s="16">
        <v>0</v>
      </c>
    </row>
    <row r="18" spans="2:15">
      <c r="B18" s="3" t="s">
        <v>356</v>
      </c>
      <c r="C18" s="12"/>
      <c r="D18" s="3"/>
      <c r="E18" s="3"/>
      <c r="F18" s="3"/>
      <c r="G18" s="3"/>
      <c r="H18" s="3"/>
      <c r="I18" s="3"/>
      <c r="J18" s="9">
        <v>6913.5</v>
      </c>
      <c r="L18" s="9">
        <v>552.86</v>
      </c>
      <c r="N18" s="10">
        <v>0.95499999999999996</v>
      </c>
      <c r="O18" s="10">
        <v>1.1299999999999999E-2</v>
      </c>
    </row>
    <row r="19" spans="2:15">
      <c r="B19" s="13" t="s">
        <v>155</v>
      </c>
      <c r="C19" s="14"/>
      <c r="D19" s="13"/>
      <c r="E19" s="13"/>
      <c r="F19" s="13"/>
      <c r="G19" s="13"/>
      <c r="H19" s="13"/>
      <c r="I19" s="13"/>
      <c r="J19" s="15">
        <v>479.45</v>
      </c>
      <c r="L19" s="15">
        <v>218.72</v>
      </c>
      <c r="N19" s="16">
        <v>0.37780000000000002</v>
      </c>
      <c r="O19" s="16">
        <v>4.4999999999999997E-3</v>
      </c>
    </row>
    <row r="20" spans="2:15">
      <c r="B20" s="6" t="s">
        <v>357</v>
      </c>
      <c r="C20" s="17" t="s">
        <v>358</v>
      </c>
      <c r="D20" s="6" t="s">
        <v>187</v>
      </c>
      <c r="E20" s="6"/>
      <c r="F20" s="6" t="s">
        <v>359</v>
      </c>
      <c r="G20" s="6" t="s">
        <v>241</v>
      </c>
      <c r="H20" s="6"/>
      <c r="I20" s="6" t="s">
        <v>41</v>
      </c>
      <c r="J20" s="7">
        <v>208.45</v>
      </c>
      <c r="K20" s="7">
        <v>14588</v>
      </c>
      <c r="L20" s="7">
        <v>105.43</v>
      </c>
      <c r="M20" s="8">
        <v>2.0000000000000001E-4</v>
      </c>
      <c r="N20" s="8">
        <v>0.18210000000000001</v>
      </c>
      <c r="O20" s="8">
        <v>2.2000000000000001E-3</v>
      </c>
    </row>
    <row r="21" spans="2:15">
      <c r="B21" s="6" t="s">
        <v>360</v>
      </c>
      <c r="C21" s="17" t="s">
        <v>361</v>
      </c>
      <c r="D21" s="6" t="s">
        <v>179</v>
      </c>
      <c r="E21" s="6"/>
      <c r="F21" s="6" t="s">
        <v>359</v>
      </c>
      <c r="G21" s="6" t="s">
        <v>241</v>
      </c>
      <c r="H21" s="6"/>
      <c r="I21" s="6" t="s">
        <v>41</v>
      </c>
      <c r="J21" s="7">
        <v>271</v>
      </c>
      <c r="K21" s="7">
        <v>12058</v>
      </c>
      <c r="L21" s="7">
        <v>113.29</v>
      </c>
      <c r="M21" s="8">
        <v>1E-4</v>
      </c>
      <c r="N21" s="8">
        <v>0.19570000000000001</v>
      </c>
      <c r="O21" s="8">
        <v>2.3E-3</v>
      </c>
    </row>
    <row r="22" spans="2:15">
      <c r="B22" s="13" t="s">
        <v>351</v>
      </c>
      <c r="C22" s="14"/>
      <c r="D22" s="13"/>
      <c r="E22" s="13"/>
      <c r="F22" s="13"/>
      <c r="G22" s="13"/>
      <c r="H22" s="13"/>
      <c r="I22" s="13"/>
      <c r="J22" s="15">
        <v>0</v>
      </c>
      <c r="L22" s="15">
        <v>0</v>
      </c>
      <c r="N22" s="16">
        <v>0</v>
      </c>
      <c r="O22" s="16">
        <v>0</v>
      </c>
    </row>
    <row r="23" spans="2:15">
      <c r="B23" s="13" t="s">
        <v>243</v>
      </c>
      <c r="C23" s="14"/>
      <c r="D23" s="13"/>
      <c r="E23" s="13"/>
      <c r="F23" s="13"/>
      <c r="G23" s="13"/>
      <c r="H23" s="13"/>
      <c r="I23" s="13"/>
      <c r="J23" s="15">
        <v>6434.05</v>
      </c>
      <c r="L23" s="15">
        <v>334.14</v>
      </c>
      <c r="N23" s="16">
        <v>0.57720000000000005</v>
      </c>
      <c r="O23" s="16">
        <v>6.7999999999999996E-3</v>
      </c>
    </row>
    <row r="24" spans="2:15">
      <c r="B24" s="6" t="s">
        <v>362</v>
      </c>
      <c r="C24" s="17" t="s">
        <v>363</v>
      </c>
      <c r="D24" s="6" t="s">
        <v>187</v>
      </c>
      <c r="E24" s="6"/>
      <c r="F24" s="6" t="s">
        <v>353</v>
      </c>
      <c r="G24" s="6" t="s">
        <v>241</v>
      </c>
      <c r="H24" s="6"/>
      <c r="I24" s="6" t="s">
        <v>41</v>
      </c>
      <c r="J24" s="7">
        <v>104</v>
      </c>
      <c r="K24" s="7">
        <v>20243</v>
      </c>
      <c r="L24" s="7">
        <v>72.989999999999995</v>
      </c>
      <c r="M24" s="8">
        <v>0</v>
      </c>
      <c r="N24" s="8">
        <v>0.12609999999999999</v>
      </c>
      <c r="O24" s="8">
        <v>1.5E-3</v>
      </c>
    </row>
    <row r="25" spans="2:15">
      <c r="B25" s="6" t="s">
        <v>364</v>
      </c>
      <c r="C25" s="17" t="s">
        <v>365</v>
      </c>
      <c r="D25" s="6" t="s">
        <v>179</v>
      </c>
      <c r="E25" s="6"/>
      <c r="F25" s="6" t="s">
        <v>353</v>
      </c>
      <c r="G25" s="6" t="s">
        <v>241</v>
      </c>
      <c r="H25" s="6"/>
      <c r="I25" s="6" t="s">
        <v>44</v>
      </c>
      <c r="J25" s="7">
        <v>52</v>
      </c>
      <c r="K25" s="7">
        <v>13330</v>
      </c>
      <c r="L25" s="7">
        <v>24.64</v>
      </c>
      <c r="M25" s="8">
        <v>0</v>
      </c>
      <c r="N25" s="8">
        <v>4.2599999999999999E-2</v>
      </c>
      <c r="O25" s="8">
        <v>5.0000000000000001E-4</v>
      </c>
    </row>
    <row r="26" spans="2:15">
      <c r="B26" s="6" t="s">
        <v>366</v>
      </c>
      <c r="C26" s="17" t="s">
        <v>367</v>
      </c>
      <c r="D26" s="6" t="s">
        <v>179</v>
      </c>
      <c r="E26" s="6"/>
      <c r="F26" s="6" t="s">
        <v>353</v>
      </c>
      <c r="G26" s="6" t="s">
        <v>241</v>
      </c>
      <c r="H26" s="6"/>
      <c r="I26" s="6" t="s">
        <v>41</v>
      </c>
      <c r="J26" s="7">
        <v>1788.33</v>
      </c>
      <c r="K26" s="7">
        <v>1905.64</v>
      </c>
      <c r="L26" s="7">
        <v>118.15</v>
      </c>
      <c r="M26" s="8">
        <v>1E-4</v>
      </c>
      <c r="N26" s="8">
        <v>0.2041</v>
      </c>
      <c r="O26" s="8">
        <v>2.3999999999999998E-3</v>
      </c>
    </row>
    <row r="27" spans="2:15">
      <c r="B27" s="6" t="s">
        <v>368</v>
      </c>
      <c r="C27" s="17" t="s">
        <v>369</v>
      </c>
      <c r="D27" s="6" t="s">
        <v>179</v>
      </c>
      <c r="E27" s="6"/>
      <c r="F27" s="6" t="s">
        <v>353</v>
      </c>
      <c r="G27" s="6" t="s">
        <v>241</v>
      </c>
      <c r="H27" s="6"/>
      <c r="I27" s="6" t="s">
        <v>51</v>
      </c>
      <c r="J27" s="7">
        <v>4238.72</v>
      </c>
      <c r="K27" s="7">
        <v>176.97</v>
      </c>
      <c r="L27" s="7">
        <v>20.309999999999999</v>
      </c>
      <c r="N27" s="8">
        <v>3.5099999999999999E-2</v>
      </c>
      <c r="O27" s="8">
        <v>4.0000000000000002E-4</v>
      </c>
    </row>
    <row r="28" spans="2:15">
      <c r="B28" s="6" t="s">
        <v>370</v>
      </c>
      <c r="C28" s="17" t="s">
        <v>371</v>
      </c>
      <c r="D28" s="6" t="s">
        <v>179</v>
      </c>
      <c r="E28" s="6"/>
      <c r="F28" s="6" t="s">
        <v>353</v>
      </c>
      <c r="G28" s="6" t="s">
        <v>241</v>
      </c>
      <c r="H28" s="6"/>
      <c r="I28" s="6" t="s">
        <v>46</v>
      </c>
      <c r="J28" s="7">
        <v>237</v>
      </c>
      <c r="K28" s="7">
        <v>3356</v>
      </c>
      <c r="L28" s="7">
        <v>33.03</v>
      </c>
      <c r="N28" s="8">
        <v>5.7099999999999998E-2</v>
      </c>
      <c r="O28" s="8">
        <v>6.9999999999999999E-4</v>
      </c>
    </row>
    <row r="29" spans="2:15">
      <c r="B29" s="6" t="s">
        <v>372</v>
      </c>
      <c r="C29" s="17" t="s">
        <v>373</v>
      </c>
      <c r="D29" s="6" t="s">
        <v>179</v>
      </c>
      <c r="E29" s="6"/>
      <c r="F29" s="6" t="s">
        <v>353</v>
      </c>
      <c r="G29" s="6" t="s">
        <v>241</v>
      </c>
      <c r="H29" s="6"/>
      <c r="I29" s="6" t="s">
        <v>41</v>
      </c>
      <c r="J29" s="7">
        <v>14</v>
      </c>
      <c r="K29" s="7">
        <v>133950</v>
      </c>
      <c r="L29" s="7">
        <v>65.02</v>
      </c>
      <c r="N29" s="8">
        <v>0.1123</v>
      </c>
      <c r="O29" s="8">
        <v>1.2999999999999999E-3</v>
      </c>
    </row>
    <row r="30" spans="2:15">
      <c r="B30" s="13" t="s">
        <v>355</v>
      </c>
      <c r="C30" s="14"/>
      <c r="D30" s="13"/>
      <c r="E30" s="13"/>
      <c r="F30" s="13"/>
      <c r="G30" s="13"/>
      <c r="H30" s="13"/>
      <c r="I30" s="13"/>
      <c r="J30" s="15">
        <v>0</v>
      </c>
      <c r="L30" s="15">
        <v>0</v>
      </c>
      <c r="N30" s="16">
        <v>0</v>
      </c>
      <c r="O30" s="16">
        <v>0</v>
      </c>
    </row>
    <row r="33" spans="2:9">
      <c r="B33" s="6" t="s">
        <v>110</v>
      </c>
      <c r="C33" s="17"/>
      <c r="D33" s="6"/>
      <c r="E33" s="6"/>
      <c r="F33" s="6"/>
      <c r="G33" s="6"/>
      <c r="H33" s="6"/>
      <c r="I33" s="6"/>
    </row>
    <row r="37" spans="2:9">
      <c r="B37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H20" sqref="H20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951</v>
      </c>
    </row>
    <row r="3" spans="2:12" ht="15.75">
      <c r="B3" s="1" t="s">
        <v>957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374</v>
      </c>
    </row>
    <row r="8" spans="2:12">
      <c r="B8" s="3" t="s">
        <v>79</v>
      </c>
      <c r="C8" s="3" t="s">
        <v>80</v>
      </c>
      <c r="D8" s="3" t="s">
        <v>113</v>
      </c>
      <c r="E8" s="3" t="s">
        <v>144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375</v>
      </c>
      <c r="C11" s="12"/>
      <c r="D11" s="3"/>
      <c r="E11" s="3"/>
      <c r="F11" s="3"/>
      <c r="G11" s="9">
        <v>61</v>
      </c>
      <c r="I11" s="9">
        <v>0.02</v>
      </c>
      <c r="K11" s="10">
        <v>1</v>
      </c>
      <c r="L11" s="10">
        <v>0</v>
      </c>
    </row>
    <row r="12" spans="2:12">
      <c r="B12" s="3" t="s">
        <v>376</v>
      </c>
      <c r="C12" s="12"/>
      <c r="D12" s="3"/>
      <c r="E12" s="3"/>
      <c r="F12" s="3"/>
      <c r="G12" s="9">
        <v>61</v>
      </c>
      <c r="I12" s="9">
        <v>0.02</v>
      </c>
      <c r="K12" s="10">
        <v>1</v>
      </c>
      <c r="L12" s="10">
        <v>0</v>
      </c>
    </row>
    <row r="13" spans="2:12">
      <c r="B13" s="13" t="s">
        <v>376</v>
      </c>
      <c r="C13" s="14"/>
      <c r="D13" s="13"/>
      <c r="E13" s="13"/>
      <c r="F13" s="13"/>
      <c r="G13" s="15">
        <v>61</v>
      </c>
      <c r="I13" s="15">
        <v>0.02</v>
      </c>
      <c r="K13" s="16">
        <v>1</v>
      </c>
      <c r="L13" s="16">
        <v>0</v>
      </c>
    </row>
    <row r="14" spans="2:12">
      <c r="B14" s="6" t="s">
        <v>377</v>
      </c>
      <c r="C14" s="17">
        <v>1128487</v>
      </c>
      <c r="D14" s="6" t="s">
        <v>129</v>
      </c>
      <c r="E14" s="6" t="s">
        <v>179</v>
      </c>
      <c r="F14" s="6" t="s">
        <v>97</v>
      </c>
      <c r="G14" s="7">
        <v>61</v>
      </c>
      <c r="H14" s="7">
        <v>24.9</v>
      </c>
      <c r="I14" s="7">
        <v>0.02</v>
      </c>
      <c r="J14" s="8">
        <v>0</v>
      </c>
      <c r="K14" s="8">
        <v>1</v>
      </c>
      <c r="L14" s="8">
        <v>0</v>
      </c>
    </row>
    <row r="15" spans="2:12">
      <c r="B15" s="3" t="s">
        <v>378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378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110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DanielRo</dc:creator>
  <cp:lastModifiedBy>עומרי וקסברג</cp:lastModifiedBy>
  <dcterms:created xsi:type="dcterms:W3CDTF">2018-04-04T10:25:08Z</dcterms:created>
  <dcterms:modified xsi:type="dcterms:W3CDTF">2018-04-10T16:47:49Z</dcterms:modified>
</cp:coreProperties>
</file>