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firstSheet="18" activeTab="2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J14" i="2" l="1"/>
  <c r="J11" i="2"/>
  <c r="J12" i="2"/>
  <c r="J13" i="2"/>
  <c r="C31" i="1"/>
  <c r="I11" i="20"/>
  <c r="I12" i="20"/>
  <c r="I15" i="20"/>
  <c r="C17" i="1"/>
  <c r="K11" i="7"/>
  <c r="K12" i="7"/>
  <c r="K13" i="7"/>
  <c r="K14" i="7"/>
  <c r="G11" i="24"/>
  <c r="G12" i="24"/>
  <c r="G13" i="24"/>
  <c r="C35" i="1" l="1"/>
  <c r="C11" i="1"/>
  <c r="C42" i="1" s="1"/>
</calcChain>
</file>

<file path=xl/sharedStrings.xml><?xml version="1.0" encoding="utf-8"?>
<sst xmlns="http://schemas.openxmlformats.org/spreadsheetml/2006/main" count="4433" uniqueCount="1072">
  <si>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</si>
  <si>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</si>
  <si>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</si>
  <si>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</si>
  <si>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</si>
  <si>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</si>
  <si>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</si>
  <si>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</si>
  <si>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</si>
  <si>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</si>
  <si>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</si>
  <si>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</si>
  <si>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</si>
  <si>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</si>
  <si>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</si>
  <si>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</si>
  <si>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</si>
  <si>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</si>
  <si>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</si>
  <si>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</si>
  <si>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</si>
  <si>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</si>
  <si>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</si>
  <si>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</si>
  <si>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</si>
  <si>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</si>
  <si>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</si>
  <si>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</si>
  <si>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</si>
  <si>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</si>
  <si>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</si>
  <si>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</si>
  <si>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</si>
  <si>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</si>
  <si>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</si>
  <si>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</si>
  <si>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</si>
  <si>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</si>
  <si>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</si>
  <si>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</si>
  <si>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</si>
  <si>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</si>
  <si>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</si>
  <si>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</si>
  <si>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</si>
  <si>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</si>
  <si>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</si>
  <si>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</si>
  <si>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</si>
  <si>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</si>
  <si>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</si>
  <si>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</si>
  <si>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</si>
  <si>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</si>
  <si>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</si>
  <si>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</si>
  <si>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</si>
  <si>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</si>
  <si>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</si>
  <si>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</si>
  <si>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</si>
  <si>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</si>
  <si>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</si>
  <si>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</si>
  <si>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</si>
  <si>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</si>
  <si>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</si>
  <si>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</si>
  <si>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</si>
  <si>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</si>
  <si>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</si>
  <si>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</si>
  <si>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</si>
  <si>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</si>
  <si>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</si>
  <si>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</si>
  <si>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</si>
  <si>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</si>
  <si>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</si>
  <si>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</si>
  <si>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</si>
  <si>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</si>
  <si>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</si>
  <si>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</si>
  <si>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</si>
  <si>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</si>
  <si>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</si>
  <si>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</si>
  <si>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</si>
  <si>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</si>
  <si>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</si>
  <si>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</si>
  <si>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</si>
  <si>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</si>
  <si>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</si>
  <si>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</si>
  <si>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</si>
  <si>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</si>
  <si>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</si>
  <si>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</si>
  <si>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</si>
  <si>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</si>
  <si>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</si>
  <si>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</si>
  <si>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</si>
  <si>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</si>
  <si>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</si>
  <si>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</si>
  <si>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</si>
  <si>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</si>
  <si>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</si>
  <si>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</si>
  <si>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</si>
  <si>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</si>
  <si>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</si>
  <si>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</si>
  <si>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</si>
  <si>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</si>
  <si>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</si>
  <si>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</si>
  <si>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</si>
  <si>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</si>
  <si>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</si>
  <si>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</si>
  <si>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</si>
  <si>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</si>
  <si>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</si>
  <si>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</si>
  <si>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</si>
  <si>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</si>
  <si>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</si>
  <si>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</si>
  <si>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</si>
  <si>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</si>
  <si>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</si>
  <si>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</si>
  <si>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</si>
  <si>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</si>
  <si>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</si>
  <si>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</si>
  <si>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</si>
  <si>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</si>
  <si>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</si>
  <si>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</si>
  <si>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</si>
  <si>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</si>
  <si>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</si>
  <si>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</si>
  <si>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</si>
  <si>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</si>
  <si>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</si>
  <si>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</si>
  <si>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</si>
  <si>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</si>
  <si>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</si>
  <si>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</si>
  <si>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</si>
  <si>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</si>
  <si>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</si>
  <si>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</si>
  <si>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</si>
  <si>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</si>
  <si>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</si>
  <si>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</si>
  <si>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</si>
  <si>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</si>
  <si>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</si>
  <si>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</si>
  <si>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</si>
  <si>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</si>
  <si>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</si>
  <si>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</si>
  <si>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</si>
  <si>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</si>
  <si>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</si>
  <si>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</si>
  <si>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</si>
  <si>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</si>
  <si>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</si>
  <si>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</si>
  <si>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</si>
  <si>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</si>
  <si>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</si>
  <si>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</si>
  <si>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</si>
  <si>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</si>
  <si>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</si>
  <si>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</si>
  <si>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</si>
  <si>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</si>
  <si>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</si>
  <si>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</si>
  <si>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</si>
  <si>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</si>
  <si>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</si>
  <si>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</si>
  <si>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</si>
  <si>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</si>
  <si>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כללי</t>
  </si>
  <si>
    <t>הכשרה כללי (חדש</t>
  </si>
  <si>
    <t>62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</si>
  <si>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</si>
  <si>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</si>
  <si>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</si>
  <si>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</si>
  <si>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</si>
  <si>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</si>
  <si>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</si>
  <si>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</si>
  <si>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</si>
  <si>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</si>
  <si>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</si>
  <si>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</si>
  <si>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</si>
  <si>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</si>
  <si>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</si>
  <si>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</si>
  <si>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</si>
  <si>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</si>
  <si>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</si>
  <si>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</si>
  <si>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</si>
  <si>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</si>
  <si>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</si>
  <si>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</si>
  <si>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</si>
  <si>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</si>
  <si>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</si>
  <si>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</si>
  <si>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</si>
  <si>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</si>
  <si>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</si>
  <si>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</si>
  <si>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</si>
  <si>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</si>
  <si>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13/03/18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</si>
  <si>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</si>
  <si>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</si>
  <si>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</si>
  <si>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</si>
  <si>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</si>
  <si>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</si>
  <si>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</si>
  <si>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</si>
  <si>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</si>
  <si>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</si>
  <si>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</si>
  <si>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27/03/18</t>
  </si>
  <si>
    <t>צמוד 1020</t>
  </si>
  <si>
    <t>1137181</t>
  </si>
  <si>
    <t>22/02/18</t>
  </si>
  <si>
    <t>סה"כ לא צמודות</t>
  </si>
  <si>
    <t>סה"כ מלווה קצר מועד</t>
  </si>
  <si>
    <t>מ.ק.מ 518- האוצר - ממשלתית קצרה</t>
  </si>
  <si>
    <t>8180515</t>
  </si>
  <si>
    <t>05/06/17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</si>
  <si>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</si>
  <si>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</si>
  <si>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</si>
  <si>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</si>
  <si>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</si>
  <si>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</si>
  <si>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14/12/17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</si>
  <si>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</si>
  <si>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</si>
  <si>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</si>
  <si>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</si>
  <si>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</si>
  <si>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</si>
  <si>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</si>
  <si>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</si>
  <si>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</si>
  <si>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</si>
  <si>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</si>
  <si>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</si>
  <si>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</si>
  <si>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</si>
  <si>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</si>
  <si>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</si>
  <si>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</si>
  <si>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</si>
  <si>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</si>
  <si>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</si>
  <si>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</si>
  <si>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</si>
  <si>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</si>
  <si>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31/01/18</t>
  </si>
  <si>
    <t>ממשק0142- האוצר - ממשלתית שקלית</t>
  </si>
  <si>
    <t>1125400</t>
  </si>
  <si>
    <t>18/01/18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</si>
  <si>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</si>
  <si>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</si>
  <si>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</si>
  <si>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</si>
  <si>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</si>
  <si>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</si>
  <si>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</si>
  <si>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</si>
  <si>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</si>
  <si>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</si>
  <si>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</si>
  <si>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</si>
  <si>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</si>
  <si>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</si>
  <si>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</si>
  <si>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</si>
  <si>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</si>
  <si>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</si>
  <si>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</si>
  <si>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</si>
  <si>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</si>
  <si>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</si>
  <si>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AA+.IL</t>
  </si>
  <si>
    <t>31/08/16</t>
  </si>
  <si>
    <t>פועלים הנפקות אג"ח 10</t>
  </si>
  <si>
    <t>1940402</t>
  </si>
  <si>
    <t>16/08/16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</si>
  <si>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</si>
  <si>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</si>
  <si>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</si>
  <si>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</si>
  <si>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</si>
  <si>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01/03/16</t>
  </si>
  <si>
    <t>אמות אג3- אמות</t>
  </si>
  <si>
    <t>1117357</t>
  </si>
  <si>
    <t>1328</t>
  </si>
  <si>
    <t>נדל"ן ובינוי</t>
  </si>
  <si>
    <t>AA.IL</t>
  </si>
  <si>
    <t>אמות אגח 1- אמות</t>
  </si>
  <si>
    <t>1097385</t>
  </si>
  <si>
    <t>לאומי שה נד 300- לאומי</t>
  </si>
  <si>
    <t>6040257</t>
  </si>
  <si>
    <t>604</t>
  </si>
  <si>
    <t>פועלים הנ שה נד 1- פועלים</t>
  </si>
  <si>
    <t>1940444</t>
  </si>
  <si>
    <t>19/10/15</t>
  </si>
  <si>
    <t>אדמה אגח  2</t>
  </si>
  <si>
    <t>1110915</t>
  </si>
  <si>
    <t>1063</t>
  </si>
  <si>
    <t>כימיה, גומי ופלסטיק</t>
  </si>
  <si>
    <t>AA-.IL</t>
  </si>
  <si>
    <t>אלוני חץ אגח 6- אלוני חץ</t>
  </si>
  <si>
    <t>3900206</t>
  </si>
  <si>
    <t>390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</si>
  <si>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</si>
  <si>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</si>
  <si>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</si>
  <si>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</si>
  <si>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</si>
  <si>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</si>
  <si>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</si>
  <si>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גזית גלוב אגח 4- גזית גלוב</t>
  </si>
  <si>
    <t>1260397</t>
  </si>
  <si>
    <t>13/06/16</t>
  </si>
  <si>
    <t>גזית גלוב אגח 9- גזית גלוב</t>
  </si>
  <si>
    <t>1260462</t>
  </si>
  <si>
    <t>12/11/14</t>
  </si>
  <si>
    <t>הפניקס הון ק2- הפניקס גיוסי הון</t>
  </si>
  <si>
    <t>1120799</t>
  </si>
  <si>
    <t>1527</t>
  </si>
  <si>
    <t>ביטוח</t>
  </si>
  <si>
    <t>דיסקונט מנ שה 1- דיסקונט</t>
  </si>
  <si>
    <t>7480098</t>
  </si>
  <si>
    <t>691</t>
  </si>
  <si>
    <t>A+.IL</t>
  </si>
  <si>
    <t>דש איפקס  אגח ג- מיטב דש</t>
  </si>
  <si>
    <t>1121763</t>
  </si>
  <si>
    <t>1064</t>
  </si>
  <si>
    <t>A1.IL</t>
  </si>
  <si>
    <t>מזרחי טפחות שה 1</t>
  </si>
  <si>
    <t>6950083</t>
  </si>
  <si>
    <t>03/04/17</t>
  </si>
  <si>
    <t>נכסים ובנין אגח.6- נכסים ובנין</t>
  </si>
  <si>
    <t>6990188</t>
  </si>
  <si>
    <t>699</t>
  </si>
  <si>
    <t>אלרוב נדל"ן אגח 2- אלרוב נדל"ן</t>
  </si>
  <si>
    <t>3870094</t>
  </si>
  <si>
    <t>387</t>
  </si>
  <si>
    <t>A2.IL</t>
  </si>
  <si>
    <t>חברה לישראל אג"ח 7- החברה לישראל</t>
  </si>
  <si>
    <t>5760160</t>
  </si>
  <si>
    <t>576</t>
  </si>
  <si>
    <t>השקעה ואחזקות</t>
  </si>
  <si>
    <t>A.IL</t>
  </si>
  <si>
    <t>מגה אור אג"ח 4- מגה אור</t>
  </si>
  <si>
    <t>1130632</t>
  </si>
  <si>
    <t>1450</t>
  </si>
  <si>
    <t>שיכון ובינוי אג6- שיכון ובינוי</t>
  </si>
  <si>
    <t>1129733</t>
  </si>
  <si>
    <t>1068</t>
  </si>
  <si>
    <t>12/03/18</t>
  </si>
  <si>
    <t>אדגר אג"ח 9- אדגר השקעות</t>
  </si>
  <si>
    <t>1820190</t>
  </si>
  <si>
    <t>182</t>
  </si>
  <si>
    <t>A3.IL</t>
  </si>
  <si>
    <t>13/09/16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</si>
  <si>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</si>
  <si>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</si>
  <si>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</si>
  <si>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</si>
  <si>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</si>
  <si>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</si>
  <si>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אידיבי פיתוח אגח 7- אי.די.בי. פיתוח</t>
  </si>
  <si>
    <t>7980121</t>
  </si>
  <si>
    <t>798</t>
  </si>
  <si>
    <t>BBB-.IL</t>
  </si>
  <si>
    <t>דיסקונט הש אג6- דיסקונט השקעות</t>
  </si>
  <si>
    <t>6390207</t>
  </si>
  <si>
    <t>639</t>
  </si>
  <si>
    <t>Baa3.IL</t>
  </si>
  <si>
    <t>05/02/18</t>
  </si>
  <si>
    <t>גליל מור אגח א- גליל מור</t>
  </si>
  <si>
    <t>1108877</t>
  </si>
  <si>
    <t>1505</t>
  </si>
  <si>
    <t>אג"ח מובנות</t>
  </si>
  <si>
    <t>לא מדורג</t>
  </si>
  <si>
    <t>פועלים הנ אג29</t>
  </si>
  <si>
    <t>1940485</t>
  </si>
  <si>
    <t>חשמל     אגח 26- חברת חשמל</t>
  </si>
  <si>
    <t>6000202</t>
  </si>
  <si>
    <t>600</t>
  </si>
  <si>
    <t>חיפושי נפט וגז</t>
  </si>
  <si>
    <t>Aa2.IL</t>
  </si>
  <si>
    <t>20/11/16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</si>
  <si>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</si>
  <si>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</si>
  <si>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</si>
  <si>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</si>
  <si>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</si>
  <si>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</si>
  <si>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</si>
  <si>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</si>
  <si>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</si>
  <si>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</si>
  <si>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</si>
  <si>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</si>
  <si>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</si>
  <si>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722</t>
  </si>
  <si>
    <t>Aa3.IL</t>
  </si>
  <si>
    <t>פניקס הון אגח ו- הפניקס גיוסי הון</t>
  </si>
  <si>
    <t>1136696</t>
  </si>
  <si>
    <t>קרסו אגח א- קרסו מוטורס</t>
  </si>
  <si>
    <t>1136464</t>
  </si>
  <si>
    <t>1585</t>
  </si>
  <si>
    <t>מסחר</t>
  </si>
  <si>
    <t>03/11/16</t>
  </si>
  <si>
    <t>בי קומיוניקשנס אג"ח 2- בי קומיוניקיישנס</t>
  </si>
  <si>
    <t>1120872</t>
  </si>
  <si>
    <t>1422</t>
  </si>
  <si>
    <t>הוט.ק2- הוט</t>
  </si>
  <si>
    <t>1123264</t>
  </si>
  <si>
    <t>510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</si>
  <si>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</si>
  <si>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</si>
  <si>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</si>
  <si>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</si>
  <si>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</si>
  <si>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</si>
  <si>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</si>
  <si>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26/03/17</t>
  </si>
  <si>
    <t>מויניאן   אגח ב- מויניאן לימיטד</t>
  </si>
  <si>
    <t>1143015</t>
  </si>
  <si>
    <t>1643</t>
  </si>
  <si>
    <t>06/02/18</t>
  </si>
  <si>
    <t>מויניאן אג"ח א'- מויניאן לימיטד</t>
  </si>
  <si>
    <t>1135656</t>
  </si>
  <si>
    <t>29/03/17</t>
  </si>
  <si>
    <t>נכסים ובנין אגח 7- נכסים ובנין</t>
  </si>
  <si>
    <t>6990196</t>
  </si>
  <si>
    <t>נכסים ובנין אגח ט- נכסים ובנין</t>
  </si>
  <si>
    <t>6990212</t>
  </si>
  <si>
    <t>23/11/16</t>
  </si>
  <si>
    <t>סלקום אגח 7- סלקום</t>
  </si>
  <si>
    <t>1126002</t>
  </si>
  <si>
    <t>2066</t>
  </si>
  <si>
    <t>09/08/12</t>
  </si>
  <si>
    <t>אזורים   אגח 12</t>
  </si>
  <si>
    <t>7150360</t>
  </si>
  <si>
    <t>715</t>
  </si>
  <si>
    <t>04/08/16</t>
  </si>
  <si>
    <t>חברה לישראל אגח 10</t>
  </si>
  <si>
    <t>5760236</t>
  </si>
  <si>
    <t>31/05/16</t>
  </si>
  <si>
    <t>יוניברסל אגח ב- יוניברסל</t>
  </si>
  <si>
    <t>1141647</t>
  </si>
  <si>
    <t>4880</t>
  </si>
  <si>
    <t>21/08/17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</si>
  <si>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</si>
  <si>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</si>
  <si>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</si>
  <si>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</si>
  <si>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</si>
  <si>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</si>
  <si>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</si>
  <si>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</si>
  <si>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</si>
  <si>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Baa1.IL</t>
  </si>
  <si>
    <t>אלדן תחבורה אגח ב</t>
  </si>
  <si>
    <t>1138254</t>
  </si>
  <si>
    <t>14/04/16</t>
  </si>
  <si>
    <t>דיסק השק  אגח י- דיסקונט השקעות</t>
  </si>
  <si>
    <t>6390348</t>
  </si>
  <si>
    <t>BBB+.IL</t>
  </si>
  <si>
    <t>סאות'רן   אגח א- סאות'רן</t>
  </si>
  <si>
    <t>1140094</t>
  </si>
  <si>
    <t>1670</t>
  </si>
  <si>
    <t>אידיבי פיתוח אגח 10- אי.די.בי. פיתוח</t>
  </si>
  <si>
    <t>7980162</t>
  </si>
  <si>
    <t>14/11/11</t>
  </si>
  <si>
    <t>פורמולה אג"ח ב- פורמולה</t>
  </si>
  <si>
    <t>2560159</t>
  </si>
  <si>
    <t>256</t>
  </si>
  <si>
    <t>שירותי מידע</t>
  </si>
  <si>
    <t>בזן       אגח ט- בתי זיקוק</t>
  </si>
  <si>
    <t>2590461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</si>
  <si>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</si>
  <si>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</si>
  <si>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</si>
  <si>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</si>
  <si>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</si>
  <si>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</si>
  <si>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</si>
  <si>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</si>
  <si>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</si>
  <si>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</si>
  <si>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</si>
  <si>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BAC 4.2 26/08/2024</t>
  </si>
  <si>
    <t>us06051gfh74</t>
  </si>
  <si>
    <t>4767</t>
  </si>
  <si>
    <t>BBB</t>
  </si>
  <si>
    <t>S&amp;P</t>
  </si>
  <si>
    <t>20/04/17</t>
  </si>
  <si>
    <t>EBAY INC 2.6 11/07/2022- EBAY</t>
  </si>
  <si>
    <t>US2786421030</t>
  </si>
  <si>
    <t>4718</t>
  </si>
  <si>
    <t>Commercial &amp; Professional Services</t>
  </si>
  <si>
    <t>HRB FINANCIAL HRB 5.5 01/11/2022- HRB</t>
  </si>
  <si>
    <t>US093662AE40</t>
  </si>
  <si>
    <t>4613</t>
  </si>
  <si>
    <t>Diversified Financials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</si>
  <si>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</si>
  <si>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</si>
  <si>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</si>
  <si>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</si>
  <si>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</si>
  <si>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</si>
  <si>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</si>
  <si>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</si>
  <si>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</si>
  <si>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</si>
  <si>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WFC 5 5.5 03/49</t>
  </si>
  <si>
    <t>US92978AAA07</t>
  </si>
  <si>
    <t>4818</t>
  </si>
  <si>
    <t>ANZ 6.75 PREP CORP</t>
  </si>
  <si>
    <t>us05254haa23</t>
  </si>
  <si>
    <t>4830</t>
  </si>
  <si>
    <t>BBB-</t>
  </si>
  <si>
    <t>25/05/17</t>
  </si>
  <si>
    <t>CITI4 4.0 08/24</t>
  </si>
  <si>
    <t>US172967HV61</t>
  </si>
  <si>
    <t>2600</t>
  </si>
  <si>
    <t>Baa3</t>
  </si>
  <si>
    <t>FFHCN 5.8 15/05/2021- FAIRFAX FINL HLD</t>
  </si>
  <si>
    <t>US303901AS14</t>
  </si>
  <si>
    <t>4577</t>
  </si>
  <si>
    <t>Insurance</t>
  </si>
  <si>
    <t>FFHCN 5.8 15/05/21- FAIRFAX FINL HLD</t>
  </si>
  <si>
    <t>USC33459AA30</t>
  </si>
  <si>
    <t>FIDEICOMISO 8.25% 15-01-35</t>
  </si>
  <si>
    <t>USP40689AA21</t>
  </si>
  <si>
    <t>4940</t>
  </si>
  <si>
    <t>Transportation</t>
  </si>
  <si>
    <t>26/02/18</t>
  </si>
  <si>
    <t>QBEAU 6.75 12/02/44</t>
  </si>
  <si>
    <t>XS1144495808</t>
  </si>
  <si>
    <t>4802</t>
  </si>
  <si>
    <t>23/03/17</t>
  </si>
  <si>
    <t>AA.ALCOA INC 5.4 04/21</t>
  </si>
  <si>
    <t>US013817AV33</t>
  </si>
  <si>
    <t>3200</t>
  </si>
  <si>
    <t>Materials</t>
  </si>
  <si>
    <t>Ba1</t>
  </si>
  <si>
    <t>CONSTELLATION BR STZ 3.7</t>
  </si>
  <si>
    <t>US21036PAM05</t>
  </si>
  <si>
    <t>4670</t>
  </si>
  <si>
    <t>BB+</t>
  </si>
  <si>
    <t>ENBRIGE 5.5% 15-07-27</t>
  </si>
  <si>
    <t>US29250NAS45</t>
  </si>
  <si>
    <t>4859</t>
  </si>
  <si>
    <t>Energy</t>
  </si>
  <si>
    <t>26/07/17</t>
  </si>
  <si>
    <t>HBOS NTS 6.75 21/5/2018- LLOYDS</t>
  </si>
  <si>
    <t>US4041A3AH52</t>
  </si>
  <si>
    <t>1695</t>
  </si>
  <si>
    <t>07/08/13</t>
  </si>
  <si>
    <t>TI CAP SRN 6.99 4/6/2018- telecom</t>
  </si>
  <si>
    <t>US87927VAU26</t>
  </si>
  <si>
    <t>3185</t>
  </si>
  <si>
    <t>Telecommunication Services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</si>
  <si>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</si>
  <si>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</si>
  <si>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</si>
  <si>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</si>
  <si>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</si>
  <si>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</si>
  <si>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</si>
  <si>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</si>
  <si>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</si>
  <si>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</si>
  <si>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אלביט מערכות</t>
  </si>
  <si>
    <t>1081124</t>
  </si>
  <si>
    <t>1040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</si>
  <si>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</si>
  <si>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</si>
  <si>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</si>
  <si>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</si>
  <si>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</si>
  <si>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</si>
  <si>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</si>
  <si>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</si>
  <si>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</si>
  <si>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</si>
  <si>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</si>
  <si>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</si>
  <si>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</si>
  <si>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</si>
  <si>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</si>
  <si>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</si>
  <si>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</si>
  <si>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</si>
  <si>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</si>
  <si>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כיל- כיל</t>
  </si>
  <si>
    <t>281014</t>
  </si>
  <si>
    <t>אירפורט סיטי- איירפורט</t>
  </si>
  <si>
    <t>1095835</t>
  </si>
  <si>
    <t>1300</t>
  </si>
  <si>
    <t>אמות- אמות</t>
  </si>
  <si>
    <t>1097278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</si>
  <si>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</si>
  <si>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</si>
  <si>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</si>
  <si>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</si>
  <si>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</si>
  <si>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</si>
  <si>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</si>
  <si>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</si>
  <si>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</si>
  <si>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</si>
  <si>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</si>
  <si>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</si>
  <si>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</si>
  <si>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</si>
  <si>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</si>
  <si>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</si>
  <si>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</si>
  <si>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</si>
  <si>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</si>
  <si>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מנורה    1- מנורה מבטחים הח</t>
  </si>
  <si>
    <t>566018</t>
  </si>
  <si>
    <t>566</t>
  </si>
  <si>
    <t>אלקטרה- אלקטרה</t>
  </si>
  <si>
    <t>739037</t>
  </si>
  <si>
    <t>739</t>
  </si>
  <si>
    <t>חברה לישראל- החברה לישראל</t>
  </si>
  <si>
    <t>576017</t>
  </si>
  <si>
    <t>רציו   יהש- רציו מימון</t>
  </si>
  <si>
    <t>394015</t>
  </si>
  <si>
    <t>1625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</si>
  <si>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</si>
  <si>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</si>
  <si>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</si>
  <si>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</si>
  <si>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</si>
  <si>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</si>
  <si>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</si>
  <si>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</si>
  <si>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</si>
  <si>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</si>
  <si>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</si>
  <si>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</si>
  <si>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</si>
  <si>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</si>
  <si>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</si>
  <si>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</si>
  <si>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</si>
  <si>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</si>
  <si>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</si>
  <si>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</si>
  <si>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</si>
  <si>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</si>
  <si>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</si>
  <si>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</si>
  <si>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</si>
  <si>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</si>
  <si>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</si>
  <si>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</si>
  <si>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</si>
  <si>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</si>
  <si>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מליסרון- מליסרון</t>
  </si>
  <si>
    <t>323014</t>
  </si>
  <si>
    <t>323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</si>
  <si>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</si>
  <si>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</si>
  <si>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</si>
  <si>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</si>
  <si>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</si>
  <si>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</si>
  <si>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</si>
  <si>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</si>
  <si>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1357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</si>
  <si>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</si>
  <si>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</si>
  <si>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</si>
  <si>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</si>
  <si>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</si>
  <si>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</si>
  <si>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</si>
  <si>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ביטוח ישיר- ביטוח ישיר</t>
  </si>
  <si>
    <t>1083682</t>
  </si>
  <si>
    <t>1089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</si>
  <si>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</si>
  <si>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</si>
  <si>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</si>
  <si>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</si>
  <si>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</si>
  <si>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</si>
  <si>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</si>
  <si>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</si>
  <si>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</si>
  <si>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</si>
  <si>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</si>
  <si>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</si>
  <si>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</si>
  <si>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</si>
  <si>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</si>
  <si>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</si>
  <si>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</si>
  <si>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</si>
  <si>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</si>
  <si>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V - VISA INC-CLASS- VISA INC</t>
  </si>
  <si>
    <t>US92826C8394</t>
  </si>
  <si>
    <t>2495</t>
  </si>
  <si>
    <t>AIRBUS GROUP</t>
  </si>
  <si>
    <t>NL0000235190</t>
  </si>
  <si>
    <t>FWB</t>
  </si>
  <si>
    <t>4560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</si>
  <si>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</si>
  <si>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</si>
  <si>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</si>
  <si>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</si>
  <si>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</si>
  <si>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</si>
  <si>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</si>
  <si>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</si>
  <si>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</si>
  <si>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</si>
  <si>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</si>
  <si>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</si>
  <si>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</si>
  <si>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</si>
  <si>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</si>
  <si>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</si>
  <si>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</si>
  <si>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</si>
  <si>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</si>
  <si>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</si>
  <si>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</si>
  <si>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</si>
  <si>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</si>
  <si>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</si>
  <si>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ALIBABA GROUP H</t>
  </si>
  <si>
    <t>US01609W1027</t>
  </si>
  <si>
    <t>4806</t>
  </si>
  <si>
    <t>Software &amp; Services</t>
  </si>
  <si>
    <t>NICE SYSTEMS LT</t>
  </si>
  <si>
    <t>IL00002730112</t>
  </si>
  <si>
    <t>4931</t>
  </si>
  <si>
    <t>PYPL US- PYPL</t>
  </si>
  <si>
    <t>US70450Y1038</t>
  </si>
  <si>
    <t>4673</t>
  </si>
  <si>
    <t>SONY CORP</t>
  </si>
  <si>
    <t>JP3435000009</t>
  </si>
  <si>
    <t>4942</t>
  </si>
  <si>
    <t>Technology Hardware &amp; Equipment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</si>
  <si>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</si>
  <si>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</si>
  <si>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</si>
  <si>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</si>
  <si>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</si>
  <si>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יתר 120</t>
  </si>
  <si>
    <t>1114263</t>
  </si>
  <si>
    <t>1108</t>
  </si>
  <si>
    <t>תכלית יתר 50</t>
  </si>
  <si>
    <t>1109305</t>
  </si>
  <si>
    <t>1223</t>
  </si>
  <si>
    <t>סה"כ שמחקות מדדי מניות בחו"ל</t>
  </si>
  <si>
    <t>פסגות סל DJ Industrial avarage- פסגות תעודות סל בע"מ</t>
  </si>
  <si>
    <t>1127950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</si>
  <si>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</si>
  <si>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</si>
  <si>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</si>
  <si>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</si>
  <si>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</si>
  <si>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</si>
  <si>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</si>
  <si>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</si>
  <si>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</si>
  <si>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</si>
  <si>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</si>
  <si>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</si>
  <si>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</si>
  <si>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</si>
  <si>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</si>
  <si>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</si>
  <si>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</si>
  <si>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</si>
  <si>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</si>
  <si>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</si>
  <si>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DAXEX  GY - DAX- BlackRock Fund Advisors</t>
  </si>
  <si>
    <t>DE0005933931</t>
  </si>
  <si>
    <t>2235</t>
  </si>
  <si>
    <t>HEWJ - MSCI JAPAN HEDGE</t>
  </si>
  <si>
    <t>US46434V8862</t>
  </si>
  <si>
    <t>IWM - RUSSELL 2000- BlackRock Fund Advisors</t>
  </si>
  <si>
    <t>US4642876555</t>
  </si>
  <si>
    <t>QQQQ - Nasdaq 100- INVESCO-POWERSHARES</t>
  </si>
  <si>
    <t>US73935A1043</t>
  </si>
  <si>
    <t>4643</t>
  </si>
  <si>
    <t>ETF DAX - DAXEX_GR</t>
  </si>
  <si>
    <t>4601</t>
  </si>
  <si>
    <t>ISHARES MSCI  AUS</t>
  </si>
  <si>
    <t>IE00B5377D42</t>
  </si>
  <si>
    <t>US4642887602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</si>
  <si>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</si>
  <si>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</si>
  <si>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</si>
  <si>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</si>
  <si>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</si>
  <si>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</si>
  <si>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</si>
  <si>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</si>
  <si>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</si>
  <si>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</si>
  <si>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</si>
  <si>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</si>
  <si>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</si>
  <si>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</si>
  <si>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</si>
  <si>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</si>
  <si>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</si>
  <si>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</si>
  <si>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</si>
  <si>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</si>
  <si>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</si>
  <si>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</si>
  <si>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</si>
  <si>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</si>
  <si>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</si>
  <si>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איילון טכנולוגיה  עילית</t>
  </si>
  <si>
    <t>1142553</t>
  </si>
  <si>
    <t>4921</t>
  </si>
  <si>
    <t>מגדל תא-SME 150- מגדל ביטוח הון</t>
  </si>
  <si>
    <t>5124714</t>
  </si>
  <si>
    <t>PICTET-JAPAN EQ</t>
  </si>
  <si>
    <t>LU0895849734</t>
  </si>
  <si>
    <t>EURONEXT</t>
  </si>
  <si>
    <t>4648</t>
  </si>
  <si>
    <t>SUMI JAPAN SMALL CAP- sumi</t>
  </si>
  <si>
    <t>265900</t>
  </si>
  <si>
    <t>ISE</t>
  </si>
  <si>
    <t>4889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</si>
  <si>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</si>
  <si>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</si>
  <si>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</si>
  <si>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</si>
  <si>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</si>
  <si>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CALL 15/06/18 SPX INDEX- SPX</t>
  </si>
  <si>
    <t>31091374</t>
  </si>
  <si>
    <t>PUT 20.04.18  SPX INDEX- SPX</t>
  </si>
  <si>
    <t>31095300</t>
  </si>
  <si>
    <t>PUT 20/04/18 SPX INDEX- SPX</t>
  </si>
  <si>
    <t>31091382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</si>
  <si>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</si>
  <si>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</si>
  <si>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</si>
  <si>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</si>
  <si>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</si>
  <si>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</si>
  <si>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</si>
  <si>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</si>
  <si>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</si>
  <si>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</si>
  <si>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</si>
  <si>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</si>
  <si>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</si>
  <si>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</si>
  <si>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</si>
  <si>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</si>
  <si>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</si>
  <si>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</si>
  <si>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</si>
  <si>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</si>
  <si>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</si>
  <si>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</si>
  <si>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דלק תמר אגח20$</t>
  </si>
  <si>
    <t>1132166</t>
  </si>
  <si>
    <t>1095</t>
  </si>
  <si>
    <t>סינמה סיטי-מניה-ל.סחיר- סינמה סיטי</t>
  </si>
  <si>
    <t>66602</t>
  </si>
  <si>
    <t>4574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</si>
  <si>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</si>
  <si>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</si>
  <si>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</si>
  <si>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</si>
  <si>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</si>
  <si>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</si>
  <si>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28/02/18</t>
  </si>
  <si>
    <t>קרן First Time</t>
  </si>
  <si>
    <t>74173</t>
  </si>
  <si>
    <t>27/02/18</t>
  </si>
  <si>
    <t>קרן להב 1- קרן להב</t>
  </si>
  <si>
    <t>74166</t>
  </si>
  <si>
    <t>19/02/18</t>
  </si>
  <si>
    <t>קרן להב 2- קרן להב</t>
  </si>
  <si>
    <t>74167</t>
  </si>
  <si>
    <t>קרן קוגיטו- קרן קוגיטו</t>
  </si>
  <si>
    <t>74171</t>
  </si>
  <si>
    <t>30/03/18</t>
  </si>
  <si>
    <t>קרן שקד- קרן שקד</t>
  </si>
  <si>
    <t>74170</t>
  </si>
  <si>
    <t>26/03/18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</si>
  <si>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</si>
  <si>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</si>
  <si>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</si>
  <si>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</si>
  <si>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</si>
  <si>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</si>
  <si>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14/11/17</t>
  </si>
  <si>
    <t>מיילסטון 4 MREI</t>
  </si>
  <si>
    <t>74169</t>
  </si>
  <si>
    <t>20/06/17</t>
  </si>
  <si>
    <t>סה"כ כתבי אופציה בישראל</t>
  </si>
  <si>
    <t>אופ. המשביר-ידני- 365 המשביר</t>
  </si>
  <si>
    <t>110495</t>
  </si>
  <si>
    <t>סה"כ מט"ח/מט"ח</t>
  </si>
  <si>
    <t>אירו/שקל 12.06.18 שער 4.252 153006</t>
  </si>
  <si>
    <t>153006</t>
  </si>
  <si>
    <t>דולר/שקל 12.06.18 שער 3.425 153005</t>
  </si>
  <si>
    <t>153005</t>
  </si>
  <si>
    <t>סה"כ כנגד חסכון עמיתים/מבוטחים</t>
  </si>
  <si>
    <t>994437</t>
  </si>
  <si>
    <t>לא</t>
  </si>
  <si>
    <t>3224</t>
  </si>
  <si>
    <t>4340</t>
  </si>
  <si>
    <t>996116</t>
  </si>
  <si>
    <t>3211</t>
  </si>
  <si>
    <t>01/02/18</t>
  </si>
  <si>
    <t>996304</t>
  </si>
  <si>
    <t>3236</t>
  </si>
  <si>
    <t>06/03/18</t>
  </si>
  <si>
    <t>996312</t>
  </si>
  <si>
    <t>3231</t>
  </si>
  <si>
    <t>996321</t>
  </si>
  <si>
    <t>3192</t>
  </si>
  <si>
    <t>01/01/18</t>
  </si>
  <si>
    <t>996322</t>
  </si>
  <si>
    <t>3193</t>
  </si>
  <si>
    <t>03/01/18</t>
  </si>
  <si>
    <t>996323</t>
  </si>
  <si>
    <t>3194</t>
  </si>
  <si>
    <t>996324</t>
  </si>
  <si>
    <t>3195</t>
  </si>
  <si>
    <t>996326</t>
  </si>
  <si>
    <t>3197</t>
  </si>
  <si>
    <t>08/01/18</t>
  </si>
  <si>
    <t>996327</t>
  </si>
  <si>
    <t>3198</t>
  </si>
  <si>
    <t>15/01/18</t>
  </si>
  <si>
    <t>996328</t>
  </si>
  <si>
    <t>3199</t>
  </si>
  <si>
    <t>996329</t>
  </si>
  <si>
    <t>3203</t>
  </si>
  <si>
    <t>24/01/18</t>
  </si>
  <si>
    <t>3204</t>
  </si>
  <si>
    <t>3205</t>
  </si>
  <si>
    <t>3206</t>
  </si>
  <si>
    <t>996330</t>
  </si>
  <si>
    <t>3201</t>
  </si>
  <si>
    <t>996331</t>
  </si>
  <si>
    <t>3202</t>
  </si>
  <si>
    <t>996332</t>
  </si>
  <si>
    <t>3207</t>
  </si>
  <si>
    <t>3208</t>
  </si>
  <si>
    <t>996333</t>
  </si>
  <si>
    <t>3209</t>
  </si>
  <si>
    <t>25/01/18</t>
  </si>
  <si>
    <t>996334</t>
  </si>
  <si>
    <t>3210</t>
  </si>
  <si>
    <t>30/01/18</t>
  </si>
  <si>
    <t>996335</t>
  </si>
  <si>
    <t>3212</t>
  </si>
  <si>
    <t>07/02/18</t>
  </si>
  <si>
    <t>3213</t>
  </si>
  <si>
    <t>996337</t>
  </si>
  <si>
    <t>3214</t>
  </si>
  <si>
    <t>996338</t>
  </si>
  <si>
    <t>3215</t>
  </si>
  <si>
    <t>996339</t>
  </si>
  <si>
    <t>3216</t>
  </si>
  <si>
    <t>996340</t>
  </si>
  <si>
    <t>3217</t>
  </si>
  <si>
    <t>13/02/18</t>
  </si>
  <si>
    <t>996341</t>
  </si>
  <si>
    <t>3218</t>
  </si>
  <si>
    <t>996342</t>
  </si>
  <si>
    <t>3219</t>
  </si>
  <si>
    <t>996343</t>
  </si>
  <si>
    <t>3220</t>
  </si>
  <si>
    <t>996344</t>
  </si>
  <si>
    <t>3221</t>
  </si>
  <si>
    <t>3222</t>
  </si>
  <si>
    <t>996346</t>
  </si>
  <si>
    <t>3223</t>
  </si>
  <si>
    <t>996347</t>
  </si>
  <si>
    <t>3225</t>
  </si>
  <si>
    <t>996348</t>
  </si>
  <si>
    <t>3226</t>
  </si>
  <si>
    <t>996349</t>
  </si>
  <si>
    <t>3227</t>
  </si>
  <si>
    <t>996350</t>
  </si>
  <si>
    <t>3228</t>
  </si>
  <si>
    <t>996351</t>
  </si>
  <si>
    <t>3232</t>
  </si>
  <si>
    <t>996352</t>
  </si>
  <si>
    <t>3229</t>
  </si>
  <si>
    <t>3230</t>
  </si>
  <si>
    <t>996353</t>
  </si>
  <si>
    <t>3234</t>
  </si>
  <si>
    <t>996354</t>
  </si>
  <si>
    <t>3235</t>
  </si>
  <si>
    <t>996355</t>
  </si>
  <si>
    <t>3237</t>
  </si>
  <si>
    <t>996356</t>
  </si>
  <si>
    <t>3238</t>
  </si>
  <si>
    <t>07/03/18</t>
  </si>
  <si>
    <t>996357</t>
  </si>
  <si>
    <t>3239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</si>
  <si>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</si>
  <si>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</si>
  <si>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</si>
  <si>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</si>
  <si>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</si>
  <si>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</si>
  <si>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</si>
  <si>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4305</t>
  </si>
  <si>
    <t>29/05/14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</si>
  <si>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</si>
  <si>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</si>
  <si>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</si>
  <si>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</si>
  <si>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</si>
  <si>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</si>
  <si>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</si>
  <si>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</si>
  <si>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</si>
  <si>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</si>
  <si>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</si>
  <si>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11/02/16</t>
  </si>
  <si>
    <t>משרדים</t>
  </si>
  <si>
    <t>אשדוד</t>
  </si>
  <si>
    <t>נכס אשדוד-משרדים 2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</si>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</sst>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9" workbookViewId="0">
      <selection activeCell="C35" sqref="C3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f>מזומנים!J11</f>
        <v>110441.343942412</v>
      </c>
      <c r="D11" s="76">
        <v>5.88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520331.80552930001</v>
      </c>
      <c r="D13" s="77">
        <v>27.63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300097.05975593498</v>
      </c>
      <c r="D15" s="77">
        <v>15.93</v>
      </c>
    </row>
    <row r="16" spans="1:36">
      <c r="A16" s="10" t="s">
        <v>13</v>
      </c>
      <c r="B16" s="70" t="s">
        <v>19</v>
      </c>
      <c r="C16" s="77">
        <v>361197.05012194999</v>
      </c>
      <c r="D16" s="77">
        <v>19.18</v>
      </c>
    </row>
    <row r="17" spans="1:4">
      <c r="A17" s="10" t="s">
        <v>13</v>
      </c>
      <c r="B17" s="70" t="s">
        <v>20</v>
      </c>
      <c r="C17" s="77">
        <f>'תעודות סל'!K11</f>
        <v>370345.22575164301</v>
      </c>
      <c r="D17" s="77">
        <v>19.66</v>
      </c>
    </row>
    <row r="18" spans="1:4">
      <c r="A18" s="10" t="s">
        <v>13</v>
      </c>
      <c r="B18" s="70" t="s">
        <v>21</v>
      </c>
      <c r="C18" s="77">
        <v>33899.016564981997</v>
      </c>
      <c r="D18" s="77">
        <v>1.8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1349.7274</v>
      </c>
      <c r="D20" s="77">
        <v>7.0000000000000007E-2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12725.259268</v>
      </c>
      <c r="D26" s="77">
        <v>0.68</v>
      </c>
    </row>
    <row r="27" spans="1:4">
      <c r="A27" s="10" t="s">
        <v>13</v>
      </c>
      <c r="B27" s="70" t="s">
        <v>29</v>
      </c>
      <c r="C27" s="77">
        <v>29291.148000000001</v>
      </c>
      <c r="D27" s="77">
        <v>1.56</v>
      </c>
    </row>
    <row r="28" spans="1:4">
      <c r="A28" s="10" t="s">
        <v>13</v>
      </c>
      <c r="B28" s="70" t="s">
        <v>30</v>
      </c>
      <c r="C28" s="77">
        <v>59909.049273620003</v>
      </c>
      <c r="D28" s="77">
        <v>3.18</v>
      </c>
    </row>
    <row r="29" spans="1:4">
      <c r="A29" s="10" t="s">
        <v>13</v>
      </c>
      <c r="B29" s="70" t="s">
        <v>31</v>
      </c>
      <c r="C29" s="77">
        <v>5685.9529806</v>
      </c>
      <c r="D29" s="77">
        <v>0.3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f>'לא סחיר - חוזים עתידיים'!I11</f>
        <v>-4816.68</v>
      </c>
      <c r="D31" s="77">
        <v>-0.28999999999999998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11352.646434230001</v>
      </c>
      <c r="D33" s="77">
        <v>0.6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f>'זכויות מקרקעין'!G11</f>
        <v>71839</v>
      </c>
      <c r="D35" s="77">
        <v>3.82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1883647.6050226723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3.6745000000000001</v>
      </c>
    </row>
    <row r="48" spans="1:4">
      <c r="C48" t="s">
        <v>113</v>
      </c>
      <c r="D48">
        <v>4.3288000000000002</v>
      </c>
    </row>
    <row r="49" spans="3:4">
      <c r="C49" t="s">
        <v>109</v>
      </c>
      <c r="D49">
        <v>3.5139999999999998</v>
      </c>
    </row>
    <row r="50" spans="3:4">
      <c r="C50" t="s">
        <v>116</v>
      </c>
      <c r="D50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6900</v>
      </c>
      <c r="H11" s="7"/>
      <c r="I11" s="76">
        <v>1349.7274</v>
      </c>
      <c r="J11" s="25"/>
      <c r="K11" s="76">
        <v>100</v>
      </c>
      <c r="L11" s="76">
        <v>7.0000000000000007E-2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516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6900</v>
      </c>
      <c r="I21" s="79">
        <v>1349.7274</v>
      </c>
      <c r="K21" s="79">
        <v>100</v>
      </c>
      <c r="L21" s="79">
        <v>7.0000000000000007E-2</v>
      </c>
    </row>
    <row r="22" spans="2:12">
      <c r="B22" s="78" t="s">
        <v>873</v>
      </c>
      <c r="C22" s="16"/>
      <c r="D22" s="16"/>
      <c r="E22" s="16"/>
      <c r="G22" s="79">
        <v>6900</v>
      </c>
      <c r="I22" s="79">
        <v>1349.7274</v>
      </c>
      <c r="K22" s="79">
        <v>100</v>
      </c>
      <c r="L22" s="79">
        <v>7.0000000000000007E-2</v>
      </c>
    </row>
    <row r="23" spans="2:12">
      <c r="B23" t="s">
        <v>876</v>
      </c>
      <c r="C23" t="s">
        <v>877</v>
      </c>
      <c r="D23" t="s">
        <v>126</v>
      </c>
      <c r="E23" t="s">
        <v>746</v>
      </c>
      <c r="F23" t="s">
        <v>109</v>
      </c>
      <c r="G23" s="77">
        <v>2300</v>
      </c>
      <c r="H23" s="77">
        <v>4450</v>
      </c>
      <c r="I23" s="77">
        <v>359.65789999999998</v>
      </c>
      <c r="J23" s="77">
        <v>0</v>
      </c>
      <c r="K23" s="77">
        <v>26.65</v>
      </c>
      <c r="L23" s="77">
        <v>0.02</v>
      </c>
    </row>
    <row r="24" spans="2:12">
      <c r="B24" t="s">
        <v>878</v>
      </c>
      <c r="C24" t="s">
        <v>879</v>
      </c>
      <c r="D24" t="s">
        <v>126</v>
      </c>
      <c r="E24" t="s">
        <v>746</v>
      </c>
      <c r="F24" t="s">
        <v>109</v>
      </c>
      <c r="G24" s="77">
        <v>6900</v>
      </c>
      <c r="H24" s="77">
        <v>5150</v>
      </c>
      <c r="I24" s="77">
        <v>1248.6999000000001</v>
      </c>
      <c r="J24" s="77">
        <v>0</v>
      </c>
      <c r="K24" s="77">
        <v>92.51</v>
      </c>
      <c r="L24" s="77">
        <v>7.0000000000000007E-2</v>
      </c>
    </row>
    <row r="25" spans="2:12">
      <c r="B25" t="s">
        <v>880</v>
      </c>
      <c r="C25" t="s">
        <v>881</v>
      </c>
      <c r="D25" t="s">
        <v>126</v>
      </c>
      <c r="E25" t="s">
        <v>746</v>
      </c>
      <c r="F25" t="s">
        <v>109</v>
      </c>
      <c r="G25" s="77">
        <v>-2300</v>
      </c>
      <c r="H25" s="77">
        <v>3200</v>
      </c>
      <c r="I25" s="77">
        <v>-258.63040000000001</v>
      </c>
      <c r="J25" s="77">
        <v>0</v>
      </c>
      <c r="K25" s="77">
        <v>-19.16</v>
      </c>
      <c r="L25" s="77">
        <v>-0.01</v>
      </c>
    </row>
    <row r="26" spans="2:12">
      <c r="B26" s="78" t="s">
        <v>882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516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F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  <c r="E34" s="16"/>
    </row>
    <row r="35" spans="2:12">
      <c r="B35" t="s">
        <v>294</v>
      </c>
      <c r="C35" s="16"/>
      <c r="D35" s="16"/>
      <c r="E35" s="16"/>
    </row>
    <row r="36" spans="2:12">
      <c r="B36" t="s">
        <v>295</v>
      </c>
      <c r="C36" s="16"/>
      <c r="D36" s="16"/>
      <c r="E36" s="16"/>
    </row>
    <row r="37" spans="2:12">
      <c r="B37" t="s">
        <v>296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294</v>
      </c>
    </row>
    <row r="42" spans="2:17">
      <c r="B42" t="s">
        <v>295</v>
      </c>
    </row>
    <row r="43" spans="2:17">
      <c r="B43" t="s">
        <v>296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892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893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516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895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294</v>
      </c>
    </row>
    <row r="29" spans="2:16">
      <c r="B29" t="s">
        <v>295</v>
      </c>
    </row>
    <row r="30" spans="2:16">
      <c r="B30" t="s">
        <v>296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896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897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294</v>
      </c>
      <c r="D27" s="16"/>
      <c r="E27" s="16"/>
      <c r="F27" s="16"/>
    </row>
    <row r="28" spans="2:19">
      <c r="B28" t="s">
        <v>295</v>
      </c>
      <c r="D28" s="16"/>
      <c r="E28" s="16"/>
      <c r="F28" s="16"/>
    </row>
    <row r="29" spans="2:19">
      <c r="B29" t="s">
        <v>296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3.08</v>
      </c>
      <c r="K11" s="7"/>
      <c r="L11" s="7"/>
      <c r="M11" s="76">
        <v>3.55</v>
      </c>
      <c r="N11" s="76">
        <v>7580200</v>
      </c>
      <c r="O11" s="7"/>
      <c r="P11" s="76">
        <v>12725.259268</v>
      </c>
      <c r="Q11" s="7"/>
      <c r="R11" s="76">
        <v>100</v>
      </c>
      <c r="S11" s="76">
        <v>0.68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3.08</v>
      </c>
      <c r="M12" s="79">
        <v>3.55</v>
      </c>
      <c r="N12" s="79">
        <v>7580200</v>
      </c>
      <c r="P12" s="79">
        <v>12725.259268</v>
      </c>
      <c r="R12" s="79">
        <v>100</v>
      </c>
      <c r="S12" s="79">
        <v>0.68</v>
      </c>
    </row>
    <row r="13" spans="2:81">
      <c r="B13" s="78" t="s">
        <v>896</v>
      </c>
      <c r="C13" s="16"/>
      <c r="D13" s="16"/>
      <c r="E13" s="16"/>
      <c r="J13" s="79">
        <v>2.62</v>
      </c>
      <c r="M13" s="79">
        <v>2.4700000000000002</v>
      </c>
      <c r="N13" s="79">
        <v>5668200</v>
      </c>
      <c r="P13" s="79">
        <v>5815.0063799999998</v>
      </c>
      <c r="R13" s="79">
        <v>45.7</v>
      </c>
      <c r="S13" s="79">
        <v>0.31</v>
      </c>
    </row>
    <row r="14" spans="2:81">
      <c r="B14" t="s">
        <v>900</v>
      </c>
      <c r="C14" t="s">
        <v>901</v>
      </c>
      <c r="D14" t="s">
        <v>126</v>
      </c>
      <c r="E14" t="s">
        <v>902</v>
      </c>
      <c r="F14" t="s">
        <v>131</v>
      </c>
      <c r="G14" t="s">
        <v>378</v>
      </c>
      <c r="H14" t="s">
        <v>153</v>
      </c>
      <c r="I14" t="s">
        <v>903</v>
      </c>
      <c r="J14" s="77">
        <v>2.62</v>
      </c>
      <c r="K14" t="s">
        <v>105</v>
      </c>
      <c r="L14" s="77">
        <v>3.15</v>
      </c>
      <c r="M14" s="77">
        <v>2.4700000000000002</v>
      </c>
      <c r="N14" s="77">
        <v>5668200</v>
      </c>
      <c r="O14" s="77">
        <v>102.59</v>
      </c>
      <c r="P14" s="77">
        <v>5815.0063799999998</v>
      </c>
      <c r="Q14" s="77">
        <v>1.89</v>
      </c>
      <c r="R14" s="77">
        <v>45.7</v>
      </c>
      <c r="S14" s="77">
        <v>0.31</v>
      </c>
    </row>
    <row r="15" spans="2:81">
      <c r="B15" s="78" t="s">
        <v>897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516</v>
      </c>
      <c r="C19" s="16"/>
      <c r="D19" s="16"/>
      <c r="E19" s="16"/>
      <c r="J19" s="79">
        <v>3.47</v>
      </c>
      <c r="M19" s="79">
        <v>4.46</v>
      </c>
      <c r="N19" s="79">
        <v>1912000</v>
      </c>
      <c r="P19" s="79">
        <v>6910.252888</v>
      </c>
      <c r="R19" s="79">
        <v>54.3</v>
      </c>
      <c r="S19" s="79">
        <v>0.37</v>
      </c>
    </row>
    <row r="20" spans="2:19">
      <c r="B20" t="s">
        <v>904</v>
      </c>
      <c r="C20" t="s">
        <v>905</v>
      </c>
      <c r="D20" t="s">
        <v>126</v>
      </c>
      <c r="E20" t="s">
        <v>906</v>
      </c>
      <c r="F20" t="s">
        <v>421</v>
      </c>
      <c r="G20" t="s">
        <v>556</v>
      </c>
      <c r="H20" t="s">
        <v>530</v>
      </c>
      <c r="I20" t="s">
        <v>322</v>
      </c>
      <c r="J20" s="77">
        <v>3.47</v>
      </c>
      <c r="K20" t="s">
        <v>109</v>
      </c>
      <c r="L20" s="77">
        <v>4.4400000000000004</v>
      </c>
      <c r="M20" s="77">
        <v>4.46</v>
      </c>
      <c r="N20" s="77">
        <v>1912000</v>
      </c>
      <c r="O20" s="77">
        <v>102.85</v>
      </c>
      <c r="P20" s="77">
        <v>6910.252888</v>
      </c>
      <c r="Q20" s="77">
        <v>0.48</v>
      </c>
      <c r="R20" s="77">
        <v>54.3</v>
      </c>
      <c r="S20" s="77">
        <v>0.37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294</v>
      </c>
      <c r="C27" s="16"/>
      <c r="D27" s="16"/>
      <c r="E27" s="16"/>
    </row>
    <row r="28" spans="2:19">
      <c r="B28" t="s">
        <v>295</v>
      </c>
      <c r="C28" s="16"/>
      <c r="D28" s="16"/>
      <c r="E28" s="16"/>
    </row>
    <row r="29" spans="2:19">
      <c r="B29" t="s">
        <v>296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49320</v>
      </c>
      <c r="I11" s="7"/>
      <c r="J11" s="76">
        <v>29291.148000000001</v>
      </c>
      <c r="K11" s="7"/>
      <c r="L11" s="76">
        <v>100</v>
      </c>
      <c r="M11" s="76">
        <v>1.56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49320</v>
      </c>
      <c r="J12" s="79">
        <v>29291.148000000001</v>
      </c>
      <c r="L12" s="79">
        <v>100</v>
      </c>
      <c r="M12" s="79">
        <v>1.56</v>
      </c>
    </row>
    <row r="13" spans="2:98">
      <c r="B13" t="s">
        <v>907</v>
      </c>
      <c r="C13" t="s">
        <v>908</v>
      </c>
      <c r="D13" t="s">
        <v>126</v>
      </c>
      <c r="E13" t="s">
        <v>909</v>
      </c>
      <c r="F13" t="s">
        <v>382</v>
      </c>
      <c r="G13" t="s">
        <v>105</v>
      </c>
      <c r="H13" s="77">
        <v>49320</v>
      </c>
      <c r="I13" s="77">
        <v>59390</v>
      </c>
      <c r="J13" s="77">
        <v>29291.148000000001</v>
      </c>
      <c r="K13" s="77">
        <v>0</v>
      </c>
      <c r="L13" s="77">
        <v>100</v>
      </c>
      <c r="M13" s="77">
        <v>1.56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294</v>
      </c>
      <c r="C20" s="16"/>
      <c r="D20" s="16"/>
      <c r="E20" s="16"/>
    </row>
    <row r="21" spans="2:13">
      <c r="B21" t="s">
        <v>295</v>
      </c>
      <c r="C21" s="16"/>
      <c r="D21" s="16"/>
      <c r="E21" s="16"/>
    </row>
    <row r="22" spans="2:13">
      <c r="B22" t="s">
        <v>296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41309468.329999998</v>
      </c>
      <c r="G11" s="7"/>
      <c r="H11" s="76">
        <v>59909.049273620003</v>
      </c>
      <c r="I11" s="7"/>
      <c r="J11" s="76">
        <v>100</v>
      </c>
      <c r="K11" s="76">
        <v>3.18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35837615.329999998</v>
      </c>
      <c r="H12" s="79">
        <v>40680.957831619999</v>
      </c>
      <c r="J12" s="79">
        <v>67.900000000000006</v>
      </c>
      <c r="K12" s="79">
        <v>2.16</v>
      </c>
    </row>
    <row r="13" spans="2:55">
      <c r="B13" s="78" t="s">
        <v>910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911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912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913</v>
      </c>
      <c r="C19" s="16"/>
      <c r="F19" s="79">
        <v>35837615.329999998</v>
      </c>
      <c r="H19" s="79">
        <v>40680.957831619999</v>
      </c>
      <c r="J19" s="79">
        <v>67.900000000000006</v>
      </c>
      <c r="K19" s="79">
        <v>2.16</v>
      </c>
    </row>
    <row r="20" spans="2:11">
      <c r="B20" t="s">
        <v>914</v>
      </c>
      <c r="C20" t="s">
        <v>915</v>
      </c>
      <c r="D20" t="s">
        <v>109</v>
      </c>
      <c r="E20" t="s">
        <v>916</v>
      </c>
      <c r="F20" s="77">
        <v>1389129.33</v>
      </c>
      <c r="G20" s="77">
        <v>100</v>
      </c>
      <c r="H20" s="77">
        <v>4881.4004656200004</v>
      </c>
      <c r="I20" s="77">
        <v>0</v>
      </c>
      <c r="J20" s="77">
        <v>8.15</v>
      </c>
      <c r="K20" s="77">
        <v>0.26</v>
      </c>
    </row>
    <row r="21" spans="2:11">
      <c r="B21" t="s">
        <v>917</v>
      </c>
      <c r="C21" t="s">
        <v>918</v>
      </c>
      <c r="D21" t="s">
        <v>109</v>
      </c>
      <c r="E21" t="s">
        <v>919</v>
      </c>
      <c r="F21" s="77">
        <v>537419</v>
      </c>
      <c r="G21" s="77">
        <v>100</v>
      </c>
      <c r="H21" s="77">
        <v>1888.490366</v>
      </c>
      <c r="I21" s="77">
        <v>0</v>
      </c>
      <c r="J21" s="77">
        <v>3.15</v>
      </c>
      <c r="K21" s="77">
        <v>0.1</v>
      </c>
    </row>
    <row r="22" spans="2:11">
      <c r="B22" t="s">
        <v>920</v>
      </c>
      <c r="C22" t="s">
        <v>921</v>
      </c>
      <c r="D22" t="s">
        <v>105</v>
      </c>
      <c r="E22" t="s">
        <v>922</v>
      </c>
      <c r="F22" s="77">
        <v>5915789</v>
      </c>
      <c r="G22" s="77">
        <v>100</v>
      </c>
      <c r="H22" s="77">
        <v>5915.7889999999998</v>
      </c>
      <c r="I22" s="77">
        <v>0</v>
      </c>
      <c r="J22" s="77">
        <v>9.8699999999999992</v>
      </c>
      <c r="K22" s="77">
        <v>0.31</v>
      </c>
    </row>
    <row r="23" spans="2:11">
      <c r="B23" t="s">
        <v>923</v>
      </c>
      <c r="C23" t="s">
        <v>924</v>
      </c>
      <c r="D23" t="s">
        <v>105</v>
      </c>
      <c r="E23" t="s">
        <v>919</v>
      </c>
      <c r="F23" s="77">
        <v>22955223</v>
      </c>
      <c r="G23" s="77">
        <v>100</v>
      </c>
      <c r="H23" s="77">
        <v>22955.223000000002</v>
      </c>
      <c r="I23" s="77">
        <v>0</v>
      </c>
      <c r="J23" s="77">
        <v>38.32</v>
      </c>
      <c r="K23" s="77">
        <v>1.22</v>
      </c>
    </row>
    <row r="24" spans="2:11">
      <c r="B24" t="s">
        <v>925</v>
      </c>
      <c r="C24" t="s">
        <v>926</v>
      </c>
      <c r="D24" t="s">
        <v>105</v>
      </c>
      <c r="E24" t="s">
        <v>927</v>
      </c>
      <c r="F24" s="77">
        <v>2236297</v>
      </c>
      <c r="G24" s="77">
        <v>100</v>
      </c>
      <c r="H24" s="77">
        <v>2236.297</v>
      </c>
      <c r="I24" s="77">
        <v>0</v>
      </c>
      <c r="J24" s="77">
        <v>3.73</v>
      </c>
      <c r="K24" s="77">
        <v>0.12</v>
      </c>
    </row>
    <row r="25" spans="2:11">
      <c r="B25" t="s">
        <v>928</v>
      </c>
      <c r="C25" t="s">
        <v>929</v>
      </c>
      <c r="D25" t="s">
        <v>105</v>
      </c>
      <c r="E25" t="s">
        <v>930</v>
      </c>
      <c r="F25" s="77">
        <v>2803758</v>
      </c>
      <c r="G25" s="77">
        <v>100</v>
      </c>
      <c r="H25" s="77">
        <v>2803.7579999999998</v>
      </c>
      <c r="I25" s="77">
        <v>0</v>
      </c>
      <c r="J25" s="77">
        <v>4.68</v>
      </c>
      <c r="K25" s="77">
        <v>0.15</v>
      </c>
    </row>
    <row r="26" spans="2:11">
      <c r="B26" s="78" t="s">
        <v>227</v>
      </c>
      <c r="C26" s="16"/>
      <c r="F26" s="79">
        <v>5471853</v>
      </c>
      <c r="H26" s="79">
        <v>19228.091442000001</v>
      </c>
      <c r="J26" s="79">
        <v>32.1</v>
      </c>
      <c r="K26" s="79">
        <v>1.02</v>
      </c>
    </row>
    <row r="27" spans="2:11">
      <c r="B27" s="78" t="s">
        <v>931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222</v>
      </c>
      <c r="C28" t="s">
        <v>222</v>
      </c>
      <c r="D28" t="s">
        <v>222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932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222</v>
      </c>
      <c r="C30" t="s">
        <v>222</v>
      </c>
      <c r="D30" t="s">
        <v>222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933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222</v>
      </c>
      <c r="C32" t="s">
        <v>222</v>
      </c>
      <c r="D32" t="s">
        <v>222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934</v>
      </c>
      <c r="C33" s="16"/>
      <c r="F33" s="79">
        <v>5471853</v>
      </c>
      <c r="H33" s="79">
        <v>19228.091442000001</v>
      </c>
      <c r="J33" s="79">
        <v>32.1</v>
      </c>
      <c r="K33" s="79">
        <v>1.02</v>
      </c>
    </row>
    <row r="34" spans="2:11">
      <c r="B34" t="s">
        <v>935</v>
      </c>
      <c r="C34" t="s">
        <v>936</v>
      </c>
      <c r="D34" t="s">
        <v>109</v>
      </c>
      <c r="E34" t="s">
        <v>937</v>
      </c>
      <c r="F34" s="77">
        <v>5224953</v>
      </c>
      <c r="G34" s="77">
        <v>100</v>
      </c>
      <c r="H34" s="77">
        <v>18360.484842000002</v>
      </c>
      <c r="I34" s="77">
        <v>0</v>
      </c>
      <c r="J34" s="77">
        <v>30.65</v>
      </c>
      <c r="K34" s="77">
        <v>0.97</v>
      </c>
    </row>
    <row r="35" spans="2:11">
      <c r="B35" t="s">
        <v>938</v>
      </c>
      <c r="C35" t="s">
        <v>939</v>
      </c>
      <c r="D35" t="s">
        <v>109</v>
      </c>
      <c r="E35" t="s">
        <v>940</v>
      </c>
      <c r="F35" s="77">
        <v>246900</v>
      </c>
      <c r="G35" s="77">
        <v>100</v>
      </c>
      <c r="H35" s="77">
        <v>867.60659999999996</v>
      </c>
      <c r="I35" s="77">
        <v>0</v>
      </c>
      <c r="J35" s="77">
        <v>1.45</v>
      </c>
      <c r="K35" s="77">
        <v>0.05</v>
      </c>
    </row>
    <row r="36" spans="2:11">
      <c r="B36" t="s">
        <v>229</v>
      </c>
      <c r="C36" s="16"/>
    </row>
    <row r="37" spans="2:11">
      <c r="B37" t="s">
        <v>294</v>
      </c>
      <c r="C37" s="16"/>
    </row>
    <row r="38" spans="2:11">
      <c r="B38" t="s">
        <v>295</v>
      </c>
      <c r="C38" s="16"/>
    </row>
    <row r="39" spans="2:11">
      <c r="B39" t="s">
        <v>296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4309499</v>
      </c>
      <c r="H11" s="7"/>
      <c r="I11" s="76">
        <v>5685.9529806</v>
      </c>
      <c r="J11" s="7"/>
      <c r="K11" s="76">
        <v>100</v>
      </c>
      <c r="L11" s="76">
        <v>0.3</v>
      </c>
      <c r="M11" s="16"/>
      <c r="N11" s="16"/>
      <c r="O11" s="16"/>
      <c r="P11" s="16"/>
      <c r="BG11" s="16"/>
    </row>
    <row r="12" spans="2:59">
      <c r="B12" s="78" t="s">
        <v>941</v>
      </c>
      <c r="C12" s="16"/>
      <c r="D12" s="16"/>
      <c r="G12" s="79">
        <v>4309499</v>
      </c>
      <c r="I12" s="79">
        <v>5685.9529806</v>
      </c>
      <c r="K12" s="79">
        <v>100</v>
      </c>
      <c r="L12" s="79">
        <v>0.3</v>
      </c>
    </row>
    <row r="13" spans="2:59">
      <c r="B13" t="s">
        <v>942</v>
      </c>
      <c r="C13" t="s">
        <v>943</v>
      </c>
      <c r="D13" t="s">
        <v>444</v>
      </c>
      <c r="E13" t="s">
        <v>105</v>
      </c>
      <c r="F13" t="s">
        <v>322</v>
      </c>
      <c r="G13" s="77">
        <v>4309499</v>
      </c>
      <c r="H13" s="77">
        <v>131.94</v>
      </c>
      <c r="I13" s="77">
        <v>5685.9529806</v>
      </c>
      <c r="J13" s="77">
        <v>0</v>
      </c>
      <c r="K13" s="77">
        <v>100</v>
      </c>
      <c r="L13" s="77">
        <v>0.3</v>
      </c>
    </row>
    <row r="14" spans="2:59">
      <c r="B14" s="78" t="s">
        <v>872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294</v>
      </c>
      <c r="C17" s="16"/>
      <c r="D17" s="16"/>
    </row>
    <row r="18" spans="2:4">
      <c r="B18" t="s">
        <v>295</v>
      </c>
      <c r="C18" s="16"/>
      <c r="D18" s="16"/>
    </row>
    <row r="19" spans="2:4">
      <c r="B19" t="s">
        <v>296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944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516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882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516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294</v>
      </c>
      <c r="C35" s="16"/>
      <c r="D35" s="16"/>
    </row>
    <row r="36" spans="2:12">
      <c r="B36" t="s">
        <v>295</v>
      </c>
      <c r="C36" s="16"/>
      <c r="D36" s="16"/>
    </row>
    <row r="37" spans="2:12">
      <c r="B37" t="s">
        <v>296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110734.343942412-300+7</f>
        <v>110441.343942412</v>
      </c>
      <c r="K11" s="76">
        <v>100</v>
      </c>
      <c r="L11" s="76">
        <v>5.88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f>110734.343942412+300+7</f>
        <v>111041.343942412</v>
      </c>
      <c r="K12" s="79">
        <v>100</v>
      </c>
      <c r="L12" s="79">
        <v>5.88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f>85829.277-300+7</f>
        <v>85536.277000000002</v>
      </c>
      <c r="K13" s="79">
        <v>77.510000000000005</v>
      </c>
      <c r="L13" s="79">
        <v>4.5599999999999996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f>92406.22-300+7</f>
        <v>92113.22</v>
      </c>
      <c r="K14" s="77">
        <v>83.45</v>
      </c>
      <c r="L14" s="77">
        <v>4.91</v>
      </c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-6576.9430000000002</v>
      </c>
      <c r="K15" s="77">
        <v>-5.94</v>
      </c>
      <c r="L15" s="77">
        <v>-0.35</v>
      </c>
    </row>
    <row r="16" spans="2:13">
      <c r="B16" s="78" t="s">
        <v>213</v>
      </c>
      <c r="D16" s="16"/>
      <c r="I16" s="79">
        <v>0</v>
      </c>
      <c r="J16" s="79">
        <v>24905.066942411999</v>
      </c>
      <c r="K16" s="79">
        <v>22.49</v>
      </c>
      <c r="L16" s="79">
        <v>1.32</v>
      </c>
    </row>
    <row r="17" spans="2:12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113</v>
      </c>
      <c r="H17" s="77">
        <v>0</v>
      </c>
      <c r="I17" s="77">
        <v>0</v>
      </c>
      <c r="J17" s="77">
        <v>5926.9016656080003</v>
      </c>
      <c r="K17" s="77">
        <v>5.35</v>
      </c>
      <c r="L17" s="77">
        <v>0.31</v>
      </c>
    </row>
    <row r="18" spans="2:12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1240.8323351199999</v>
      </c>
      <c r="K18" s="77">
        <v>1.1200000000000001</v>
      </c>
      <c r="L18" s="77">
        <v>7.0000000000000007E-2</v>
      </c>
    </row>
    <row r="19" spans="2:12">
      <c r="B19" t="s">
        <v>218</v>
      </c>
      <c r="C19" t="s">
        <v>217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9425.4325440800003</v>
      </c>
      <c r="K19" s="77">
        <v>8.51</v>
      </c>
      <c r="L19" s="77">
        <v>0.5</v>
      </c>
    </row>
    <row r="20" spans="2:12">
      <c r="B20" t="s">
        <v>219</v>
      </c>
      <c r="C20" t="s">
        <v>220</v>
      </c>
      <c r="D20" t="s">
        <v>209</v>
      </c>
      <c r="E20" t="s">
        <v>210</v>
      </c>
      <c r="F20" t="s">
        <v>211</v>
      </c>
      <c r="G20" t="s">
        <v>116</v>
      </c>
      <c r="H20" s="77">
        <v>0</v>
      </c>
      <c r="I20" s="77">
        <v>0</v>
      </c>
      <c r="J20" s="77">
        <v>8311.9003976040003</v>
      </c>
      <c r="K20" s="77">
        <v>7.51</v>
      </c>
      <c r="L20" s="77">
        <v>0.44</v>
      </c>
    </row>
    <row r="21" spans="2:12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229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-63624000</v>
      </c>
      <c r="H11" s="7"/>
      <c r="I11" s="76">
        <f>I12</f>
        <v>-4816.68</v>
      </c>
      <c r="J11" s="76">
        <v>100</v>
      </c>
      <c r="K11" s="76">
        <v>-0.28999999999999998</v>
      </c>
      <c r="AW11" s="16"/>
    </row>
    <row r="12" spans="2:49">
      <c r="B12" s="78" t="s">
        <v>205</v>
      </c>
      <c r="C12" s="16"/>
      <c r="D12" s="16"/>
      <c r="G12" s="79">
        <v>-63624000</v>
      </c>
      <c r="I12" s="79">
        <f>I15</f>
        <v>-4816.68</v>
      </c>
      <c r="J12" s="79">
        <v>100</v>
      </c>
      <c r="K12" s="79">
        <v>-0.28999999999999998</v>
      </c>
    </row>
    <row r="13" spans="2:49">
      <c r="B13" s="78" t="s">
        <v>873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874</v>
      </c>
      <c r="C15" s="16"/>
      <c r="D15" s="16"/>
      <c r="G15" s="79">
        <v>-63624000</v>
      </c>
      <c r="I15" s="79">
        <f>I16+I17</f>
        <v>-4816.68</v>
      </c>
      <c r="J15" s="79">
        <v>100</v>
      </c>
      <c r="K15" s="79">
        <v>-0.28999999999999998</v>
      </c>
    </row>
    <row r="16" spans="2:49">
      <c r="B16" t="s">
        <v>945</v>
      </c>
      <c r="C16" t="s">
        <v>946</v>
      </c>
      <c r="D16" t="s">
        <v>126</v>
      </c>
      <c r="E16" t="s">
        <v>113</v>
      </c>
      <c r="F16" t="s">
        <v>235</v>
      </c>
      <c r="G16" s="77">
        <v>-17705000</v>
      </c>
      <c r="H16" s="77">
        <v>7.68</v>
      </c>
      <c r="I16" s="77">
        <v>-1438.42</v>
      </c>
      <c r="J16" s="77">
        <v>24.97</v>
      </c>
      <c r="K16" s="77">
        <v>-7.0000000000000007E-2</v>
      </c>
    </row>
    <row r="17" spans="2:11">
      <c r="B17" t="s">
        <v>947</v>
      </c>
      <c r="C17" t="s">
        <v>948</v>
      </c>
      <c r="D17" t="s">
        <v>126</v>
      </c>
      <c r="E17" t="s">
        <v>109</v>
      </c>
      <c r="F17" t="s">
        <v>235</v>
      </c>
      <c r="G17" s="77">
        <v>-45919000</v>
      </c>
      <c r="H17" s="77">
        <v>8.9</v>
      </c>
      <c r="I17" s="77">
        <v>-3378.26</v>
      </c>
      <c r="J17" s="77">
        <v>75.03</v>
      </c>
      <c r="K17" s="77">
        <v>-0.22</v>
      </c>
    </row>
    <row r="18" spans="2:11">
      <c r="B18" s="78" t="s">
        <v>944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E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875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222</v>
      </c>
      <c r="C21" t="s">
        <v>222</v>
      </c>
      <c r="D21" t="s">
        <v>222</v>
      </c>
      <c r="E21" t="s">
        <v>222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516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E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873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222</v>
      </c>
      <c r="C26" t="s">
        <v>222</v>
      </c>
      <c r="D26" t="s">
        <v>222</v>
      </c>
      <c r="E26" t="s">
        <v>222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882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222</v>
      </c>
      <c r="C28" t="s">
        <v>222</v>
      </c>
      <c r="D28" t="s">
        <v>222</v>
      </c>
      <c r="E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875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t="s">
        <v>222</v>
      </c>
      <c r="D30" t="s">
        <v>222</v>
      </c>
      <c r="E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516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229</v>
      </c>
      <c r="C33" s="16"/>
      <c r="D33" s="16"/>
    </row>
    <row r="34" spans="2:4">
      <c r="B34" t="s">
        <v>294</v>
      </c>
      <c r="C34" s="16"/>
      <c r="D34" s="16"/>
    </row>
    <row r="35" spans="2:4">
      <c r="B35" t="s">
        <v>295</v>
      </c>
      <c r="C35" s="16"/>
      <c r="D35" s="16"/>
    </row>
    <row r="36" spans="2:4">
      <c r="B36" t="s">
        <v>296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886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887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888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889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884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885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886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887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888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889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294</v>
      </c>
      <c r="D41" s="16"/>
    </row>
    <row r="42" spans="2:17">
      <c r="B42" t="s">
        <v>295</v>
      </c>
      <c r="D42" s="16"/>
    </row>
    <row r="43" spans="2:17">
      <c r="B43" t="s">
        <v>296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0.2</v>
      </c>
      <c r="J11" s="18"/>
      <c r="K11" s="18"/>
      <c r="L11" s="76">
        <v>0.52</v>
      </c>
      <c r="M11" s="76">
        <v>10748132.439999999</v>
      </c>
      <c r="N11" s="7"/>
      <c r="O11" s="76">
        <v>11352.646434230001</v>
      </c>
      <c r="P11" s="76">
        <v>100</v>
      </c>
      <c r="Q11" s="76">
        <v>0.6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0.2</v>
      </c>
      <c r="L12" s="79">
        <v>0.52</v>
      </c>
      <c r="M12" s="79">
        <v>10748132.439999999</v>
      </c>
      <c r="O12" s="79">
        <v>11352.646434230001</v>
      </c>
      <c r="P12" s="79">
        <v>100</v>
      </c>
      <c r="Q12" s="79">
        <v>0.6</v>
      </c>
    </row>
    <row r="13" spans="2:59">
      <c r="B13" s="78" t="s">
        <v>949</v>
      </c>
      <c r="I13" s="79">
        <v>0</v>
      </c>
      <c r="L13" s="79">
        <v>0</v>
      </c>
      <c r="M13" s="79">
        <v>8474964.1699999999</v>
      </c>
      <c r="O13" s="79">
        <v>8937.459344637</v>
      </c>
      <c r="P13" s="79">
        <v>78.73</v>
      </c>
      <c r="Q13" s="79">
        <v>0.47</v>
      </c>
    </row>
    <row r="14" spans="2:59">
      <c r="B14" t="s">
        <v>950</v>
      </c>
      <c r="C14" t="s">
        <v>951</v>
      </c>
      <c r="D14" t="s">
        <v>952</v>
      </c>
      <c r="E14" t="s">
        <v>953</v>
      </c>
      <c r="F14" t="s">
        <v>312</v>
      </c>
      <c r="G14" t="s">
        <v>250</v>
      </c>
      <c r="H14" t="s">
        <v>211</v>
      </c>
      <c r="J14" t="s">
        <v>105</v>
      </c>
      <c r="K14" s="77">
        <v>2.1</v>
      </c>
      <c r="L14" s="77">
        <v>0</v>
      </c>
      <c r="M14" s="77">
        <v>25633.96</v>
      </c>
      <c r="N14" s="77">
        <v>103.45495630015807</v>
      </c>
      <c r="O14" s="77">
        <v>26.519602116000002</v>
      </c>
      <c r="P14" s="77">
        <v>0.23</v>
      </c>
      <c r="Q14" s="77">
        <v>0</v>
      </c>
    </row>
    <row r="15" spans="2:59">
      <c r="B15" t="s">
        <v>954</v>
      </c>
      <c r="C15" t="s">
        <v>951</v>
      </c>
      <c r="D15" t="s">
        <v>955</v>
      </c>
      <c r="E15" t="s">
        <v>953</v>
      </c>
      <c r="F15" t="s">
        <v>312</v>
      </c>
      <c r="G15" t="s">
        <v>956</v>
      </c>
      <c r="H15" t="s">
        <v>211</v>
      </c>
      <c r="J15" t="s">
        <v>105</v>
      </c>
      <c r="K15" s="77">
        <v>2.1</v>
      </c>
      <c r="L15" s="77">
        <v>0</v>
      </c>
      <c r="M15" s="77">
        <v>50213.48</v>
      </c>
      <c r="N15" s="77">
        <v>101.68160528607059</v>
      </c>
      <c r="O15" s="77">
        <v>51.057872533999998</v>
      </c>
      <c r="P15" s="77">
        <v>0.45</v>
      </c>
      <c r="Q15" s="77">
        <v>0</v>
      </c>
    </row>
    <row r="16" spans="2:59">
      <c r="B16" t="s">
        <v>957</v>
      </c>
      <c r="C16" t="s">
        <v>951</v>
      </c>
      <c r="D16" t="s">
        <v>958</v>
      </c>
      <c r="E16" t="s">
        <v>953</v>
      </c>
      <c r="F16" t="s">
        <v>312</v>
      </c>
      <c r="G16" t="s">
        <v>959</v>
      </c>
      <c r="H16" t="s">
        <v>211</v>
      </c>
      <c r="J16" t="s">
        <v>105</v>
      </c>
      <c r="K16" s="77">
        <v>2.1</v>
      </c>
      <c r="L16" s="77">
        <v>0</v>
      </c>
      <c r="M16" s="77">
        <v>98635</v>
      </c>
      <c r="N16" s="77">
        <v>106.78663071627719</v>
      </c>
      <c r="O16" s="77">
        <v>105.328993207</v>
      </c>
      <c r="P16" s="77">
        <v>0.93</v>
      </c>
      <c r="Q16" s="77">
        <v>0.01</v>
      </c>
    </row>
    <row r="17" spans="2:17">
      <c r="B17" t="s">
        <v>960</v>
      </c>
      <c r="C17" t="s">
        <v>951</v>
      </c>
      <c r="D17" t="s">
        <v>961</v>
      </c>
      <c r="E17" t="s">
        <v>953</v>
      </c>
      <c r="F17" t="s">
        <v>312</v>
      </c>
      <c r="G17" t="s">
        <v>919</v>
      </c>
      <c r="H17" t="s">
        <v>211</v>
      </c>
      <c r="J17" t="s">
        <v>105</v>
      </c>
      <c r="K17" s="77">
        <v>2.1</v>
      </c>
      <c r="L17" s="77">
        <v>0</v>
      </c>
      <c r="M17" s="77">
        <v>99000</v>
      </c>
      <c r="N17" s="77">
        <v>103.87916272323233</v>
      </c>
      <c r="O17" s="77">
        <v>102.840371096</v>
      </c>
      <c r="P17" s="77">
        <v>0.91</v>
      </c>
      <c r="Q17" s="77">
        <v>0.01</v>
      </c>
    </row>
    <row r="18" spans="2:17">
      <c r="B18" t="s">
        <v>962</v>
      </c>
      <c r="C18" t="s">
        <v>951</v>
      </c>
      <c r="D18" t="s">
        <v>963</v>
      </c>
      <c r="E18" t="s">
        <v>953</v>
      </c>
      <c r="F18" t="s">
        <v>312</v>
      </c>
      <c r="G18" t="s">
        <v>964</v>
      </c>
      <c r="H18" t="s">
        <v>211</v>
      </c>
      <c r="J18" t="s">
        <v>105</v>
      </c>
      <c r="K18" s="77">
        <v>2.1</v>
      </c>
      <c r="L18" s="77">
        <v>0</v>
      </c>
      <c r="M18" s="77">
        <v>72251</v>
      </c>
      <c r="N18" s="77">
        <v>106.60811031542816</v>
      </c>
      <c r="O18" s="77">
        <v>77.025425784000007</v>
      </c>
      <c r="P18" s="77">
        <v>0.68</v>
      </c>
      <c r="Q18" s="77">
        <v>0</v>
      </c>
    </row>
    <row r="19" spans="2:17">
      <c r="B19" t="s">
        <v>965</v>
      </c>
      <c r="C19" t="s">
        <v>951</v>
      </c>
      <c r="D19" t="s">
        <v>966</v>
      </c>
      <c r="E19" t="s">
        <v>953</v>
      </c>
      <c r="F19" t="s">
        <v>312</v>
      </c>
      <c r="G19" t="s">
        <v>967</v>
      </c>
      <c r="H19" t="s">
        <v>211</v>
      </c>
      <c r="J19" t="s">
        <v>105</v>
      </c>
      <c r="K19" s="77">
        <v>2.1</v>
      </c>
      <c r="L19" s="77">
        <v>0</v>
      </c>
      <c r="M19" s="77">
        <v>200000</v>
      </c>
      <c r="N19" s="77">
        <v>103.503769654</v>
      </c>
      <c r="O19" s="77">
        <v>207.00753930799999</v>
      </c>
      <c r="P19" s="77">
        <v>1.82</v>
      </c>
      <c r="Q19" s="77">
        <v>0.01</v>
      </c>
    </row>
    <row r="20" spans="2:17">
      <c r="B20" t="s">
        <v>968</v>
      </c>
      <c r="C20" t="s">
        <v>951</v>
      </c>
      <c r="D20" t="s">
        <v>969</v>
      </c>
      <c r="E20" t="s">
        <v>953</v>
      </c>
      <c r="F20" t="s">
        <v>312</v>
      </c>
      <c r="G20" t="s">
        <v>967</v>
      </c>
      <c r="H20" t="s">
        <v>211</v>
      </c>
      <c r="J20" t="s">
        <v>105</v>
      </c>
      <c r="K20" s="77">
        <v>2.1</v>
      </c>
      <c r="L20" s="77">
        <v>0</v>
      </c>
      <c r="M20" s="77">
        <v>115000</v>
      </c>
      <c r="N20" s="77">
        <v>106.60811031565217</v>
      </c>
      <c r="O20" s="77">
        <v>122.599326863</v>
      </c>
      <c r="P20" s="77">
        <v>1.08</v>
      </c>
      <c r="Q20" s="77">
        <v>0.01</v>
      </c>
    </row>
    <row r="21" spans="2:17">
      <c r="B21" t="s">
        <v>970</v>
      </c>
      <c r="C21" t="s">
        <v>951</v>
      </c>
      <c r="D21" t="s">
        <v>971</v>
      </c>
      <c r="E21" t="s">
        <v>953</v>
      </c>
      <c r="F21" t="s">
        <v>312</v>
      </c>
      <c r="G21" t="s">
        <v>967</v>
      </c>
      <c r="H21" t="s">
        <v>211</v>
      </c>
      <c r="J21" t="s">
        <v>105</v>
      </c>
      <c r="K21" s="77">
        <v>2.1</v>
      </c>
      <c r="L21" s="77">
        <v>0</v>
      </c>
      <c r="M21" s="77">
        <v>197400</v>
      </c>
      <c r="N21" s="77">
        <v>106.60811031560284</v>
      </c>
      <c r="O21" s="77">
        <v>210.44440976300001</v>
      </c>
      <c r="P21" s="77">
        <v>1.85</v>
      </c>
      <c r="Q21" s="77">
        <v>0.01</v>
      </c>
    </row>
    <row r="22" spans="2:17">
      <c r="B22" t="s">
        <v>972</v>
      </c>
      <c r="C22" t="s">
        <v>951</v>
      </c>
      <c r="D22" t="s">
        <v>973</v>
      </c>
      <c r="E22" t="s">
        <v>953</v>
      </c>
      <c r="F22" t="s">
        <v>312</v>
      </c>
      <c r="G22" t="s">
        <v>974</v>
      </c>
      <c r="H22" t="s">
        <v>211</v>
      </c>
      <c r="J22" t="s">
        <v>105</v>
      </c>
      <c r="K22" s="77">
        <v>2.1</v>
      </c>
      <c r="L22" s="77">
        <v>0</v>
      </c>
      <c r="M22" s="77">
        <v>240661</v>
      </c>
      <c r="N22" s="77">
        <v>106.60811031575535</v>
      </c>
      <c r="O22" s="77">
        <v>256.56414436699998</v>
      </c>
      <c r="P22" s="77">
        <v>2.2599999999999998</v>
      </c>
      <c r="Q22" s="77">
        <v>0.01</v>
      </c>
    </row>
    <row r="23" spans="2:17">
      <c r="B23" t="s">
        <v>975</v>
      </c>
      <c r="C23" t="s">
        <v>951</v>
      </c>
      <c r="D23" t="s">
        <v>976</v>
      </c>
      <c r="E23" t="s">
        <v>953</v>
      </c>
      <c r="F23" t="s">
        <v>312</v>
      </c>
      <c r="G23" t="s">
        <v>977</v>
      </c>
      <c r="H23" t="s">
        <v>211</v>
      </c>
      <c r="J23" t="s">
        <v>105</v>
      </c>
      <c r="K23" s="77">
        <v>2.1</v>
      </c>
      <c r="L23" s="77">
        <v>0</v>
      </c>
      <c r="M23" s="77">
        <v>386157</v>
      </c>
      <c r="N23" s="77">
        <v>106.6081103157524</v>
      </c>
      <c r="O23" s="77">
        <v>411.67468055199998</v>
      </c>
      <c r="P23" s="77">
        <v>3.63</v>
      </c>
      <c r="Q23" s="77">
        <v>0.02</v>
      </c>
    </row>
    <row r="24" spans="2:17">
      <c r="B24" t="s">
        <v>978</v>
      </c>
      <c r="C24" t="s">
        <v>951</v>
      </c>
      <c r="D24" t="s">
        <v>979</v>
      </c>
      <c r="E24" t="s">
        <v>953</v>
      </c>
      <c r="F24" t="s">
        <v>312</v>
      </c>
      <c r="G24" t="s">
        <v>977</v>
      </c>
      <c r="H24" t="s">
        <v>211</v>
      </c>
      <c r="J24" t="s">
        <v>105</v>
      </c>
      <c r="K24" s="77">
        <v>2.1</v>
      </c>
      <c r="L24" s="77">
        <v>0</v>
      </c>
      <c r="M24" s="77">
        <v>100000</v>
      </c>
      <c r="N24" s="77">
        <v>106.60811031599999</v>
      </c>
      <c r="O24" s="77">
        <v>106.60811031599999</v>
      </c>
      <c r="P24" s="77">
        <v>0.94</v>
      </c>
      <c r="Q24" s="77">
        <v>0.01</v>
      </c>
    </row>
    <row r="25" spans="2:17">
      <c r="B25" t="s">
        <v>980</v>
      </c>
      <c r="C25" t="s">
        <v>951</v>
      </c>
      <c r="D25" t="s">
        <v>981</v>
      </c>
      <c r="E25" t="s">
        <v>953</v>
      </c>
      <c r="F25" t="s">
        <v>312</v>
      </c>
      <c r="G25" t="s">
        <v>982</v>
      </c>
      <c r="H25" t="s">
        <v>211</v>
      </c>
      <c r="J25" t="s">
        <v>105</v>
      </c>
      <c r="K25" s="77">
        <v>2.1</v>
      </c>
      <c r="L25" s="77">
        <v>0</v>
      </c>
      <c r="M25" s="77">
        <v>32500</v>
      </c>
      <c r="N25" s="77">
        <v>103.78599899076923</v>
      </c>
      <c r="O25" s="77">
        <v>33.730449671999999</v>
      </c>
      <c r="P25" s="77">
        <v>0.3</v>
      </c>
      <c r="Q25" s="77">
        <v>0</v>
      </c>
    </row>
    <row r="26" spans="2:17">
      <c r="B26" t="s">
        <v>980</v>
      </c>
      <c r="C26" t="s">
        <v>951</v>
      </c>
      <c r="D26" t="s">
        <v>983</v>
      </c>
      <c r="E26" t="s">
        <v>953</v>
      </c>
      <c r="F26" t="s">
        <v>312</v>
      </c>
      <c r="G26" t="s">
        <v>982</v>
      </c>
      <c r="H26" t="s">
        <v>211</v>
      </c>
      <c r="J26" t="s">
        <v>105</v>
      </c>
      <c r="K26" s="77">
        <v>2.1</v>
      </c>
      <c r="L26" s="77">
        <v>0</v>
      </c>
      <c r="M26" s="77">
        <v>30379</v>
      </c>
      <c r="N26" s="77">
        <v>103.78599898943349</v>
      </c>
      <c r="O26" s="77">
        <v>31.529148632999998</v>
      </c>
      <c r="P26" s="77">
        <v>0.28000000000000003</v>
      </c>
      <c r="Q26" s="77">
        <v>0</v>
      </c>
    </row>
    <row r="27" spans="2:17">
      <c r="B27" t="s">
        <v>980</v>
      </c>
      <c r="C27" t="s">
        <v>951</v>
      </c>
      <c r="D27" t="s">
        <v>984</v>
      </c>
      <c r="E27" t="s">
        <v>953</v>
      </c>
      <c r="F27" t="s">
        <v>312</v>
      </c>
      <c r="G27" t="s">
        <v>982</v>
      </c>
      <c r="H27" t="s">
        <v>211</v>
      </c>
      <c r="J27" t="s">
        <v>105</v>
      </c>
      <c r="K27" s="77">
        <v>2.1</v>
      </c>
      <c r="L27" s="77">
        <v>0</v>
      </c>
      <c r="M27" s="77">
        <v>32142</v>
      </c>
      <c r="N27" s="77">
        <v>103.78599899197312</v>
      </c>
      <c r="O27" s="77">
        <v>33.358895795999999</v>
      </c>
      <c r="P27" s="77">
        <v>0.28999999999999998</v>
      </c>
      <c r="Q27" s="77">
        <v>0</v>
      </c>
    </row>
    <row r="28" spans="2:17">
      <c r="B28" t="s">
        <v>980</v>
      </c>
      <c r="C28" t="s">
        <v>951</v>
      </c>
      <c r="D28" t="s">
        <v>985</v>
      </c>
      <c r="E28" t="s">
        <v>953</v>
      </c>
      <c r="F28" t="s">
        <v>312</v>
      </c>
      <c r="G28" t="s">
        <v>982</v>
      </c>
      <c r="H28" t="s">
        <v>211</v>
      </c>
      <c r="J28" t="s">
        <v>105</v>
      </c>
      <c r="K28" s="77">
        <v>2.1</v>
      </c>
      <c r="L28" s="77">
        <v>0</v>
      </c>
      <c r="M28" s="77">
        <v>44979</v>
      </c>
      <c r="N28" s="77">
        <v>103.78599899064008</v>
      </c>
      <c r="O28" s="77">
        <v>46.681904486000001</v>
      </c>
      <c r="P28" s="77">
        <v>0.41</v>
      </c>
      <c r="Q28" s="77">
        <v>0</v>
      </c>
    </row>
    <row r="29" spans="2:17">
      <c r="B29" t="s">
        <v>986</v>
      </c>
      <c r="C29" t="s">
        <v>951</v>
      </c>
      <c r="D29" t="s">
        <v>987</v>
      </c>
      <c r="E29" t="s">
        <v>953</v>
      </c>
      <c r="F29" t="s">
        <v>312</v>
      </c>
      <c r="G29" t="s">
        <v>289</v>
      </c>
      <c r="H29" t="s">
        <v>211</v>
      </c>
      <c r="J29" t="s">
        <v>105</v>
      </c>
      <c r="K29" s="77">
        <v>2.1</v>
      </c>
      <c r="L29" s="77">
        <v>0</v>
      </c>
      <c r="M29" s="77">
        <v>38000</v>
      </c>
      <c r="N29" s="77">
        <v>101.91404717894737</v>
      </c>
      <c r="O29" s="77">
        <v>38.727337927999997</v>
      </c>
      <c r="P29" s="77">
        <v>0.34</v>
      </c>
      <c r="Q29" s="77">
        <v>0</v>
      </c>
    </row>
    <row r="30" spans="2:17">
      <c r="B30" t="s">
        <v>988</v>
      </c>
      <c r="C30" t="s">
        <v>951</v>
      </c>
      <c r="D30" t="s">
        <v>989</v>
      </c>
      <c r="E30" t="s">
        <v>953</v>
      </c>
      <c r="F30" t="s">
        <v>312</v>
      </c>
      <c r="G30" t="s">
        <v>289</v>
      </c>
      <c r="H30" t="s">
        <v>211</v>
      </c>
      <c r="J30" t="s">
        <v>105</v>
      </c>
      <c r="K30" s="77">
        <v>2.1</v>
      </c>
      <c r="L30" s="77">
        <v>0</v>
      </c>
      <c r="M30" s="77">
        <v>495000</v>
      </c>
      <c r="N30" s="77">
        <v>106.60811031575757</v>
      </c>
      <c r="O30" s="77">
        <v>527.71014606300002</v>
      </c>
      <c r="P30" s="77">
        <v>4.6500000000000004</v>
      </c>
      <c r="Q30" s="77">
        <v>0.03</v>
      </c>
    </row>
    <row r="31" spans="2:17">
      <c r="B31" t="s">
        <v>990</v>
      </c>
      <c r="C31" t="s">
        <v>951</v>
      </c>
      <c r="D31" t="s">
        <v>991</v>
      </c>
      <c r="E31" t="s">
        <v>953</v>
      </c>
      <c r="F31" t="s">
        <v>312</v>
      </c>
      <c r="G31" t="s">
        <v>982</v>
      </c>
      <c r="H31" t="s">
        <v>211</v>
      </c>
      <c r="J31" t="s">
        <v>105</v>
      </c>
      <c r="K31" s="77">
        <v>2.1</v>
      </c>
      <c r="L31" s="77">
        <v>0</v>
      </c>
      <c r="M31" s="77">
        <v>40000</v>
      </c>
      <c r="N31" s="77">
        <v>102.15790508000001</v>
      </c>
      <c r="O31" s="77">
        <v>40.863162031999998</v>
      </c>
      <c r="P31" s="77">
        <v>0.36</v>
      </c>
      <c r="Q31" s="77">
        <v>0</v>
      </c>
    </row>
    <row r="32" spans="2:17">
      <c r="B32" t="s">
        <v>990</v>
      </c>
      <c r="C32" t="s">
        <v>951</v>
      </c>
      <c r="D32" t="s">
        <v>992</v>
      </c>
      <c r="E32" t="s">
        <v>953</v>
      </c>
      <c r="F32" t="s">
        <v>312</v>
      </c>
      <c r="G32" t="s">
        <v>982</v>
      </c>
      <c r="H32" t="s">
        <v>211</v>
      </c>
      <c r="J32" t="s">
        <v>105</v>
      </c>
      <c r="K32" s="77">
        <v>2.1</v>
      </c>
      <c r="L32" s="77">
        <v>0</v>
      </c>
      <c r="M32" s="77">
        <v>40000</v>
      </c>
      <c r="N32" s="77">
        <v>102.15790508000001</v>
      </c>
      <c r="O32" s="77">
        <v>40.863162031999998</v>
      </c>
      <c r="P32" s="77">
        <v>0.36</v>
      </c>
      <c r="Q32" s="77">
        <v>0</v>
      </c>
    </row>
    <row r="33" spans="2:17">
      <c r="B33" t="s">
        <v>993</v>
      </c>
      <c r="C33" t="s">
        <v>951</v>
      </c>
      <c r="D33" t="s">
        <v>994</v>
      </c>
      <c r="E33" t="s">
        <v>953</v>
      </c>
      <c r="F33" t="s">
        <v>312</v>
      </c>
      <c r="G33" t="s">
        <v>995</v>
      </c>
      <c r="H33" t="s">
        <v>211</v>
      </c>
      <c r="J33" t="s">
        <v>105</v>
      </c>
      <c r="K33" s="77">
        <v>2.1</v>
      </c>
      <c r="L33" s="77">
        <v>0</v>
      </c>
      <c r="M33" s="77">
        <v>52708.34</v>
      </c>
      <c r="N33" s="77">
        <v>102.28997116205899</v>
      </c>
      <c r="O33" s="77">
        <v>53.915345786000003</v>
      </c>
      <c r="P33" s="77">
        <v>0.47</v>
      </c>
      <c r="Q33" s="77">
        <v>0</v>
      </c>
    </row>
    <row r="34" spans="2:17">
      <c r="B34" t="s">
        <v>996</v>
      </c>
      <c r="C34" t="s">
        <v>951</v>
      </c>
      <c r="D34" t="s">
        <v>997</v>
      </c>
      <c r="E34" t="s">
        <v>953</v>
      </c>
      <c r="F34" t="s">
        <v>312</v>
      </c>
      <c r="G34" t="s">
        <v>998</v>
      </c>
      <c r="H34" t="s">
        <v>211</v>
      </c>
      <c r="J34" t="s">
        <v>105</v>
      </c>
      <c r="K34" s="77">
        <v>2.1</v>
      </c>
      <c r="L34" s="77">
        <v>0</v>
      </c>
      <c r="M34" s="77">
        <v>570000</v>
      </c>
      <c r="N34" s="77">
        <v>103.78599899105264</v>
      </c>
      <c r="O34" s="77">
        <v>591.58019424899999</v>
      </c>
      <c r="P34" s="77">
        <v>5.21</v>
      </c>
      <c r="Q34" s="77">
        <v>0.03</v>
      </c>
    </row>
    <row r="35" spans="2:17">
      <c r="B35" t="s">
        <v>999</v>
      </c>
      <c r="C35" t="s">
        <v>951</v>
      </c>
      <c r="D35" t="s">
        <v>1000</v>
      </c>
      <c r="E35" t="s">
        <v>953</v>
      </c>
      <c r="F35" t="s">
        <v>312</v>
      </c>
      <c r="G35" t="s">
        <v>1001</v>
      </c>
      <c r="H35" t="s">
        <v>211</v>
      </c>
      <c r="J35" t="s">
        <v>105</v>
      </c>
      <c r="K35" s="77">
        <v>2.1</v>
      </c>
      <c r="L35" s="77">
        <v>0</v>
      </c>
      <c r="M35" s="77">
        <v>500000</v>
      </c>
      <c r="N35" s="77">
        <v>106.7003783948</v>
      </c>
      <c r="O35" s="77">
        <v>533.50189197400005</v>
      </c>
      <c r="P35" s="77">
        <v>4.7</v>
      </c>
      <c r="Q35" s="77">
        <v>0.03</v>
      </c>
    </row>
    <row r="36" spans="2:17">
      <c r="B36" t="s">
        <v>999</v>
      </c>
      <c r="C36" t="s">
        <v>951</v>
      </c>
      <c r="D36" t="s">
        <v>1002</v>
      </c>
      <c r="E36" t="s">
        <v>953</v>
      </c>
      <c r="F36" t="s">
        <v>312</v>
      </c>
      <c r="G36" t="s">
        <v>1001</v>
      </c>
      <c r="H36" t="s">
        <v>211</v>
      </c>
      <c r="J36" t="s">
        <v>105</v>
      </c>
      <c r="K36" s="77">
        <v>2.1</v>
      </c>
      <c r="L36" s="77">
        <v>0</v>
      </c>
      <c r="M36" s="77">
        <v>429873</v>
      </c>
      <c r="N36" s="77">
        <v>106.70037839478171</v>
      </c>
      <c r="O36" s="77">
        <v>458.67611761699999</v>
      </c>
      <c r="P36" s="77">
        <v>4.04</v>
      </c>
      <c r="Q36" s="77">
        <v>0.02</v>
      </c>
    </row>
    <row r="37" spans="2:17">
      <c r="B37" t="s">
        <v>1003</v>
      </c>
      <c r="C37" t="s">
        <v>951</v>
      </c>
      <c r="D37" t="s">
        <v>1004</v>
      </c>
      <c r="E37" t="s">
        <v>953</v>
      </c>
      <c r="F37" t="s">
        <v>312</v>
      </c>
      <c r="G37" t="s">
        <v>1001</v>
      </c>
      <c r="H37" t="s">
        <v>211</v>
      </c>
      <c r="J37" t="s">
        <v>105</v>
      </c>
      <c r="K37" s="77">
        <v>2.1</v>
      </c>
      <c r="L37" s="77">
        <v>0</v>
      </c>
      <c r="M37" s="77">
        <v>209027.78</v>
      </c>
      <c r="N37" s="77">
        <v>103.40859313053987</v>
      </c>
      <c r="O37" s="77">
        <v>216.15268655</v>
      </c>
      <c r="P37" s="77">
        <v>1.9</v>
      </c>
      <c r="Q37" s="77">
        <v>0.01</v>
      </c>
    </row>
    <row r="38" spans="2:17">
      <c r="B38" t="s">
        <v>1005</v>
      </c>
      <c r="C38" t="s">
        <v>951</v>
      </c>
      <c r="D38" t="s">
        <v>1006</v>
      </c>
      <c r="E38" t="s">
        <v>953</v>
      </c>
      <c r="F38" t="s">
        <v>312</v>
      </c>
      <c r="G38" t="s">
        <v>1001</v>
      </c>
      <c r="H38" t="s">
        <v>211</v>
      </c>
      <c r="J38" t="s">
        <v>105</v>
      </c>
      <c r="K38" s="77">
        <v>2.1</v>
      </c>
      <c r="L38" s="77">
        <v>0</v>
      </c>
      <c r="M38" s="77">
        <v>250000</v>
      </c>
      <c r="N38" s="77">
        <v>100.1524087784</v>
      </c>
      <c r="O38" s="77">
        <v>250.381021946</v>
      </c>
      <c r="P38" s="77">
        <v>2.21</v>
      </c>
      <c r="Q38" s="77">
        <v>0.01</v>
      </c>
    </row>
    <row r="39" spans="2:17">
      <c r="B39" t="s">
        <v>1007</v>
      </c>
      <c r="C39" t="s">
        <v>951</v>
      </c>
      <c r="D39" t="s">
        <v>1008</v>
      </c>
      <c r="E39" t="s">
        <v>953</v>
      </c>
      <c r="F39" t="s">
        <v>312</v>
      </c>
      <c r="G39" t="s">
        <v>1001</v>
      </c>
      <c r="H39" t="s">
        <v>211</v>
      </c>
      <c r="J39" t="s">
        <v>105</v>
      </c>
      <c r="K39" s="77">
        <v>2.1</v>
      </c>
      <c r="L39" s="77">
        <v>0</v>
      </c>
      <c r="M39" s="77">
        <v>27500</v>
      </c>
      <c r="N39" s="77">
        <v>101.15729997818181</v>
      </c>
      <c r="O39" s="77">
        <v>27.818257494000001</v>
      </c>
      <c r="P39" s="77">
        <v>0.25</v>
      </c>
      <c r="Q39" s="77">
        <v>0</v>
      </c>
    </row>
    <row r="40" spans="2:17">
      <c r="B40" t="s">
        <v>1009</v>
      </c>
      <c r="C40" t="s">
        <v>951</v>
      </c>
      <c r="D40" t="s">
        <v>1010</v>
      </c>
      <c r="E40" t="s">
        <v>953</v>
      </c>
      <c r="F40" t="s">
        <v>312</v>
      </c>
      <c r="G40" t="s">
        <v>1011</v>
      </c>
      <c r="H40" t="s">
        <v>211</v>
      </c>
      <c r="J40" t="s">
        <v>105</v>
      </c>
      <c r="K40" s="77">
        <v>2.1</v>
      </c>
      <c r="L40" s="77">
        <v>0</v>
      </c>
      <c r="M40" s="77">
        <v>56202</v>
      </c>
      <c r="N40" s="77">
        <v>101.63164358029964</v>
      </c>
      <c r="O40" s="77">
        <v>57.119016324999997</v>
      </c>
      <c r="P40" s="77">
        <v>0.5</v>
      </c>
      <c r="Q40" s="77">
        <v>0</v>
      </c>
    </row>
    <row r="41" spans="2:17">
      <c r="B41" t="s">
        <v>1012</v>
      </c>
      <c r="C41" t="s">
        <v>951</v>
      </c>
      <c r="D41" t="s">
        <v>1013</v>
      </c>
      <c r="E41" t="s">
        <v>953</v>
      </c>
      <c r="F41" t="s">
        <v>312</v>
      </c>
      <c r="G41" t="s">
        <v>250</v>
      </c>
      <c r="H41" t="s">
        <v>211</v>
      </c>
      <c r="J41" t="s">
        <v>105</v>
      </c>
      <c r="K41" s="77">
        <v>2.1</v>
      </c>
      <c r="L41" s="77">
        <v>0</v>
      </c>
      <c r="M41" s="77">
        <v>10000</v>
      </c>
      <c r="N41" s="77">
        <v>101.63293272</v>
      </c>
      <c r="O41" s="77">
        <v>10.163293272000001</v>
      </c>
      <c r="P41" s="77">
        <v>0.09</v>
      </c>
      <c r="Q41" s="77">
        <v>0</v>
      </c>
    </row>
    <row r="42" spans="2:17">
      <c r="B42" t="s">
        <v>1014</v>
      </c>
      <c r="C42" t="s">
        <v>951</v>
      </c>
      <c r="D42" t="s">
        <v>1015</v>
      </c>
      <c r="E42" t="s">
        <v>953</v>
      </c>
      <c r="F42" t="s">
        <v>312</v>
      </c>
      <c r="G42" t="s">
        <v>250</v>
      </c>
      <c r="H42" t="s">
        <v>211</v>
      </c>
      <c r="J42" t="s">
        <v>105</v>
      </c>
      <c r="K42" s="77">
        <v>2.1</v>
      </c>
      <c r="L42" s="77">
        <v>0</v>
      </c>
      <c r="M42" s="77">
        <v>49305.56</v>
      </c>
      <c r="N42" s="77">
        <v>103.45495629701803</v>
      </c>
      <c r="O42" s="77">
        <v>51.009045550000003</v>
      </c>
      <c r="P42" s="77">
        <v>0.45</v>
      </c>
      <c r="Q42" s="77">
        <v>0</v>
      </c>
    </row>
    <row r="43" spans="2:17">
      <c r="B43" t="s">
        <v>1016</v>
      </c>
      <c r="C43" t="s">
        <v>951</v>
      </c>
      <c r="D43" t="s">
        <v>1017</v>
      </c>
      <c r="E43" t="s">
        <v>953</v>
      </c>
      <c r="F43" t="s">
        <v>312</v>
      </c>
      <c r="G43" t="s">
        <v>250</v>
      </c>
      <c r="H43" t="s">
        <v>211</v>
      </c>
      <c r="J43" t="s">
        <v>105</v>
      </c>
      <c r="K43" s="77">
        <v>2.1</v>
      </c>
      <c r="L43" s="77">
        <v>0</v>
      </c>
      <c r="M43" s="77">
        <v>150000</v>
      </c>
      <c r="N43" s="77">
        <v>106.70037839466667</v>
      </c>
      <c r="O43" s="77">
        <v>160.05056759199999</v>
      </c>
      <c r="P43" s="77">
        <v>1.41</v>
      </c>
      <c r="Q43" s="77">
        <v>0.01</v>
      </c>
    </row>
    <row r="44" spans="2:17">
      <c r="B44" t="s">
        <v>1018</v>
      </c>
      <c r="C44" t="s">
        <v>951</v>
      </c>
      <c r="D44" t="s">
        <v>1019</v>
      </c>
      <c r="E44" t="s">
        <v>953</v>
      </c>
      <c r="F44" t="s">
        <v>312</v>
      </c>
      <c r="G44" t="s">
        <v>250</v>
      </c>
      <c r="H44" t="s">
        <v>211</v>
      </c>
      <c r="J44" t="s">
        <v>105</v>
      </c>
      <c r="K44" s="77">
        <v>2.1</v>
      </c>
      <c r="L44" s="77">
        <v>0</v>
      </c>
      <c r="M44" s="77">
        <v>15269</v>
      </c>
      <c r="N44" s="77">
        <v>100.53730541620277</v>
      </c>
      <c r="O44" s="77">
        <v>15.351041164</v>
      </c>
      <c r="P44" s="77">
        <v>0.14000000000000001</v>
      </c>
      <c r="Q44" s="77">
        <v>0</v>
      </c>
    </row>
    <row r="45" spans="2:17">
      <c r="B45" t="s">
        <v>1018</v>
      </c>
      <c r="C45" t="s">
        <v>951</v>
      </c>
      <c r="D45" t="s">
        <v>1020</v>
      </c>
      <c r="E45" t="s">
        <v>953</v>
      </c>
      <c r="F45" t="s">
        <v>312</v>
      </c>
      <c r="G45" t="s">
        <v>250</v>
      </c>
      <c r="H45" t="s">
        <v>211</v>
      </c>
      <c r="J45" t="s">
        <v>105</v>
      </c>
      <c r="K45" s="77">
        <v>2.1</v>
      </c>
      <c r="L45" s="77">
        <v>0</v>
      </c>
      <c r="M45" s="77">
        <v>164731</v>
      </c>
      <c r="N45" s="77">
        <v>100.53730541610261</v>
      </c>
      <c r="O45" s="77">
        <v>165.61610858500001</v>
      </c>
      <c r="P45" s="77">
        <v>1.46</v>
      </c>
      <c r="Q45" s="77">
        <v>0.01</v>
      </c>
    </row>
    <row r="46" spans="2:17">
      <c r="B46" t="s">
        <v>1021</v>
      </c>
      <c r="C46" t="s">
        <v>951</v>
      </c>
      <c r="D46" t="s">
        <v>1022</v>
      </c>
      <c r="E46" t="s">
        <v>953</v>
      </c>
      <c r="F46" t="s">
        <v>312</v>
      </c>
      <c r="G46" t="s">
        <v>250</v>
      </c>
      <c r="H46" t="s">
        <v>211</v>
      </c>
      <c r="J46" t="s">
        <v>105</v>
      </c>
      <c r="K46" s="77">
        <v>2.1</v>
      </c>
      <c r="L46" s="77">
        <v>0</v>
      </c>
      <c r="M46" s="77">
        <v>1000000</v>
      </c>
      <c r="N46" s="77">
        <v>106.7003783948</v>
      </c>
      <c r="O46" s="77">
        <v>1067.0037839480001</v>
      </c>
      <c r="P46" s="77">
        <v>9.4</v>
      </c>
      <c r="Q46" s="77">
        <v>0.06</v>
      </c>
    </row>
    <row r="47" spans="2:17">
      <c r="B47" t="s">
        <v>1023</v>
      </c>
      <c r="C47" t="s">
        <v>951</v>
      </c>
      <c r="D47" t="s">
        <v>1024</v>
      </c>
      <c r="E47" t="s">
        <v>953</v>
      </c>
      <c r="F47" t="s">
        <v>312</v>
      </c>
      <c r="G47" t="s">
        <v>250</v>
      </c>
      <c r="H47" t="s">
        <v>211</v>
      </c>
      <c r="J47" t="s">
        <v>105</v>
      </c>
      <c r="K47" s="77">
        <v>2.1</v>
      </c>
      <c r="L47" s="77">
        <v>0</v>
      </c>
      <c r="M47" s="77">
        <v>137083.32999999999</v>
      </c>
      <c r="N47" s="77">
        <v>102.33693872697724</v>
      </c>
      <c r="O47" s="77">
        <v>140.28688342699999</v>
      </c>
      <c r="P47" s="77">
        <v>1.24</v>
      </c>
      <c r="Q47" s="77">
        <v>0.01</v>
      </c>
    </row>
    <row r="48" spans="2:17">
      <c r="B48" t="s">
        <v>1025</v>
      </c>
      <c r="C48" t="s">
        <v>951</v>
      </c>
      <c r="D48" t="s">
        <v>1026</v>
      </c>
      <c r="E48" t="s">
        <v>953</v>
      </c>
      <c r="F48" t="s">
        <v>312</v>
      </c>
      <c r="G48" t="s">
        <v>250</v>
      </c>
      <c r="H48" t="s">
        <v>211</v>
      </c>
      <c r="J48" t="s">
        <v>105</v>
      </c>
      <c r="K48" s="77">
        <v>2.1</v>
      </c>
      <c r="L48" s="77">
        <v>0</v>
      </c>
      <c r="M48" s="77">
        <v>288002</v>
      </c>
      <c r="N48" s="77">
        <v>103.87916272317554</v>
      </c>
      <c r="O48" s="77">
        <v>299.17406622599998</v>
      </c>
      <c r="P48" s="77">
        <v>2.64</v>
      </c>
      <c r="Q48" s="77">
        <v>0.02</v>
      </c>
    </row>
    <row r="49" spans="2:17">
      <c r="B49" t="s">
        <v>1027</v>
      </c>
      <c r="C49" t="s">
        <v>951</v>
      </c>
      <c r="D49" t="s">
        <v>1028</v>
      </c>
      <c r="E49" t="s">
        <v>953</v>
      </c>
      <c r="F49" t="s">
        <v>312</v>
      </c>
      <c r="G49" t="s">
        <v>572</v>
      </c>
      <c r="H49" t="s">
        <v>211</v>
      </c>
      <c r="J49" t="s">
        <v>105</v>
      </c>
      <c r="K49" s="77">
        <v>2.1</v>
      </c>
      <c r="L49" s="77">
        <v>0</v>
      </c>
      <c r="M49" s="77">
        <v>660000</v>
      </c>
      <c r="N49" s="77">
        <v>106.70037839484849</v>
      </c>
      <c r="O49" s="77">
        <v>704.222497406</v>
      </c>
      <c r="P49" s="77">
        <v>6.2</v>
      </c>
      <c r="Q49" s="77">
        <v>0.04</v>
      </c>
    </row>
    <row r="50" spans="2:17">
      <c r="B50" t="s">
        <v>1029</v>
      </c>
      <c r="C50" t="s">
        <v>951</v>
      </c>
      <c r="D50" t="s">
        <v>1030</v>
      </c>
      <c r="E50" t="s">
        <v>953</v>
      </c>
      <c r="F50" t="s">
        <v>312</v>
      </c>
      <c r="G50" t="s">
        <v>572</v>
      </c>
      <c r="H50" t="s">
        <v>211</v>
      </c>
      <c r="J50" t="s">
        <v>105</v>
      </c>
      <c r="K50" s="77">
        <v>2.1</v>
      </c>
      <c r="L50" s="77">
        <v>0</v>
      </c>
      <c r="M50" s="77">
        <v>38888.89</v>
      </c>
      <c r="N50" s="77">
        <v>101.7729431619159</v>
      </c>
      <c r="O50" s="77">
        <v>39.578367915999998</v>
      </c>
      <c r="P50" s="77">
        <v>0.35</v>
      </c>
      <c r="Q50" s="77">
        <v>0</v>
      </c>
    </row>
    <row r="51" spans="2:17">
      <c r="B51" t="s">
        <v>1031</v>
      </c>
      <c r="C51" t="s">
        <v>951</v>
      </c>
      <c r="D51" t="s">
        <v>1032</v>
      </c>
      <c r="E51" t="s">
        <v>953</v>
      </c>
      <c r="F51" t="s">
        <v>312</v>
      </c>
      <c r="G51" t="s">
        <v>919</v>
      </c>
      <c r="H51" t="s">
        <v>211</v>
      </c>
      <c r="J51" t="s">
        <v>105</v>
      </c>
      <c r="K51" s="77">
        <v>2.1</v>
      </c>
      <c r="L51" s="77">
        <v>0</v>
      </c>
      <c r="M51" s="77">
        <v>99000</v>
      </c>
      <c r="N51" s="77">
        <v>106.7003783949495</v>
      </c>
      <c r="O51" s="77">
        <v>105.63337461099999</v>
      </c>
      <c r="P51" s="77">
        <v>0.93</v>
      </c>
      <c r="Q51" s="77">
        <v>0.01</v>
      </c>
    </row>
    <row r="52" spans="2:17">
      <c r="B52" t="s">
        <v>1033</v>
      </c>
      <c r="C52" t="s">
        <v>951</v>
      </c>
      <c r="D52" t="s">
        <v>1034</v>
      </c>
      <c r="E52" t="s">
        <v>953</v>
      </c>
      <c r="F52" t="s">
        <v>312</v>
      </c>
      <c r="G52" t="s">
        <v>919</v>
      </c>
      <c r="H52" t="s">
        <v>211</v>
      </c>
      <c r="J52" t="s">
        <v>105</v>
      </c>
      <c r="K52" s="77">
        <v>2.1</v>
      </c>
      <c r="L52" s="77">
        <v>0</v>
      </c>
      <c r="M52" s="77">
        <v>234910</v>
      </c>
      <c r="N52" s="77">
        <v>106.70037839470436</v>
      </c>
      <c r="O52" s="77">
        <v>250.64985888699999</v>
      </c>
      <c r="P52" s="77">
        <v>2.21</v>
      </c>
      <c r="Q52" s="77">
        <v>0.01</v>
      </c>
    </row>
    <row r="53" spans="2:17">
      <c r="B53" t="s">
        <v>1033</v>
      </c>
      <c r="C53" t="s">
        <v>951</v>
      </c>
      <c r="D53" t="s">
        <v>1035</v>
      </c>
      <c r="E53" t="s">
        <v>953</v>
      </c>
      <c r="F53" t="s">
        <v>312</v>
      </c>
      <c r="G53" t="s">
        <v>919</v>
      </c>
      <c r="H53" t="s">
        <v>211</v>
      </c>
      <c r="J53" t="s">
        <v>105</v>
      </c>
      <c r="K53" s="77">
        <v>2.1</v>
      </c>
      <c r="L53" s="77">
        <v>0</v>
      </c>
      <c r="M53" s="77">
        <v>53083</v>
      </c>
      <c r="N53" s="77">
        <v>106.70037839421283</v>
      </c>
      <c r="O53" s="77">
        <v>56.639761862999997</v>
      </c>
      <c r="P53" s="77">
        <v>0.5</v>
      </c>
      <c r="Q53" s="77">
        <v>0</v>
      </c>
    </row>
    <row r="54" spans="2:17">
      <c r="B54" t="s">
        <v>1036</v>
      </c>
      <c r="C54" t="s">
        <v>951</v>
      </c>
      <c r="D54" t="s">
        <v>1037</v>
      </c>
      <c r="E54" t="s">
        <v>953</v>
      </c>
      <c r="F54" t="s">
        <v>312</v>
      </c>
      <c r="G54" t="s">
        <v>959</v>
      </c>
      <c r="H54" t="s">
        <v>211</v>
      </c>
      <c r="J54" t="s">
        <v>105</v>
      </c>
      <c r="K54" s="77">
        <v>2.1</v>
      </c>
      <c r="L54" s="77">
        <v>0</v>
      </c>
      <c r="M54" s="77">
        <v>210000</v>
      </c>
      <c r="N54" s="77">
        <v>106.78663071666666</v>
      </c>
      <c r="O54" s="77">
        <v>224.25192450500001</v>
      </c>
      <c r="P54" s="77">
        <v>1.98</v>
      </c>
      <c r="Q54" s="77">
        <v>0.01</v>
      </c>
    </row>
    <row r="55" spans="2:17">
      <c r="B55" t="s">
        <v>1038</v>
      </c>
      <c r="C55" t="s">
        <v>951</v>
      </c>
      <c r="D55" t="s">
        <v>1039</v>
      </c>
      <c r="E55" t="s">
        <v>953</v>
      </c>
      <c r="F55" t="s">
        <v>312</v>
      </c>
      <c r="G55" t="s">
        <v>959</v>
      </c>
      <c r="H55" t="s">
        <v>211</v>
      </c>
      <c r="J55" t="s">
        <v>105</v>
      </c>
      <c r="K55" s="77">
        <v>2.1</v>
      </c>
      <c r="L55" s="77">
        <v>0</v>
      </c>
      <c r="M55" s="77">
        <v>98333.33</v>
      </c>
      <c r="N55" s="77">
        <v>102.89764685788633</v>
      </c>
      <c r="O55" s="77">
        <v>101.18268264699999</v>
      </c>
      <c r="P55" s="77">
        <v>0.89</v>
      </c>
      <c r="Q55" s="77">
        <v>0.01</v>
      </c>
    </row>
    <row r="56" spans="2:17">
      <c r="B56" t="s">
        <v>1040</v>
      </c>
      <c r="C56" t="s">
        <v>951</v>
      </c>
      <c r="D56" t="s">
        <v>1041</v>
      </c>
      <c r="E56" t="s">
        <v>953</v>
      </c>
      <c r="F56" t="s">
        <v>312</v>
      </c>
      <c r="G56" t="s">
        <v>959</v>
      </c>
      <c r="H56" t="s">
        <v>211</v>
      </c>
      <c r="J56" t="s">
        <v>105</v>
      </c>
      <c r="K56" s="77">
        <v>2.1</v>
      </c>
      <c r="L56" s="77">
        <v>0</v>
      </c>
      <c r="M56" s="77">
        <v>69658</v>
      </c>
      <c r="N56" s="77">
        <v>106.78663071721842</v>
      </c>
      <c r="O56" s="77">
        <v>74.385431225000005</v>
      </c>
      <c r="P56" s="77">
        <v>0.66</v>
      </c>
      <c r="Q56" s="77">
        <v>0</v>
      </c>
    </row>
    <row r="57" spans="2:17">
      <c r="B57" t="s">
        <v>1042</v>
      </c>
      <c r="C57" t="s">
        <v>951</v>
      </c>
      <c r="D57" t="s">
        <v>1043</v>
      </c>
      <c r="E57" t="s">
        <v>953</v>
      </c>
      <c r="F57" t="s">
        <v>312</v>
      </c>
      <c r="G57" t="s">
        <v>1044</v>
      </c>
      <c r="H57" t="s">
        <v>211</v>
      </c>
      <c r="J57" t="s">
        <v>105</v>
      </c>
      <c r="K57" s="77">
        <v>2.1</v>
      </c>
      <c r="L57" s="77">
        <v>0</v>
      </c>
      <c r="M57" s="77">
        <v>73437.5</v>
      </c>
      <c r="N57" s="77">
        <v>102.33693872885107</v>
      </c>
      <c r="O57" s="77">
        <v>75.153689378999999</v>
      </c>
      <c r="P57" s="77">
        <v>0.66</v>
      </c>
      <c r="Q57" s="77">
        <v>0</v>
      </c>
    </row>
    <row r="58" spans="2:17">
      <c r="B58" t="s">
        <v>1045</v>
      </c>
      <c r="C58" t="s">
        <v>951</v>
      </c>
      <c r="D58" t="s">
        <v>1046</v>
      </c>
      <c r="E58" t="s">
        <v>953</v>
      </c>
      <c r="F58" t="s">
        <v>312</v>
      </c>
      <c r="G58" t="s">
        <v>1044</v>
      </c>
      <c r="H58" t="s">
        <v>211</v>
      </c>
      <c r="J58" t="s">
        <v>105</v>
      </c>
      <c r="K58" s="77">
        <v>2.1</v>
      </c>
      <c r="L58" s="77">
        <v>0</v>
      </c>
      <c r="M58" s="77">
        <v>690000</v>
      </c>
      <c r="N58" s="77">
        <v>106.78663071666666</v>
      </c>
      <c r="O58" s="77">
        <v>736.82775194500005</v>
      </c>
      <c r="P58" s="77">
        <v>6.49</v>
      </c>
      <c r="Q58" s="77">
        <v>0.04</v>
      </c>
    </row>
    <row r="59" spans="2:17">
      <c r="B59" s="78" t="s">
        <v>1047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222</v>
      </c>
      <c r="D60" t="s">
        <v>222</v>
      </c>
      <c r="F60" t="s">
        <v>222</v>
      </c>
      <c r="I60" s="77">
        <v>0</v>
      </c>
      <c r="J60" t="s">
        <v>222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1048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222</v>
      </c>
      <c r="D62" t="s">
        <v>222</v>
      </c>
      <c r="F62" t="s">
        <v>222</v>
      </c>
      <c r="I62" s="77">
        <v>0</v>
      </c>
      <c r="J62" t="s">
        <v>222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1049</v>
      </c>
      <c r="I63" s="79">
        <v>0.92</v>
      </c>
      <c r="L63" s="79">
        <v>2.4300000000000002</v>
      </c>
      <c r="M63" s="79">
        <v>2273168.27</v>
      </c>
      <c r="O63" s="79">
        <v>2415.1870895930001</v>
      </c>
      <c r="P63" s="79">
        <v>21.27</v>
      </c>
      <c r="Q63" s="79">
        <v>0.13</v>
      </c>
    </row>
    <row r="64" spans="2:17">
      <c r="B64" t="s">
        <v>1050</v>
      </c>
      <c r="C64" t="s">
        <v>951</v>
      </c>
      <c r="D64" t="s">
        <v>1051</v>
      </c>
      <c r="E64" t="s">
        <v>722</v>
      </c>
      <c r="F64" t="s">
        <v>222</v>
      </c>
      <c r="G64" t="s">
        <v>322</v>
      </c>
      <c r="H64" t="s">
        <v>415</v>
      </c>
      <c r="I64" s="77">
        <v>0.89</v>
      </c>
      <c r="J64" t="s">
        <v>105</v>
      </c>
      <c r="K64" s="77">
        <v>5</v>
      </c>
      <c r="L64" s="77">
        <v>1.8</v>
      </c>
      <c r="M64" s="77">
        <v>985186</v>
      </c>
      <c r="N64" s="77">
        <v>105.8</v>
      </c>
      <c r="O64" s="77">
        <v>1042.3267880000001</v>
      </c>
      <c r="P64" s="77">
        <v>9.18</v>
      </c>
      <c r="Q64" s="77">
        <v>0.06</v>
      </c>
    </row>
    <row r="65" spans="2:17">
      <c r="B65" t="s">
        <v>1052</v>
      </c>
      <c r="C65" t="s">
        <v>951</v>
      </c>
      <c r="D65" t="s">
        <v>1053</v>
      </c>
      <c r="E65" t="s">
        <v>1054</v>
      </c>
      <c r="F65" t="s">
        <v>222</v>
      </c>
      <c r="G65" t="s">
        <v>1055</v>
      </c>
      <c r="H65" t="s">
        <v>415</v>
      </c>
      <c r="I65" s="77">
        <v>0.94</v>
      </c>
      <c r="J65" t="s">
        <v>105</v>
      </c>
      <c r="K65" s="77">
        <v>9.5</v>
      </c>
      <c r="L65" s="77">
        <v>2.91</v>
      </c>
      <c r="M65" s="77">
        <v>1287982.27</v>
      </c>
      <c r="N65" s="77">
        <v>106.59</v>
      </c>
      <c r="O65" s="77">
        <v>1372.860301593</v>
      </c>
      <c r="P65" s="77">
        <v>12.09</v>
      </c>
      <c r="Q65" s="77">
        <v>7.0000000000000007E-2</v>
      </c>
    </row>
    <row r="66" spans="2:17">
      <c r="B66" s="78" t="s">
        <v>1056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222</v>
      </c>
      <c r="D67" t="s">
        <v>222</v>
      </c>
      <c r="F67" t="s">
        <v>222</v>
      </c>
      <c r="I67" s="77">
        <v>0</v>
      </c>
      <c r="J67" t="s">
        <v>222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1057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s="78" t="s">
        <v>1058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222</v>
      </c>
      <c r="D70" t="s">
        <v>222</v>
      </c>
      <c r="F70" t="s">
        <v>222</v>
      </c>
      <c r="I70" s="77">
        <v>0</v>
      </c>
      <c r="J70" t="s">
        <v>222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1059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222</v>
      </c>
      <c r="D72" t="s">
        <v>222</v>
      </c>
      <c r="F72" t="s">
        <v>222</v>
      </c>
      <c r="I72" s="77">
        <v>0</v>
      </c>
      <c r="J72" t="s">
        <v>222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1060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222</v>
      </c>
      <c r="D74" t="s">
        <v>222</v>
      </c>
      <c r="F74" t="s">
        <v>222</v>
      </c>
      <c r="I74" s="77">
        <v>0</v>
      </c>
      <c r="J74" t="s">
        <v>222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1061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222</v>
      </c>
      <c r="D76" t="s">
        <v>222</v>
      </c>
      <c r="F76" t="s">
        <v>222</v>
      </c>
      <c r="I76" s="77">
        <v>0</v>
      </c>
      <c r="J76" t="s">
        <v>222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227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s="78" t="s">
        <v>1062</v>
      </c>
      <c r="I78" s="79">
        <v>0</v>
      </c>
      <c r="L78" s="79">
        <v>0</v>
      </c>
      <c r="M78" s="79">
        <v>0</v>
      </c>
      <c r="O78" s="79">
        <v>0</v>
      </c>
      <c r="P78" s="79">
        <v>0</v>
      </c>
      <c r="Q78" s="79">
        <v>0</v>
      </c>
    </row>
    <row r="79" spans="2:17">
      <c r="B79" t="s">
        <v>222</v>
      </c>
      <c r="D79" t="s">
        <v>222</v>
      </c>
      <c r="F79" t="s">
        <v>222</v>
      </c>
      <c r="I79" s="77">
        <v>0</v>
      </c>
      <c r="J79" t="s">
        <v>222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2:17">
      <c r="B80" s="78" t="s">
        <v>1048</v>
      </c>
      <c r="I80" s="79">
        <v>0</v>
      </c>
      <c r="L80" s="79">
        <v>0</v>
      </c>
      <c r="M80" s="79">
        <v>0</v>
      </c>
      <c r="O80" s="79">
        <v>0</v>
      </c>
      <c r="P80" s="79">
        <v>0</v>
      </c>
      <c r="Q80" s="79">
        <v>0</v>
      </c>
    </row>
    <row r="81" spans="2:17">
      <c r="B81" t="s">
        <v>222</v>
      </c>
      <c r="D81" t="s">
        <v>222</v>
      </c>
      <c r="F81" t="s">
        <v>222</v>
      </c>
      <c r="I81" s="77">
        <v>0</v>
      </c>
      <c r="J81" t="s">
        <v>222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2:17">
      <c r="B82" s="78" t="s">
        <v>1049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222</v>
      </c>
      <c r="D83" t="s">
        <v>222</v>
      </c>
      <c r="F83" t="s">
        <v>222</v>
      </c>
      <c r="I83" s="77">
        <v>0</v>
      </c>
      <c r="J83" t="s">
        <v>222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1061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222</v>
      </c>
      <c r="D85" t="s">
        <v>222</v>
      </c>
      <c r="F85" t="s">
        <v>222</v>
      </c>
      <c r="I85" s="77">
        <v>0</v>
      </c>
      <c r="J85" t="s">
        <v>222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t="s">
        <v>229</v>
      </c>
    </row>
    <row r="87" spans="2:17">
      <c r="B87" t="s">
        <v>294</v>
      </c>
    </row>
    <row r="88" spans="2:17">
      <c r="B88" t="s">
        <v>295</v>
      </c>
    </row>
    <row r="89" spans="2:17">
      <c r="B89" t="s">
        <v>296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896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897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1063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516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294</v>
      </c>
    </row>
    <row r="27" spans="2:15">
      <c r="B27" t="s">
        <v>295</v>
      </c>
    </row>
    <row r="28" spans="2:15">
      <c r="B28" t="s">
        <v>296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B7" sqref="B7:J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f>G12</f>
        <v>71839</v>
      </c>
      <c r="H11" s="76">
        <v>100</v>
      </c>
      <c r="I11" s="76">
        <v>3.82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f>G13</f>
        <v>71839</v>
      </c>
      <c r="H12" s="79">
        <v>100</v>
      </c>
      <c r="I12" s="79">
        <v>3.82</v>
      </c>
    </row>
    <row r="13" spans="2:55">
      <c r="B13" s="78" t="s">
        <v>1065</v>
      </c>
      <c r="E13" s="79">
        <v>0</v>
      </c>
      <c r="F13" s="19"/>
      <c r="G13" s="79">
        <f>G14+G15</f>
        <v>71839</v>
      </c>
      <c r="H13" s="79">
        <v>100</v>
      </c>
      <c r="I13" s="79">
        <v>3.82</v>
      </c>
    </row>
    <row r="14" spans="2:55">
      <c r="B14" t="s">
        <v>1066</v>
      </c>
      <c r="C14" t="s">
        <v>1067</v>
      </c>
      <c r="D14" t="s">
        <v>1068</v>
      </c>
      <c r="E14" s="77">
        <v>0</v>
      </c>
      <c r="F14" t="s">
        <v>105</v>
      </c>
      <c r="G14" s="77">
        <v>39831</v>
      </c>
      <c r="H14" s="77">
        <v>54.71</v>
      </c>
      <c r="I14" s="77">
        <v>2.09</v>
      </c>
      <c r="J14" t="s">
        <v>1069</v>
      </c>
    </row>
    <row r="15" spans="2:55">
      <c r="B15" t="s">
        <v>1070</v>
      </c>
      <c r="C15" t="s">
        <v>1067</v>
      </c>
      <c r="D15" t="s">
        <v>1068</v>
      </c>
      <c r="E15" s="77">
        <v>0</v>
      </c>
      <c r="F15" t="s">
        <v>105</v>
      </c>
      <c r="G15" s="77">
        <v>32008</v>
      </c>
      <c r="H15" s="77">
        <v>45.29</v>
      </c>
      <c r="I15" s="77">
        <v>1.73</v>
      </c>
      <c r="J15" t="s">
        <v>1069</v>
      </c>
    </row>
    <row r="16" spans="2:55">
      <c r="B16" s="78" t="s">
        <v>1071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222</v>
      </c>
      <c r="E17" s="77">
        <v>0</v>
      </c>
      <c r="F17" t="s">
        <v>222</v>
      </c>
      <c r="G17" s="77">
        <v>0</v>
      </c>
      <c r="H17" s="77">
        <v>0</v>
      </c>
      <c r="I17" s="77">
        <v>0</v>
      </c>
    </row>
    <row r="18" spans="2:9">
      <c r="B18" s="78" t="s">
        <v>227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1065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222</v>
      </c>
      <c r="E20" s="77">
        <v>0</v>
      </c>
      <c r="F20" t="s">
        <v>222</v>
      </c>
      <c r="G20" s="77">
        <v>0</v>
      </c>
      <c r="H20" s="77">
        <v>0</v>
      </c>
      <c r="I20" s="77">
        <v>0</v>
      </c>
    </row>
    <row r="21" spans="2:9">
      <c r="B21" s="78" t="s">
        <v>1071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222</v>
      </c>
      <c r="E22" s="77">
        <v>0</v>
      </c>
      <c r="F22" t="s">
        <v>222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C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C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896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897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3.63</v>
      </c>
      <c r="I11" s="7"/>
      <c r="J11" s="7"/>
      <c r="K11" s="76">
        <v>0.1</v>
      </c>
      <c r="L11" s="76">
        <v>427297644</v>
      </c>
      <c r="M11" s="7"/>
      <c r="N11" s="76">
        <v>0</v>
      </c>
      <c r="O11" s="76">
        <v>520331.80552930001</v>
      </c>
      <c r="P11" s="7"/>
      <c r="Q11" s="76">
        <v>100</v>
      </c>
      <c r="R11" s="76">
        <v>27.63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3.63</v>
      </c>
      <c r="K12" s="79">
        <v>0.1</v>
      </c>
      <c r="L12" s="79">
        <v>427297644</v>
      </c>
      <c r="N12" s="79">
        <v>0</v>
      </c>
      <c r="O12" s="79">
        <v>520331.80552930001</v>
      </c>
      <c r="Q12" s="79">
        <v>100</v>
      </c>
      <c r="R12" s="79">
        <v>27.63</v>
      </c>
    </row>
    <row r="13" spans="2:53">
      <c r="B13" s="78" t="s">
        <v>230</v>
      </c>
      <c r="C13" s="16"/>
      <c r="D13" s="16"/>
      <c r="H13" s="79">
        <v>2.52</v>
      </c>
      <c r="K13" s="79">
        <v>-0.81</v>
      </c>
      <c r="L13" s="79">
        <v>239181863</v>
      </c>
      <c r="N13" s="79">
        <v>0</v>
      </c>
      <c r="O13" s="79">
        <v>285973.39253070002</v>
      </c>
      <c r="Q13" s="79">
        <v>54.96</v>
      </c>
      <c r="R13" s="79">
        <v>15.18</v>
      </c>
    </row>
    <row r="14" spans="2:53">
      <c r="B14" s="78" t="s">
        <v>231</v>
      </c>
      <c r="C14" s="16"/>
      <c r="D14" s="16"/>
      <c r="H14" s="79">
        <v>2.52</v>
      </c>
      <c r="K14" s="79">
        <v>-0.81</v>
      </c>
      <c r="L14" s="79">
        <v>239181863</v>
      </c>
      <c r="N14" s="79">
        <v>0</v>
      </c>
      <c r="O14" s="79">
        <v>285973.39253070002</v>
      </c>
      <c r="Q14" s="79">
        <v>54.96</v>
      </c>
      <c r="R14" s="79">
        <v>15.18</v>
      </c>
    </row>
    <row r="15" spans="2:53">
      <c r="B15" t="s">
        <v>232</v>
      </c>
      <c r="C15" t="s">
        <v>233</v>
      </c>
      <c r="D15" t="s">
        <v>103</v>
      </c>
      <c r="E15" t="s">
        <v>234</v>
      </c>
      <c r="F15" t="s">
        <v>211</v>
      </c>
      <c r="G15" t="s">
        <v>235</v>
      </c>
      <c r="H15" s="77">
        <v>3.13</v>
      </c>
      <c r="I15" t="s">
        <v>105</v>
      </c>
      <c r="J15" s="77">
        <v>4</v>
      </c>
      <c r="K15" s="77">
        <v>-0.68</v>
      </c>
      <c r="L15" s="77">
        <v>42079007</v>
      </c>
      <c r="M15" s="77">
        <v>152.84</v>
      </c>
      <c r="N15" s="77">
        <v>0</v>
      </c>
      <c r="O15" s="77">
        <v>64313.554298800002</v>
      </c>
      <c r="P15" s="77">
        <v>0.27</v>
      </c>
      <c r="Q15" s="77">
        <v>12.36</v>
      </c>
      <c r="R15" s="77">
        <v>3.41</v>
      </c>
    </row>
    <row r="16" spans="2:53">
      <c r="B16" t="s">
        <v>236</v>
      </c>
      <c r="C16" t="s">
        <v>237</v>
      </c>
      <c r="D16" t="s">
        <v>103</v>
      </c>
      <c r="E16" t="s">
        <v>234</v>
      </c>
      <c r="F16" t="s">
        <v>211</v>
      </c>
      <c r="G16" t="s">
        <v>238</v>
      </c>
      <c r="H16" s="77">
        <v>4.2699999999999996</v>
      </c>
      <c r="I16" t="s">
        <v>105</v>
      </c>
      <c r="J16" s="77">
        <v>2.75</v>
      </c>
      <c r="K16" s="77">
        <v>-0.49</v>
      </c>
      <c r="L16" s="77">
        <v>36120688</v>
      </c>
      <c r="M16" s="77">
        <v>119</v>
      </c>
      <c r="N16" s="77">
        <v>0</v>
      </c>
      <c r="O16" s="77">
        <v>42983.618719999999</v>
      </c>
      <c r="P16" s="77">
        <v>0.22</v>
      </c>
      <c r="Q16" s="77">
        <v>8.26</v>
      </c>
      <c r="R16" s="77">
        <v>2.2799999999999998</v>
      </c>
    </row>
    <row r="17" spans="2:18">
      <c r="B17" t="s">
        <v>239</v>
      </c>
      <c r="C17" t="s">
        <v>240</v>
      </c>
      <c r="D17" t="s">
        <v>103</v>
      </c>
      <c r="E17" t="s">
        <v>234</v>
      </c>
      <c r="F17" t="s">
        <v>211</v>
      </c>
      <c r="G17" t="s">
        <v>241</v>
      </c>
      <c r="H17" s="77">
        <v>5.27</v>
      </c>
      <c r="I17" t="s">
        <v>105</v>
      </c>
      <c r="J17" s="77">
        <v>1.75</v>
      </c>
      <c r="K17" s="77">
        <v>-0.26</v>
      </c>
      <c r="L17" s="77">
        <v>39253</v>
      </c>
      <c r="M17" s="77">
        <v>112.7</v>
      </c>
      <c r="N17" s="77">
        <v>0</v>
      </c>
      <c r="O17" s="77">
        <v>44.238131000000003</v>
      </c>
      <c r="P17" s="77">
        <v>0</v>
      </c>
      <c r="Q17" s="77">
        <v>0.01</v>
      </c>
      <c r="R17" s="77">
        <v>0</v>
      </c>
    </row>
    <row r="18" spans="2:18">
      <c r="B18" t="s">
        <v>242</v>
      </c>
      <c r="C18" t="s">
        <v>243</v>
      </c>
      <c r="D18" t="s">
        <v>103</v>
      </c>
      <c r="E18" t="s">
        <v>234</v>
      </c>
      <c r="F18" t="s">
        <v>211</v>
      </c>
      <c r="G18" t="s">
        <v>244</v>
      </c>
      <c r="H18" s="77">
        <v>0.08</v>
      </c>
      <c r="I18" t="s">
        <v>105</v>
      </c>
      <c r="J18" s="77">
        <v>3.5</v>
      </c>
      <c r="K18" s="77">
        <v>-2.3199999999999998</v>
      </c>
      <c r="L18" s="77">
        <v>6994498</v>
      </c>
      <c r="M18" s="77">
        <v>120.43</v>
      </c>
      <c r="N18" s="77">
        <v>0</v>
      </c>
      <c r="O18" s="77">
        <v>8423.4739413999996</v>
      </c>
      <c r="P18" s="77">
        <v>0.04</v>
      </c>
      <c r="Q18" s="77">
        <v>1.62</v>
      </c>
      <c r="R18" s="77">
        <v>0.45</v>
      </c>
    </row>
    <row r="19" spans="2:18">
      <c r="B19" t="s">
        <v>245</v>
      </c>
      <c r="C19" t="s">
        <v>246</v>
      </c>
      <c r="D19" t="s">
        <v>103</v>
      </c>
      <c r="E19" t="s">
        <v>234</v>
      </c>
      <c r="F19" t="s">
        <v>211</v>
      </c>
      <c r="G19" t="s">
        <v>247</v>
      </c>
      <c r="H19" s="77">
        <v>1.56</v>
      </c>
      <c r="I19" t="s">
        <v>105</v>
      </c>
      <c r="J19" s="77">
        <v>3</v>
      </c>
      <c r="K19" s="77">
        <v>-0.93</v>
      </c>
      <c r="L19" s="77">
        <v>87119115</v>
      </c>
      <c r="M19" s="77">
        <v>117.13</v>
      </c>
      <c r="N19" s="77">
        <v>0</v>
      </c>
      <c r="O19" s="77">
        <v>102042.61939950001</v>
      </c>
      <c r="P19" s="77">
        <v>0.56999999999999995</v>
      </c>
      <c r="Q19" s="77">
        <v>19.61</v>
      </c>
      <c r="R19" s="77">
        <v>5.42</v>
      </c>
    </row>
    <row r="20" spans="2:18">
      <c r="B20" t="s">
        <v>248</v>
      </c>
      <c r="C20" t="s">
        <v>249</v>
      </c>
      <c r="D20" t="s">
        <v>103</v>
      </c>
      <c r="E20" t="s">
        <v>234</v>
      </c>
      <c r="F20" t="s">
        <v>211</v>
      </c>
      <c r="G20" t="s">
        <v>250</v>
      </c>
      <c r="H20" s="77">
        <v>2.58</v>
      </c>
      <c r="I20" t="s">
        <v>105</v>
      </c>
      <c r="J20" s="77">
        <v>0.1</v>
      </c>
      <c r="K20" s="77">
        <v>-0.76</v>
      </c>
      <c r="L20" s="77">
        <v>66829302</v>
      </c>
      <c r="M20" s="77">
        <v>102</v>
      </c>
      <c r="N20" s="77">
        <v>0</v>
      </c>
      <c r="O20" s="77">
        <v>68165.888040000005</v>
      </c>
      <c r="P20" s="77">
        <v>0.62</v>
      </c>
      <c r="Q20" s="77">
        <v>13.1</v>
      </c>
      <c r="R20" s="77">
        <v>3.62</v>
      </c>
    </row>
    <row r="21" spans="2:18">
      <c r="B21" s="78" t="s">
        <v>251</v>
      </c>
      <c r="C21" s="16"/>
      <c r="D21" s="16"/>
      <c r="H21" s="79">
        <v>4.9800000000000004</v>
      </c>
      <c r="K21" s="79">
        <v>1.21</v>
      </c>
      <c r="L21" s="79">
        <v>188115781</v>
      </c>
      <c r="N21" s="79">
        <v>0</v>
      </c>
      <c r="O21" s="79">
        <v>234358.41299859999</v>
      </c>
      <c r="Q21" s="79">
        <v>45.04</v>
      </c>
      <c r="R21" s="79">
        <v>12.44</v>
      </c>
    </row>
    <row r="22" spans="2:18">
      <c r="B22" s="78" t="s">
        <v>252</v>
      </c>
      <c r="C22" s="16"/>
      <c r="D22" s="16"/>
      <c r="H22" s="79">
        <v>0.28999999999999998</v>
      </c>
      <c r="K22" s="79">
        <v>0.11</v>
      </c>
      <c r="L22" s="79">
        <v>11459599</v>
      </c>
      <c r="N22" s="79">
        <v>0</v>
      </c>
      <c r="O22" s="79">
        <v>11455.719054900001</v>
      </c>
      <c r="Q22" s="79">
        <v>2.2000000000000002</v>
      </c>
      <c r="R22" s="79">
        <v>0.61</v>
      </c>
    </row>
    <row r="23" spans="2:18">
      <c r="B23" t="s">
        <v>253</v>
      </c>
      <c r="C23" t="s">
        <v>254</v>
      </c>
      <c r="D23" t="s">
        <v>103</v>
      </c>
      <c r="E23" t="s">
        <v>234</v>
      </c>
      <c r="F23" t="s">
        <v>153</v>
      </c>
      <c r="G23" t="s">
        <v>255</v>
      </c>
      <c r="H23" s="77">
        <v>0.09</v>
      </c>
      <c r="I23" t="s">
        <v>105</v>
      </c>
      <c r="J23" s="77">
        <v>0</v>
      </c>
      <c r="K23" s="77">
        <v>0.11</v>
      </c>
      <c r="L23" s="77">
        <v>6902957</v>
      </c>
      <c r="M23" s="77">
        <v>99.99</v>
      </c>
      <c r="N23" s="77">
        <v>0</v>
      </c>
      <c r="O23" s="77">
        <v>6902.2667043000001</v>
      </c>
      <c r="P23" s="77">
        <v>0</v>
      </c>
      <c r="Q23" s="77">
        <v>1.33</v>
      </c>
      <c r="R23" s="77">
        <v>0.37</v>
      </c>
    </row>
    <row r="24" spans="2:18">
      <c r="B24" t="s">
        <v>256</v>
      </c>
      <c r="C24" t="s">
        <v>257</v>
      </c>
      <c r="D24" t="s">
        <v>103</v>
      </c>
      <c r="E24" t="s">
        <v>234</v>
      </c>
      <c r="F24" t="s">
        <v>153</v>
      </c>
      <c r="G24" t="s">
        <v>258</v>
      </c>
      <c r="H24" s="77">
        <v>0.61</v>
      </c>
      <c r="I24" t="s">
        <v>105</v>
      </c>
      <c r="J24" s="77">
        <v>0</v>
      </c>
      <c r="K24" s="77">
        <v>0.12</v>
      </c>
      <c r="L24" s="77">
        <v>4556642</v>
      </c>
      <c r="M24" s="77">
        <v>99.93</v>
      </c>
      <c r="N24" s="77">
        <v>0</v>
      </c>
      <c r="O24" s="77">
        <v>4553.4523505999996</v>
      </c>
      <c r="P24" s="77">
        <v>0</v>
      </c>
      <c r="Q24" s="77">
        <v>0.88</v>
      </c>
      <c r="R24" s="77">
        <v>0.24</v>
      </c>
    </row>
    <row r="25" spans="2:18">
      <c r="B25" s="78" t="s">
        <v>259</v>
      </c>
      <c r="C25" s="16"/>
      <c r="D25" s="16"/>
      <c r="H25" s="79">
        <v>5.22</v>
      </c>
      <c r="K25" s="79">
        <v>1.26</v>
      </c>
      <c r="L25" s="79">
        <v>176656182</v>
      </c>
      <c r="N25" s="79">
        <v>0</v>
      </c>
      <c r="O25" s="79">
        <v>222902.6939437</v>
      </c>
      <c r="Q25" s="79">
        <v>42.84</v>
      </c>
      <c r="R25" s="79">
        <v>11.83</v>
      </c>
    </row>
    <row r="26" spans="2:18">
      <c r="B26" t="s">
        <v>260</v>
      </c>
      <c r="C26" t="s">
        <v>261</v>
      </c>
      <c r="D26" t="s">
        <v>103</v>
      </c>
      <c r="E26" t="s">
        <v>234</v>
      </c>
      <c r="F26" t="s">
        <v>211</v>
      </c>
      <c r="G26" t="s">
        <v>262</v>
      </c>
      <c r="H26" s="77">
        <v>8.34</v>
      </c>
      <c r="I26" t="s">
        <v>105</v>
      </c>
      <c r="J26" s="77">
        <v>2</v>
      </c>
      <c r="K26" s="77">
        <v>1.64</v>
      </c>
      <c r="L26" s="77">
        <v>65361</v>
      </c>
      <c r="M26" s="77">
        <v>102.96</v>
      </c>
      <c r="N26" s="77">
        <v>0</v>
      </c>
      <c r="O26" s="77">
        <v>67.295685599999999</v>
      </c>
      <c r="P26" s="77">
        <v>0</v>
      </c>
      <c r="Q26" s="77">
        <v>0.01</v>
      </c>
      <c r="R26" s="77">
        <v>0</v>
      </c>
    </row>
    <row r="27" spans="2:18">
      <c r="B27" t="s">
        <v>263</v>
      </c>
      <c r="C27" t="s">
        <v>264</v>
      </c>
      <c r="D27" t="s">
        <v>103</v>
      </c>
      <c r="E27" t="s">
        <v>234</v>
      </c>
      <c r="F27" t="s">
        <v>211</v>
      </c>
      <c r="G27" t="s">
        <v>265</v>
      </c>
      <c r="H27" s="77">
        <v>1.79</v>
      </c>
      <c r="I27" t="s">
        <v>105</v>
      </c>
      <c r="J27" s="77">
        <v>5</v>
      </c>
      <c r="K27" s="77">
        <v>0.23</v>
      </c>
      <c r="L27" s="77">
        <v>7339887</v>
      </c>
      <c r="M27" s="77">
        <v>109.54</v>
      </c>
      <c r="N27" s="77">
        <v>0</v>
      </c>
      <c r="O27" s="77">
        <v>8040.1122198000003</v>
      </c>
      <c r="P27" s="77">
        <v>0.04</v>
      </c>
      <c r="Q27" s="77">
        <v>1.55</v>
      </c>
      <c r="R27" s="77">
        <v>0.43</v>
      </c>
    </row>
    <row r="28" spans="2:18">
      <c r="B28" t="s">
        <v>266</v>
      </c>
      <c r="C28" t="s">
        <v>267</v>
      </c>
      <c r="D28" t="s">
        <v>103</v>
      </c>
      <c r="E28" t="s">
        <v>234</v>
      </c>
      <c r="F28" t="s">
        <v>211</v>
      </c>
      <c r="G28" t="s">
        <v>268</v>
      </c>
      <c r="H28" s="77">
        <v>3.57</v>
      </c>
      <c r="I28" t="s">
        <v>105</v>
      </c>
      <c r="J28" s="77">
        <v>5.5</v>
      </c>
      <c r="K28" s="77">
        <v>0.6</v>
      </c>
      <c r="L28" s="77">
        <v>1580382</v>
      </c>
      <c r="M28" s="77">
        <v>119.41</v>
      </c>
      <c r="N28" s="77">
        <v>0</v>
      </c>
      <c r="O28" s="77">
        <v>1887.1341462</v>
      </c>
      <c r="P28" s="77">
        <v>0.01</v>
      </c>
      <c r="Q28" s="77">
        <v>0.36</v>
      </c>
      <c r="R28" s="77">
        <v>0.1</v>
      </c>
    </row>
    <row r="29" spans="2:18">
      <c r="B29" t="s">
        <v>269</v>
      </c>
      <c r="C29" t="s">
        <v>270</v>
      </c>
      <c r="D29" t="s">
        <v>103</v>
      </c>
      <c r="E29" t="s">
        <v>234</v>
      </c>
      <c r="F29" t="s">
        <v>211</v>
      </c>
      <c r="G29" t="s">
        <v>271</v>
      </c>
      <c r="H29" s="77">
        <v>0.92</v>
      </c>
      <c r="I29" t="s">
        <v>105</v>
      </c>
      <c r="J29" s="77">
        <v>6</v>
      </c>
      <c r="K29" s="77">
        <v>0.15</v>
      </c>
      <c r="L29" s="77">
        <v>18185406</v>
      </c>
      <c r="M29" s="77">
        <v>105.85</v>
      </c>
      <c r="N29" s="77">
        <v>0</v>
      </c>
      <c r="O29" s="77">
        <v>19249.252251000002</v>
      </c>
      <c r="P29" s="77">
        <v>0.1</v>
      </c>
      <c r="Q29" s="77">
        <v>3.7</v>
      </c>
      <c r="R29" s="77">
        <v>1.02</v>
      </c>
    </row>
    <row r="30" spans="2:18">
      <c r="B30" t="s">
        <v>272</v>
      </c>
      <c r="C30" t="s">
        <v>273</v>
      </c>
      <c r="D30" t="s">
        <v>103</v>
      </c>
      <c r="E30" t="s">
        <v>234</v>
      </c>
      <c r="F30" t="s">
        <v>211</v>
      </c>
      <c r="G30" t="s">
        <v>274</v>
      </c>
      <c r="H30" s="77">
        <v>4.47</v>
      </c>
      <c r="I30" t="s">
        <v>105</v>
      </c>
      <c r="J30" s="77">
        <v>4.25</v>
      </c>
      <c r="K30" s="77">
        <v>1.63</v>
      </c>
      <c r="L30" s="77">
        <v>37068731</v>
      </c>
      <c r="M30" s="77">
        <v>116.75</v>
      </c>
      <c r="N30" s="77">
        <v>0</v>
      </c>
      <c r="O30" s="77">
        <v>43277.743442500003</v>
      </c>
      <c r="P30" s="77">
        <v>0.2</v>
      </c>
      <c r="Q30" s="77">
        <v>8.32</v>
      </c>
      <c r="R30" s="77">
        <v>2.2999999999999998</v>
      </c>
    </row>
    <row r="31" spans="2:18">
      <c r="B31" t="s">
        <v>275</v>
      </c>
      <c r="C31" t="s">
        <v>276</v>
      </c>
      <c r="D31" t="s">
        <v>103</v>
      </c>
      <c r="E31" t="s">
        <v>234</v>
      </c>
      <c r="F31" t="s">
        <v>211</v>
      </c>
      <c r="G31" t="s">
        <v>277</v>
      </c>
      <c r="H31" s="77">
        <v>5.53</v>
      </c>
      <c r="I31" t="s">
        <v>105</v>
      </c>
      <c r="J31" s="77">
        <v>3.75</v>
      </c>
      <c r="K31" s="77">
        <v>1.07</v>
      </c>
      <c r="L31" s="77">
        <v>1385310</v>
      </c>
      <c r="M31" s="77">
        <v>115.48</v>
      </c>
      <c r="N31" s="77">
        <v>0</v>
      </c>
      <c r="O31" s="77">
        <v>1599.7559879999999</v>
      </c>
      <c r="P31" s="77">
        <v>0.01</v>
      </c>
      <c r="Q31" s="77">
        <v>0.31</v>
      </c>
      <c r="R31" s="77">
        <v>0.08</v>
      </c>
    </row>
    <row r="32" spans="2:18">
      <c r="B32" t="s">
        <v>278</v>
      </c>
      <c r="C32" t="s">
        <v>279</v>
      </c>
      <c r="D32" t="s">
        <v>103</v>
      </c>
      <c r="E32" t="s">
        <v>234</v>
      </c>
      <c r="F32" t="s">
        <v>211</v>
      </c>
      <c r="G32" t="s">
        <v>280</v>
      </c>
      <c r="H32" s="77">
        <v>1.1499999999999999</v>
      </c>
      <c r="I32" t="s">
        <v>105</v>
      </c>
      <c r="J32" s="77">
        <v>2.25</v>
      </c>
      <c r="K32" s="77">
        <v>0.17</v>
      </c>
      <c r="L32" s="77">
        <v>20311264</v>
      </c>
      <c r="M32" s="77">
        <v>104.3</v>
      </c>
      <c r="N32" s="77">
        <v>0</v>
      </c>
      <c r="O32" s="77">
        <v>21184.648352</v>
      </c>
      <c r="P32" s="77">
        <v>0.13</v>
      </c>
      <c r="Q32" s="77">
        <v>4.07</v>
      </c>
      <c r="R32" s="77">
        <v>1.1200000000000001</v>
      </c>
    </row>
    <row r="33" spans="2:18">
      <c r="B33" t="s">
        <v>281</v>
      </c>
      <c r="C33" t="s">
        <v>282</v>
      </c>
      <c r="D33" t="s">
        <v>103</v>
      </c>
      <c r="E33" t="s">
        <v>234</v>
      </c>
      <c r="F33" t="s">
        <v>211</v>
      </c>
      <c r="G33" t="s">
        <v>283</v>
      </c>
      <c r="H33" s="77">
        <v>6.97</v>
      </c>
      <c r="I33" t="s">
        <v>105</v>
      </c>
      <c r="J33" s="77">
        <v>1.75</v>
      </c>
      <c r="K33" s="77">
        <v>1.38</v>
      </c>
      <c r="L33" s="77">
        <v>85399</v>
      </c>
      <c r="M33" s="77">
        <v>103.58</v>
      </c>
      <c r="N33" s="77">
        <v>0</v>
      </c>
      <c r="O33" s="77">
        <v>88.456284199999999</v>
      </c>
      <c r="P33" s="77">
        <v>0</v>
      </c>
      <c r="Q33" s="77">
        <v>0.02</v>
      </c>
      <c r="R33" s="77">
        <v>0</v>
      </c>
    </row>
    <row r="34" spans="2:18">
      <c r="B34" t="s">
        <v>284</v>
      </c>
      <c r="C34" t="s">
        <v>285</v>
      </c>
      <c r="D34" t="s">
        <v>103</v>
      </c>
      <c r="E34" t="s">
        <v>234</v>
      </c>
      <c r="F34" t="s">
        <v>211</v>
      </c>
      <c r="G34" t="s">
        <v>286</v>
      </c>
      <c r="H34" s="77">
        <v>7.04</v>
      </c>
      <c r="I34" t="s">
        <v>105</v>
      </c>
      <c r="J34" s="77">
        <v>6.25</v>
      </c>
      <c r="K34" s="77">
        <v>1.57</v>
      </c>
      <c r="L34" s="77">
        <v>90597983</v>
      </c>
      <c r="M34" s="77">
        <v>140.68</v>
      </c>
      <c r="N34" s="77">
        <v>0</v>
      </c>
      <c r="O34" s="77">
        <v>127453.24248440001</v>
      </c>
      <c r="P34" s="77">
        <v>0.53</v>
      </c>
      <c r="Q34" s="77">
        <v>24.49</v>
      </c>
      <c r="R34" s="77">
        <v>6.77</v>
      </c>
    </row>
    <row r="35" spans="2:18">
      <c r="B35" t="s">
        <v>287</v>
      </c>
      <c r="C35" t="s">
        <v>288</v>
      </c>
      <c r="D35" t="s">
        <v>103</v>
      </c>
      <c r="E35" t="s">
        <v>234</v>
      </c>
      <c r="F35" t="s">
        <v>211</v>
      </c>
      <c r="G35" t="s">
        <v>289</v>
      </c>
      <c r="H35" s="77">
        <v>15.64</v>
      </c>
      <c r="I35" t="s">
        <v>105</v>
      </c>
      <c r="J35" s="77">
        <v>5.5</v>
      </c>
      <c r="K35" s="77">
        <v>2.64</v>
      </c>
      <c r="L35" s="77">
        <v>36459</v>
      </c>
      <c r="M35" s="77">
        <v>151</v>
      </c>
      <c r="N35" s="77">
        <v>0</v>
      </c>
      <c r="O35" s="77">
        <v>55.053089999999997</v>
      </c>
      <c r="P35" s="77">
        <v>0</v>
      </c>
      <c r="Q35" s="77">
        <v>0.01</v>
      </c>
      <c r="R35" s="77">
        <v>0</v>
      </c>
    </row>
    <row r="36" spans="2:18">
      <c r="B36" s="78" t="s">
        <v>290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291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227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s="78" t="s">
        <v>292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222</v>
      </c>
      <c r="C42" t="s">
        <v>222</v>
      </c>
      <c r="D42" s="16"/>
      <c r="E42" t="s">
        <v>222</v>
      </c>
      <c r="H42" s="77">
        <v>0</v>
      </c>
      <c r="I42" t="s">
        <v>222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293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222</v>
      </c>
      <c r="C44" t="s">
        <v>222</v>
      </c>
      <c r="D44" s="16"/>
      <c r="E44" t="s">
        <v>222</v>
      </c>
      <c r="H44" s="77">
        <v>0</v>
      </c>
      <c r="I44" t="s">
        <v>222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t="s">
        <v>294</v>
      </c>
      <c r="C45" s="16"/>
      <c r="D45" s="16"/>
    </row>
    <row r="46" spans="2:18">
      <c r="B46" t="s">
        <v>295</v>
      </c>
      <c r="C46" s="16"/>
      <c r="D46" s="16"/>
    </row>
    <row r="47" spans="2:18">
      <c r="B47" t="s">
        <v>296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896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897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516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294</v>
      </c>
      <c r="D27" s="16"/>
    </row>
    <row r="28" spans="2:23">
      <c r="B28" t="s">
        <v>295</v>
      </c>
      <c r="D28" s="16"/>
    </row>
    <row r="29" spans="2:23">
      <c r="B29" t="s">
        <v>296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294</v>
      </c>
      <c r="C25" s="16"/>
      <c r="D25" s="16"/>
      <c r="E25" s="16"/>
      <c r="F25" s="16"/>
      <c r="G25" s="16"/>
    </row>
    <row r="26" spans="2:21">
      <c r="B26" t="s">
        <v>295</v>
      </c>
      <c r="C26" s="16"/>
      <c r="D26" s="16"/>
      <c r="E26" s="16"/>
      <c r="F26" s="16"/>
      <c r="G26" s="16"/>
    </row>
    <row r="27" spans="2:21">
      <c r="B27" t="s">
        <v>296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3.33</v>
      </c>
      <c r="L11" s="7"/>
      <c r="M11" s="7"/>
      <c r="N11" s="76">
        <v>2.34</v>
      </c>
      <c r="O11" s="76">
        <v>224701765.81999999</v>
      </c>
      <c r="P11" s="33"/>
      <c r="Q11" s="76">
        <v>4252.4547000000002</v>
      </c>
      <c r="R11" s="76">
        <v>300097.05975593498</v>
      </c>
      <c r="S11" s="7"/>
      <c r="T11" s="76">
        <v>100</v>
      </c>
      <c r="U11" s="76">
        <v>15.93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3.02</v>
      </c>
      <c r="N12" s="79">
        <v>1.77</v>
      </c>
      <c r="O12" s="79">
        <v>208795465.81999999</v>
      </c>
      <c r="Q12" s="79">
        <v>4252.4547000000002</v>
      </c>
      <c r="R12" s="79">
        <v>242216.23030893301</v>
      </c>
      <c r="T12" s="79">
        <v>80.709999999999994</v>
      </c>
      <c r="U12" s="79">
        <v>12.86</v>
      </c>
    </row>
    <row r="13" spans="2:66">
      <c r="B13" s="78" t="s">
        <v>297</v>
      </c>
      <c r="C13" s="16"/>
      <c r="D13" s="16"/>
      <c r="E13" s="16"/>
      <c r="F13" s="16"/>
      <c r="K13" s="79">
        <v>2.87</v>
      </c>
      <c r="N13" s="79">
        <v>1.23</v>
      </c>
      <c r="O13" s="79">
        <v>125379775.17</v>
      </c>
      <c r="Q13" s="79">
        <v>1942.73182</v>
      </c>
      <c r="R13" s="79">
        <v>152978.62284895801</v>
      </c>
      <c r="T13" s="79">
        <v>50.98</v>
      </c>
      <c r="U13" s="79">
        <v>8.1199999999999992</v>
      </c>
    </row>
    <row r="14" spans="2:66">
      <c r="B14" t="s">
        <v>301</v>
      </c>
      <c r="C14" t="s">
        <v>302</v>
      </c>
      <c r="D14" t="s">
        <v>103</v>
      </c>
      <c r="E14" t="s">
        <v>126</v>
      </c>
      <c r="F14" t="s">
        <v>303</v>
      </c>
      <c r="G14" t="s">
        <v>304</v>
      </c>
      <c r="H14" t="s">
        <v>210</v>
      </c>
      <c r="I14" t="s">
        <v>211</v>
      </c>
      <c r="J14" t="s">
        <v>305</v>
      </c>
      <c r="K14" s="77">
        <v>3.13</v>
      </c>
      <c r="L14" t="s">
        <v>105</v>
      </c>
      <c r="M14" s="77">
        <v>4</v>
      </c>
      <c r="N14" s="77">
        <v>0</v>
      </c>
      <c r="O14" s="77">
        <v>12714300</v>
      </c>
      <c r="P14" s="77">
        <v>116.35</v>
      </c>
      <c r="Q14" s="77">
        <v>0</v>
      </c>
      <c r="R14" s="77">
        <v>14793.08805</v>
      </c>
      <c r="S14" s="77">
        <v>0.61</v>
      </c>
      <c r="T14" s="77">
        <v>4.93</v>
      </c>
      <c r="U14" s="77">
        <v>0.79</v>
      </c>
    </row>
    <row r="15" spans="2:66">
      <c r="B15" t="s">
        <v>306</v>
      </c>
      <c r="C15" t="s">
        <v>307</v>
      </c>
      <c r="D15" t="s">
        <v>103</v>
      </c>
      <c r="E15" t="s">
        <v>126</v>
      </c>
      <c r="F15" t="s">
        <v>308</v>
      </c>
      <c r="G15" t="s">
        <v>304</v>
      </c>
      <c r="H15" t="s">
        <v>210</v>
      </c>
      <c r="I15" t="s">
        <v>211</v>
      </c>
      <c r="J15" t="s">
        <v>274</v>
      </c>
      <c r="K15" s="77">
        <v>4</v>
      </c>
      <c r="L15" t="s">
        <v>105</v>
      </c>
      <c r="M15" s="77">
        <v>5</v>
      </c>
      <c r="N15" s="77">
        <v>0.16</v>
      </c>
      <c r="O15" s="77">
        <v>2765263</v>
      </c>
      <c r="P15" s="77">
        <v>124.2</v>
      </c>
      <c r="Q15" s="77">
        <v>0</v>
      </c>
      <c r="R15" s="77">
        <v>3434.4566460000001</v>
      </c>
      <c r="S15" s="77">
        <v>0.09</v>
      </c>
      <c r="T15" s="77">
        <v>1.1399999999999999</v>
      </c>
      <c r="U15" s="77">
        <v>0.18</v>
      </c>
    </row>
    <row r="16" spans="2:66">
      <c r="B16" t="s">
        <v>309</v>
      </c>
      <c r="C16" t="s">
        <v>310</v>
      </c>
      <c r="D16" t="s">
        <v>103</v>
      </c>
      <c r="E16" t="s">
        <v>126</v>
      </c>
      <c r="F16" t="s">
        <v>311</v>
      </c>
      <c r="G16" t="s">
        <v>304</v>
      </c>
      <c r="H16" t="s">
        <v>312</v>
      </c>
      <c r="I16" t="s">
        <v>211</v>
      </c>
      <c r="J16" t="s">
        <v>313</v>
      </c>
      <c r="K16" s="77">
        <v>1.99</v>
      </c>
      <c r="L16" t="s">
        <v>105</v>
      </c>
      <c r="M16" s="77">
        <v>0.8</v>
      </c>
      <c r="N16" s="77">
        <v>-0.17</v>
      </c>
      <c r="O16" s="77">
        <v>11440911</v>
      </c>
      <c r="P16" s="77">
        <v>102.36</v>
      </c>
      <c r="Q16" s="77">
        <v>0</v>
      </c>
      <c r="R16" s="77">
        <v>11710.9164996</v>
      </c>
      <c r="S16" s="77">
        <v>1.78</v>
      </c>
      <c r="T16" s="77">
        <v>3.9</v>
      </c>
      <c r="U16" s="77">
        <v>0.62</v>
      </c>
    </row>
    <row r="17" spans="2:21">
      <c r="B17" t="s">
        <v>314</v>
      </c>
      <c r="C17" t="s">
        <v>315</v>
      </c>
      <c r="D17" t="s">
        <v>103</v>
      </c>
      <c r="E17" t="s">
        <v>126</v>
      </c>
      <c r="F17" t="s">
        <v>308</v>
      </c>
      <c r="G17" t="s">
        <v>304</v>
      </c>
      <c r="H17" t="s">
        <v>312</v>
      </c>
      <c r="I17" t="s">
        <v>211</v>
      </c>
      <c r="J17" t="s">
        <v>316</v>
      </c>
      <c r="K17" s="77">
        <v>1.97</v>
      </c>
      <c r="L17" t="s">
        <v>105</v>
      </c>
      <c r="M17" s="77">
        <v>4.0999999999999996</v>
      </c>
      <c r="N17" s="77">
        <v>-0.03</v>
      </c>
      <c r="O17" s="77">
        <v>10726142.4</v>
      </c>
      <c r="P17" s="77">
        <v>129.81</v>
      </c>
      <c r="Q17" s="77">
        <v>0</v>
      </c>
      <c r="R17" s="77">
        <v>13923.60544944</v>
      </c>
      <c r="S17" s="77">
        <v>0.34</v>
      </c>
      <c r="T17" s="77">
        <v>4.6399999999999997</v>
      </c>
      <c r="U17" s="77">
        <v>0.74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308</v>
      </c>
      <c r="G18" t="s">
        <v>304</v>
      </c>
      <c r="H18" t="s">
        <v>312</v>
      </c>
      <c r="I18" t="s">
        <v>211</v>
      </c>
      <c r="J18" t="s">
        <v>319</v>
      </c>
      <c r="K18" s="77">
        <v>3.83</v>
      </c>
      <c r="L18" t="s">
        <v>105</v>
      </c>
      <c r="M18" s="77">
        <v>4.2</v>
      </c>
      <c r="N18" s="77">
        <v>0.14000000000000001</v>
      </c>
      <c r="O18" s="77">
        <v>3000000</v>
      </c>
      <c r="P18" s="77">
        <v>121.29</v>
      </c>
      <c r="Q18" s="77">
        <v>0</v>
      </c>
      <c r="R18" s="77">
        <v>3638.7</v>
      </c>
      <c r="S18" s="77">
        <v>0.3</v>
      </c>
      <c r="T18" s="77">
        <v>1.21</v>
      </c>
      <c r="U18" s="77">
        <v>0.19</v>
      </c>
    </row>
    <row r="19" spans="2:21">
      <c r="B19" t="s">
        <v>320</v>
      </c>
      <c r="C19" t="s">
        <v>321</v>
      </c>
      <c r="D19" t="s">
        <v>103</v>
      </c>
      <c r="E19" t="s">
        <v>126</v>
      </c>
      <c r="F19" t="s">
        <v>308</v>
      </c>
      <c r="G19" t="s">
        <v>304</v>
      </c>
      <c r="H19" t="s">
        <v>312</v>
      </c>
      <c r="I19" t="s">
        <v>211</v>
      </c>
      <c r="J19" t="s">
        <v>322</v>
      </c>
      <c r="K19" s="77">
        <v>3.02</v>
      </c>
      <c r="L19" t="s">
        <v>105</v>
      </c>
      <c r="M19" s="77">
        <v>4</v>
      </c>
      <c r="N19" s="77">
        <v>0.04</v>
      </c>
      <c r="O19" s="77">
        <v>5933500</v>
      </c>
      <c r="P19" s="77">
        <v>119.26</v>
      </c>
      <c r="Q19" s="77">
        <v>0</v>
      </c>
      <c r="R19" s="77">
        <v>7076.2920999999997</v>
      </c>
      <c r="S19" s="77">
        <v>0.2</v>
      </c>
      <c r="T19" s="77">
        <v>2.36</v>
      </c>
      <c r="U19" s="77">
        <v>0.38</v>
      </c>
    </row>
    <row r="20" spans="2:21">
      <c r="B20" t="s">
        <v>323</v>
      </c>
      <c r="C20" t="s">
        <v>324</v>
      </c>
      <c r="D20" t="s">
        <v>103</v>
      </c>
      <c r="E20" t="s">
        <v>126</v>
      </c>
      <c r="F20" t="s">
        <v>325</v>
      </c>
      <c r="G20" t="s">
        <v>326</v>
      </c>
      <c r="H20" t="s">
        <v>327</v>
      </c>
      <c r="I20" t="s">
        <v>211</v>
      </c>
      <c r="J20" t="s">
        <v>322</v>
      </c>
      <c r="K20" s="77">
        <v>1.72</v>
      </c>
      <c r="L20" t="s">
        <v>105</v>
      </c>
      <c r="M20" s="77">
        <v>4.9000000000000004</v>
      </c>
      <c r="N20" s="77">
        <v>0</v>
      </c>
      <c r="O20" s="77">
        <v>2260750.0099999998</v>
      </c>
      <c r="P20" s="77">
        <v>117.53</v>
      </c>
      <c r="Q20" s="77">
        <v>0</v>
      </c>
      <c r="R20" s="77">
        <v>2657.0594867529999</v>
      </c>
      <c r="S20" s="77">
        <v>0.56999999999999995</v>
      </c>
      <c r="T20" s="77">
        <v>0.89</v>
      </c>
      <c r="U20" s="77">
        <v>0.14000000000000001</v>
      </c>
    </row>
    <row r="21" spans="2:21">
      <c r="B21" t="s">
        <v>328</v>
      </c>
      <c r="C21" t="s">
        <v>329</v>
      </c>
      <c r="D21" t="s">
        <v>103</v>
      </c>
      <c r="E21" t="s">
        <v>126</v>
      </c>
      <c r="F21" t="s">
        <v>325</v>
      </c>
      <c r="G21" t="s">
        <v>326</v>
      </c>
      <c r="H21" t="s">
        <v>327</v>
      </c>
      <c r="I21" t="s">
        <v>211</v>
      </c>
      <c r="J21" t="s">
        <v>322</v>
      </c>
      <c r="K21" s="77">
        <v>0.75</v>
      </c>
      <c r="L21" t="s">
        <v>105</v>
      </c>
      <c r="M21" s="77">
        <v>4.95</v>
      </c>
      <c r="N21" s="77">
        <v>-0.08</v>
      </c>
      <c r="O21" s="77">
        <v>2223889.62</v>
      </c>
      <c r="P21" s="77">
        <v>126.34</v>
      </c>
      <c r="Q21" s="77">
        <v>0</v>
      </c>
      <c r="R21" s="77">
        <v>2809.6621459080002</v>
      </c>
      <c r="S21" s="77">
        <v>0.56999999999999995</v>
      </c>
      <c r="T21" s="77">
        <v>0.94</v>
      </c>
      <c r="U21" s="77">
        <v>0.15</v>
      </c>
    </row>
    <row r="22" spans="2:21">
      <c r="B22" t="s">
        <v>330</v>
      </c>
      <c r="C22" t="s">
        <v>331</v>
      </c>
      <c r="D22" t="s">
        <v>103</v>
      </c>
      <c r="E22" t="s">
        <v>126</v>
      </c>
      <c r="F22" t="s">
        <v>332</v>
      </c>
      <c r="G22" t="s">
        <v>304</v>
      </c>
      <c r="H22" t="s">
        <v>327</v>
      </c>
      <c r="I22" t="s">
        <v>211</v>
      </c>
      <c r="J22" t="s">
        <v>322</v>
      </c>
      <c r="K22" s="77">
        <v>2.2400000000000002</v>
      </c>
      <c r="L22" t="s">
        <v>105</v>
      </c>
      <c r="M22" s="77">
        <v>5</v>
      </c>
      <c r="N22" s="77">
        <v>-0.05</v>
      </c>
      <c r="O22" s="77">
        <v>4973020</v>
      </c>
      <c r="P22" s="77">
        <v>122.64</v>
      </c>
      <c r="Q22" s="77">
        <v>0</v>
      </c>
      <c r="R22" s="77">
        <v>6098.911728</v>
      </c>
      <c r="S22" s="77">
        <v>0.5</v>
      </c>
      <c r="T22" s="77">
        <v>2.0299999999999998</v>
      </c>
      <c r="U22" s="77">
        <v>0.32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308</v>
      </c>
      <c r="G23" t="s">
        <v>304</v>
      </c>
      <c r="H23" t="s">
        <v>327</v>
      </c>
      <c r="I23" t="s">
        <v>211</v>
      </c>
      <c r="J23" t="s">
        <v>335</v>
      </c>
      <c r="K23" s="77">
        <v>2.1</v>
      </c>
      <c r="L23" t="s">
        <v>105</v>
      </c>
      <c r="M23" s="77">
        <v>6.5</v>
      </c>
      <c r="N23" s="77">
        <v>0.65</v>
      </c>
      <c r="O23" s="77">
        <v>2150000</v>
      </c>
      <c r="P23" s="77">
        <v>125.98</v>
      </c>
      <c r="Q23" s="77">
        <v>38.379170000000002</v>
      </c>
      <c r="R23" s="77">
        <v>2746.9491699999999</v>
      </c>
      <c r="S23" s="77">
        <v>0.14000000000000001</v>
      </c>
      <c r="T23" s="77">
        <v>0.92</v>
      </c>
      <c r="U23" s="77">
        <v>0.15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338</v>
      </c>
      <c r="G24" t="s">
        <v>339</v>
      </c>
      <c r="H24" t="s">
        <v>340</v>
      </c>
      <c r="I24" t="s">
        <v>211</v>
      </c>
      <c r="J24" t="s">
        <v>322</v>
      </c>
      <c r="K24" s="77">
        <v>8.5500000000000007</v>
      </c>
      <c r="L24" t="s">
        <v>105</v>
      </c>
      <c r="M24" s="77">
        <v>5.15</v>
      </c>
      <c r="N24" s="77">
        <v>2.36</v>
      </c>
      <c r="O24" s="77">
        <v>4206106</v>
      </c>
      <c r="P24" s="77">
        <v>151.84</v>
      </c>
      <c r="Q24" s="77">
        <v>0</v>
      </c>
      <c r="R24" s="77">
        <v>6386.5513504</v>
      </c>
      <c r="S24" s="77">
        <v>0.12</v>
      </c>
      <c r="T24" s="77">
        <v>2.13</v>
      </c>
      <c r="U24" s="77">
        <v>0.34</v>
      </c>
    </row>
    <row r="25" spans="2:21">
      <c r="B25" t="s">
        <v>341</v>
      </c>
      <c r="C25" t="s">
        <v>342</v>
      </c>
      <c r="D25" t="s">
        <v>103</v>
      </c>
      <c r="E25" t="s">
        <v>126</v>
      </c>
      <c r="F25" t="s">
        <v>343</v>
      </c>
      <c r="G25" t="s">
        <v>326</v>
      </c>
      <c r="H25" t="s">
        <v>340</v>
      </c>
      <c r="I25" t="s">
        <v>211</v>
      </c>
      <c r="J25" t="s">
        <v>322</v>
      </c>
      <c r="K25" s="77">
        <v>0.92</v>
      </c>
      <c r="L25" t="s">
        <v>105</v>
      </c>
      <c r="M25" s="77">
        <v>4.25</v>
      </c>
      <c r="N25" s="77">
        <v>0.04</v>
      </c>
      <c r="O25" s="77">
        <v>608152.52</v>
      </c>
      <c r="P25" s="77">
        <v>124.57</v>
      </c>
      <c r="Q25" s="77">
        <v>0</v>
      </c>
      <c r="R25" s="77">
        <v>757.57559416399999</v>
      </c>
      <c r="S25" s="77">
        <v>0.15</v>
      </c>
      <c r="T25" s="77">
        <v>0.25</v>
      </c>
      <c r="U25" s="77">
        <v>0.04</v>
      </c>
    </row>
    <row r="26" spans="2:21">
      <c r="B26" t="s">
        <v>344</v>
      </c>
      <c r="C26" t="s">
        <v>345</v>
      </c>
      <c r="D26" t="s">
        <v>103</v>
      </c>
      <c r="E26" t="s">
        <v>126</v>
      </c>
      <c r="F26" t="s">
        <v>346</v>
      </c>
      <c r="G26" t="s">
        <v>326</v>
      </c>
      <c r="H26" t="s">
        <v>340</v>
      </c>
      <c r="I26" t="s">
        <v>211</v>
      </c>
      <c r="J26" t="s">
        <v>347</v>
      </c>
      <c r="K26" s="77">
        <v>1.27</v>
      </c>
      <c r="L26" t="s">
        <v>105</v>
      </c>
      <c r="M26" s="77">
        <v>4.8</v>
      </c>
      <c r="N26" s="77">
        <v>0.17</v>
      </c>
      <c r="O26" s="77">
        <v>229170.19</v>
      </c>
      <c r="P26" s="77">
        <v>111.3</v>
      </c>
      <c r="Q26" s="77">
        <v>0</v>
      </c>
      <c r="R26" s="77">
        <v>255.06642146999999</v>
      </c>
      <c r="S26" s="77">
        <v>0.1</v>
      </c>
      <c r="T26" s="77">
        <v>0.08</v>
      </c>
      <c r="U26" s="77">
        <v>0.01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350</v>
      </c>
      <c r="G27" t="s">
        <v>326</v>
      </c>
      <c r="H27" t="s">
        <v>340</v>
      </c>
      <c r="I27" t="s">
        <v>211</v>
      </c>
      <c r="J27" t="s">
        <v>322</v>
      </c>
      <c r="K27" s="77">
        <v>4.0599999999999996</v>
      </c>
      <c r="L27" t="s">
        <v>105</v>
      </c>
      <c r="M27" s="77">
        <v>5.35</v>
      </c>
      <c r="N27" s="77">
        <v>2.04</v>
      </c>
      <c r="O27" s="77">
        <v>6239379</v>
      </c>
      <c r="P27" s="77">
        <v>119.65</v>
      </c>
      <c r="Q27" s="77">
        <v>170.80421999999999</v>
      </c>
      <c r="R27" s="77">
        <v>7636.2211934999996</v>
      </c>
      <c r="S27" s="77">
        <v>0.24</v>
      </c>
      <c r="T27" s="77">
        <v>2.54</v>
      </c>
      <c r="U27" s="77">
        <v>0.41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350</v>
      </c>
      <c r="G28" t="s">
        <v>326</v>
      </c>
      <c r="H28" t="s">
        <v>340</v>
      </c>
      <c r="I28" t="s">
        <v>211</v>
      </c>
      <c r="J28" t="s">
        <v>353</v>
      </c>
      <c r="K28" s="77">
        <v>2.06</v>
      </c>
      <c r="L28" t="s">
        <v>105</v>
      </c>
      <c r="M28" s="77">
        <v>5.0999999999999996</v>
      </c>
      <c r="N28" s="77">
        <v>0.78</v>
      </c>
      <c r="O28" s="77">
        <v>11301110</v>
      </c>
      <c r="P28" s="77">
        <v>127.81</v>
      </c>
      <c r="Q28" s="77">
        <v>676.19547</v>
      </c>
      <c r="R28" s="77">
        <v>15120.144161</v>
      </c>
      <c r="S28" s="77">
        <v>0.55000000000000004</v>
      </c>
      <c r="T28" s="77">
        <v>5.04</v>
      </c>
      <c r="U28" s="77">
        <v>0.8</v>
      </c>
    </row>
    <row r="29" spans="2:21">
      <c r="B29" t="s">
        <v>354</v>
      </c>
      <c r="C29" t="s">
        <v>355</v>
      </c>
      <c r="D29" t="s">
        <v>103</v>
      </c>
      <c r="E29" t="s">
        <v>126</v>
      </c>
      <c r="F29" t="s">
        <v>350</v>
      </c>
      <c r="G29" t="s">
        <v>326</v>
      </c>
      <c r="H29" t="s">
        <v>340</v>
      </c>
      <c r="I29" t="s">
        <v>211</v>
      </c>
      <c r="J29" t="s">
        <v>356</v>
      </c>
      <c r="K29" s="77">
        <v>0.25</v>
      </c>
      <c r="L29" t="s">
        <v>105</v>
      </c>
      <c r="M29" s="77">
        <v>5.3</v>
      </c>
      <c r="N29" s="77">
        <v>-0.89</v>
      </c>
      <c r="O29" s="77">
        <v>1185208.3</v>
      </c>
      <c r="P29" s="77">
        <v>119.45</v>
      </c>
      <c r="Q29" s="77">
        <v>0</v>
      </c>
      <c r="R29" s="77">
        <v>1415.73131435</v>
      </c>
      <c r="S29" s="77">
        <v>0.25</v>
      </c>
      <c r="T29" s="77">
        <v>0.47</v>
      </c>
      <c r="U29" s="77">
        <v>0.08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359</v>
      </c>
      <c r="G30" t="s">
        <v>360</v>
      </c>
      <c r="H30" t="s">
        <v>340</v>
      </c>
      <c r="I30" t="s">
        <v>211</v>
      </c>
      <c r="J30" t="s">
        <v>322</v>
      </c>
      <c r="K30" s="77">
        <v>1.48</v>
      </c>
      <c r="L30" t="s">
        <v>105</v>
      </c>
      <c r="M30" s="77">
        <v>3.6</v>
      </c>
      <c r="N30" s="77">
        <v>-0.17</v>
      </c>
      <c r="O30" s="77">
        <v>4737000</v>
      </c>
      <c r="P30" s="77">
        <v>111.3</v>
      </c>
      <c r="Q30" s="77">
        <v>89.810230000000004</v>
      </c>
      <c r="R30" s="77">
        <v>5362.09123</v>
      </c>
      <c r="S30" s="77">
        <v>1.1399999999999999</v>
      </c>
      <c r="T30" s="77">
        <v>1.79</v>
      </c>
      <c r="U30" s="77">
        <v>0.28000000000000003</v>
      </c>
    </row>
    <row r="31" spans="2:21">
      <c r="B31" t="s">
        <v>361</v>
      </c>
      <c r="C31" t="s">
        <v>362</v>
      </c>
      <c r="D31" t="s">
        <v>103</v>
      </c>
      <c r="E31" t="s">
        <v>126</v>
      </c>
      <c r="F31" t="s">
        <v>363</v>
      </c>
      <c r="G31" t="s">
        <v>304</v>
      </c>
      <c r="H31" t="s">
        <v>364</v>
      </c>
      <c r="I31" t="s">
        <v>211</v>
      </c>
      <c r="J31" t="s">
        <v>322</v>
      </c>
      <c r="K31" s="77">
        <v>1.93</v>
      </c>
      <c r="L31" t="s">
        <v>105</v>
      </c>
      <c r="M31" s="77">
        <v>6.4</v>
      </c>
      <c r="N31" s="77">
        <v>0.22</v>
      </c>
      <c r="O31" s="77">
        <v>7331500</v>
      </c>
      <c r="P31" s="77">
        <v>127.5</v>
      </c>
      <c r="Q31" s="77">
        <v>0</v>
      </c>
      <c r="R31" s="77">
        <v>9347.6625000000004</v>
      </c>
      <c r="S31" s="77">
        <v>0.59</v>
      </c>
      <c r="T31" s="77">
        <v>3.11</v>
      </c>
      <c r="U31" s="77">
        <v>0.5</v>
      </c>
    </row>
    <row r="32" spans="2:21">
      <c r="B32" t="s">
        <v>365</v>
      </c>
      <c r="C32" t="s">
        <v>366</v>
      </c>
      <c r="D32" t="s">
        <v>103</v>
      </c>
      <c r="E32" t="s">
        <v>126</v>
      </c>
      <c r="F32" t="s">
        <v>367</v>
      </c>
      <c r="G32" t="s">
        <v>131</v>
      </c>
      <c r="H32" t="s">
        <v>368</v>
      </c>
      <c r="I32" t="s">
        <v>153</v>
      </c>
      <c r="J32" t="s">
        <v>322</v>
      </c>
      <c r="K32" s="77">
        <v>3.95</v>
      </c>
      <c r="L32" t="s">
        <v>105</v>
      </c>
      <c r="M32" s="77">
        <v>3.95</v>
      </c>
      <c r="N32" s="77">
        <v>0.69</v>
      </c>
      <c r="O32" s="77">
        <v>5116378.91</v>
      </c>
      <c r="P32" s="77">
        <v>119.95</v>
      </c>
      <c r="Q32" s="77">
        <v>0</v>
      </c>
      <c r="R32" s="77">
        <v>6137.0965025449996</v>
      </c>
      <c r="S32" s="77">
        <v>0.98</v>
      </c>
      <c r="T32" s="77">
        <v>2.0499999999999998</v>
      </c>
      <c r="U32" s="77">
        <v>0.33</v>
      </c>
    </row>
    <row r="33" spans="2:21">
      <c r="B33" t="s">
        <v>369</v>
      </c>
      <c r="C33" t="s">
        <v>370</v>
      </c>
      <c r="D33" t="s">
        <v>103</v>
      </c>
      <c r="E33" t="s">
        <v>126</v>
      </c>
      <c r="F33" t="s">
        <v>303</v>
      </c>
      <c r="G33" t="s">
        <v>304</v>
      </c>
      <c r="H33" t="s">
        <v>364</v>
      </c>
      <c r="I33" t="s">
        <v>211</v>
      </c>
      <c r="J33" t="s">
        <v>371</v>
      </c>
      <c r="K33" s="77">
        <v>3.5</v>
      </c>
      <c r="L33" t="s">
        <v>105</v>
      </c>
      <c r="M33" s="77">
        <v>4.5</v>
      </c>
      <c r="N33" s="77">
        <v>0.68</v>
      </c>
      <c r="O33" s="77">
        <v>385660</v>
      </c>
      <c r="P33" s="77">
        <v>136.01</v>
      </c>
      <c r="Q33" s="77">
        <v>5.1692400000000003</v>
      </c>
      <c r="R33" s="77">
        <v>529.70540600000004</v>
      </c>
      <c r="S33" s="77">
        <v>0.02</v>
      </c>
      <c r="T33" s="77">
        <v>0.18</v>
      </c>
      <c r="U33" s="77">
        <v>0.03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374</v>
      </c>
      <c r="G34" t="s">
        <v>326</v>
      </c>
      <c r="H34" t="s">
        <v>368</v>
      </c>
      <c r="I34" t="s">
        <v>153</v>
      </c>
      <c r="J34" t="s">
        <v>322</v>
      </c>
      <c r="K34" s="77">
        <v>3.07</v>
      </c>
      <c r="L34" t="s">
        <v>105</v>
      </c>
      <c r="M34" s="77">
        <v>4.95</v>
      </c>
      <c r="N34" s="77">
        <v>0.96</v>
      </c>
      <c r="O34" s="77">
        <v>2857142.91</v>
      </c>
      <c r="P34" s="77">
        <v>114.6</v>
      </c>
      <c r="Q34" s="77">
        <v>0</v>
      </c>
      <c r="R34" s="77">
        <v>3274.2857748599999</v>
      </c>
      <c r="S34" s="77">
        <v>0.33</v>
      </c>
      <c r="T34" s="77">
        <v>1.0900000000000001</v>
      </c>
      <c r="U34" s="77">
        <v>0.17</v>
      </c>
    </row>
    <row r="35" spans="2:21">
      <c r="B35" t="s">
        <v>375</v>
      </c>
      <c r="C35" t="s">
        <v>376</v>
      </c>
      <c r="D35" t="s">
        <v>103</v>
      </c>
      <c r="E35" t="s">
        <v>126</v>
      </c>
      <c r="F35" t="s">
        <v>377</v>
      </c>
      <c r="G35" t="s">
        <v>326</v>
      </c>
      <c r="H35" t="s">
        <v>378</v>
      </c>
      <c r="I35" t="s">
        <v>153</v>
      </c>
      <c r="J35" t="s">
        <v>322</v>
      </c>
      <c r="K35" s="77">
        <v>1.31</v>
      </c>
      <c r="L35" t="s">
        <v>105</v>
      </c>
      <c r="M35" s="77">
        <v>4.8</v>
      </c>
      <c r="N35" s="77">
        <v>0.57999999999999996</v>
      </c>
      <c r="O35" s="77">
        <v>1250928.48</v>
      </c>
      <c r="P35" s="77">
        <v>107.52</v>
      </c>
      <c r="Q35" s="77">
        <v>0</v>
      </c>
      <c r="R35" s="77">
        <v>1344.998301696</v>
      </c>
      <c r="S35" s="77">
        <v>0.28999999999999998</v>
      </c>
      <c r="T35" s="77">
        <v>0.45</v>
      </c>
      <c r="U35" s="77">
        <v>7.0000000000000007E-2</v>
      </c>
    </row>
    <row r="36" spans="2:21">
      <c r="B36" t="s">
        <v>379</v>
      </c>
      <c r="C36" t="s">
        <v>380</v>
      </c>
      <c r="D36" t="s">
        <v>103</v>
      </c>
      <c r="E36" t="s">
        <v>126</v>
      </c>
      <c r="F36" t="s">
        <v>381</v>
      </c>
      <c r="G36" t="s">
        <v>382</v>
      </c>
      <c r="H36" t="s">
        <v>383</v>
      </c>
      <c r="I36" t="s">
        <v>211</v>
      </c>
      <c r="J36" t="s">
        <v>322</v>
      </c>
      <c r="K36" s="77">
        <v>1.89</v>
      </c>
      <c r="L36" t="s">
        <v>105</v>
      </c>
      <c r="M36" s="77">
        <v>4.95</v>
      </c>
      <c r="N36" s="77">
        <v>0.54</v>
      </c>
      <c r="O36" s="77">
        <v>4275377.4000000004</v>
      </c>
      <c r="P36" s="77">
        <v>130.04</v>
      </c>
      <c r="Q36" s="77">
        <v>0</v>
      </c>
      <c r="R36" s="77">
        <v>5559.7007709600002</v>
      </c>
      <c r="S36" s="77">
        <v>0.22</v>
      </c>
      <c r="T36" s="77">
        <v>1.85</v>
      </c>
      <c r="U36" s="77">
        <v>0.3</v>
      </c>
    </row>
    <row r="37" spans="2:21">
      <c r="B37" t="s">
        <v>384</v>
      </c>
      <c r="C37" t="s">
        <v>385</v>
      </c>
      <c r="D37" t="s">
        <v>103</v>
      </c>
      <c r="E37" t="s">
        <v>126</v>
      </c>
      <c r="F37" t="s">
        <v>386</v>
      </c>
      <c r="G37" t="s">
        <v>326</v>
      </c>
      <c r="H37" t="s">
        <v>383</v>
      </c>
      <c r="I37" t="s">
        <v>211</v>
      </c>
      <c r="J37" t="s">
        <v>322</v>
      </c>
      <c r="K37" s="77">
        <v>3.46</v>
      </c>
      <c r="L37" t="s">
        <v>105</v>
      </c>
      <c r="M37" s="77">
        <v>3.35</v>
      </c>
      <c r="N37" s="77">
        <v>0.44</v>
      </c>
      <c r="O37" s="77">
        <v>210564.07</v>
      </c>
      <c r="P37" s="77">
        <v>109.92</v>
      </c>
      <c r="Q37" s="77">
        <v>0</v>
      </c>
      <c r="R37" s="77">
        <v>231.452025744</v>
      </c>
      <c r="S37" s="77">
        <v>0.05</v>
      </c>
      <c r="T37" s="77">
        <v>0.08</v>
      </c>
      <c r="U37" s="77">
        <v>0.01</v>
      </c>
    </row>
    <row r="38" spans="2:21">
      <c r="B38" t="s">
        <v>387</v>
      </c>
      <c r="C38" t="s">
        <v>388</v>
      </c>
      <c r="D38" t="s">
        <v>103</v>
      </c>
      <c r="E38" t="s">
        <v>126</v>
      </c>
      <c r="F38" t="s">
        <v>389</v>
      </c>
      <c r="G38" t="s">
        <v>326</v>
      </c>
      <c r="H38" t="s">
        <v>383</v>
      </c>
      <c r="I38" t="s">
        <v>211</v>
      </c>
      <c r="J38" t="s">
        <v>390</v>
      </c>
      <c r="K38" s="77">
        <v>4.55</v>
      </c>
      <c r="L38" t="s">
        <v>105</v>
      </c>
      <c r="M38" s="77">
        <v>4.34</v>
      </c>
      <c r="N38" s="77">
        <v>1.97</v>
      </c>
      <c r="O38" s="77">
        <v>5779283.7999999998</v>
      </c>
      <c r="P38" s="77">
        <v>104.98</v>
      </c>
      <c r="Q38" s="77">
        <v>393.80563999999998</v>
      </c>
      <c r="R38" s="77">
        <v>6460.8977732399999</v>
      </c>
      <c r="S38" s="77">
        <v>0.34</v>
      </c>
      <c r="T38" s="77">
        <v>2.15</v>
      </c>
      <c r="U38" s="77">
        <v>0.34</v>
      </c>
    </row>
    <row r="39" spans="2:21">
      <c r="B39" t="s">
        <v>391</v>
      </c>
      <c r="C39" t="s">
        <v>392</v>
      </c>
      <c r="D39" t="s">
        <v>103</v>
      </c>
      <c r="E39" t="s">
        <v>126</v>
      </c>
      <c r="F39" t="s">
        <v>393</v>
      </c>
      <c r="G39" t="s">
        <v>326</v>
      </c>
      <c r="H39" t="s">
        <v>394</v>
      </c>
      <c r="I39" t="s">
        <v>153</v>
      </c>
      <c r="J39" t="s">
        <v>395</v>
      </c>
      <c r="K39" s="77">
        <v>4.72</v>
      </c>
      <c r="L39" t="s">
        <v>105</v>
      </c>
      <c r="M39" s="77">
        <v>4.6500000000000004</v>
      </c>
      <c r="N39" s="77">
        <v>2.16</v>
      </c>
      <c r="O39" s="77">
        <v>4150000</v>
      </c>
      <c r="P39" s="77">
        <v>113.44</v>
      </c>
      <c r="Q39" s="77">
        <v>0</v>
      </c>
      <c r="R39" s="77">
        <v>4707.76</v>
      </c>
      <c r="S39" s="77">
        <v>0.57999999999999996</v>
      </c>
      <c r="T39" s="77">
        <v>1.57</v>
      </c>
      <c r="U39" s="77">
        <v>0.25</v>
      </c>
    </row>
    <row r="40" spans="2:21">
      <c r="B40" t="s">
        <v>396</v>
      </c>
      <c r="C40" t="s">
        <v>397</v>
      </c>
      <c r="D40" t="s">
        <v>103</v>
      </c>
      <c r="E40" t="s">
        <v>126</v>
      </c>
      <c r="F40" t="s">
        <v>398</v>
      </c>
      <c r="G40" t="s">
        <v>339</v>
      </c>
      <c r="H40" t="s">
        <v>399</v>
      </c>
      <c r="I40" t="s">
        <v>211</v>
      </c>
      <c r="J40" t="s">
        <v>322</v>
      </c>
      <c r="K40" s="77">
        <v>1.54</v>
      </c>
      <c r="L40" t="s">
        <v>105</v>
      </c>
      <c r="M40" s="77">
        <v>5.69</v>
      </c>
      <c r="N40" s="77">
        <v>-23.15</v>
      </c>
      <c r="O40" s="77">
        <v>873834.82</v>
      </c>
      <c r="P40" s="77">
        <v>128.88999999999999</v>
      </c>
      <c r="Q40" s="77">
        <v>568.56785000000002</v>
      </c>
      <c r="R40" s="77">
        <v>1694.8535494979999</v>
      </c>
      <c r="S40" s="77">
        <v>0.27</v>
      </c>
      <c r="T40" s="77">
        <v>0.56000000000000005</v>
      </c>
      <c r="U40" s="77">
        <v>0.09</v>
      </c>
    </row>
    <row r="41" spans="2:21">
      <c r="B41" t="s">
        <v>400</v>
      </c>
      <c r="C41" t="s">
        <v>401</v>
      </c>
      <c r="D41" t="s">
        <v>103</v>
      </c>
      <c r="E41" t="s">
        <v>126</v>
      </c>
      <c r="F41" t="s">
        <v>398</v>
      </c>
      <c r="G41" t="s">
        <v>339</v>
      </c>
      <c r="H41" t="s">
        <v>399</v>
      </c>
      <c r="I41" t="s">
        <v>211</v>
      </c>
      <c r="J41" t="s">
        <v>322</v>
      </c>
      <c r="K41" s="77">
        <v>1.23</v>
      </c>
      <c r="L41" t="s">
        <v>105</v>
      </c>
      <c r="M41" s="77">
        <v>4.8</v>
      </c>
      <c r="N41" s="77">
        <v>0.42</v>
      </c>
      <c r="O41" s="77">
        <v>1205537.9099999999</v>
      </c>
      <c r="P41" s="77">
        <v>124.35</v>
      </c>
      <c r="Q41" s="77">
        <v>0</v>
      </c>
      <c r="R41" s="77">
        <v>1499.0863910850001</v>
      </c>
      <c r="S41" s="77">
        <v>0.17</v>
      </c>
      <c r="T41" s="77">
        <v>0.5</v>
      </c>
      <c r="U41" s="77">
        <v>0.08</v>
      </c>
    </row>
    <row r="42" spans="2:21">
      <c r="B42" t="s">
        <v>402</v>
      </c>
      <c r="C42" t="s">
        <v>403</v>
      </c>
      <c r="D42" t="s">
        <v>103</v>
      </c>
      <c r="E42" t="s">
        <v>126</v>
      </c>
      <c r="F42" t="s">
        <v>404</v>
      </c>
      <c r="G42" t="s">
        <v>382</v>
      </c>
      <c r="H42" t="s">
        <v>405</v>
      </c>
      <c r="I42" t="s">
        <v>211</v>
      </c>
      <c r="J42" t="s">
        <v>322</v>
      </c>
      <c r="K42" s="77">
        <v>0.19</v>
      </c>
      <c r="L42" t="s">
        <v>105</v>
      </c>
      <c r="M42" s="77">
        <v>4.5</v>
      </c>
      <c r="N42" s="77">
        <v>-18.09</v>
      </c>
      <c r="O42" s="77">
        <v>1234007.4099999999</v>
      </c>
      <c r="P42" s="77">
        <v>127.65</v>
      </c>
      <c r="Q42" s="77">
        <v>0</v>
      </c>
      <c r="R42" s="77">
        <v>1575.210458865</v>
      </c>
      <c r="S42" s="77">
        <v>0.23</v>
      </c>
      <c r="T42" s="77">
        <v>0.52</v>
      </c>
      <c r="U42" s="77">
        <v>0.08</v>
      </c>
    </row>
    <row r="43" spans="2:21">
      <c r="B43" t="s">
        <v>406</v>
      </c>
      <c r="C43" t="s">
        <v>407</v>
      </c>
      <c r="D43" t="s">
        <v>103</v>
      </c>
      <c r="E43" t="s">
        <v>126</v>
      </c>
      <c r="F43" t="s">
        <v>408</v>
      </c>
      <c r="G43" t="s">
        <v>382</v>
      </c>
      <c r="H43" t="s">
        <v>409</v>
      </c>
      <c r="I43" t="s">
        <v>153</v>
      </c>
      <c r="J43" t="s">
        <v>410</v>
      </c>
      <c r="K43" s="77">
        <v>3.91</v>
      </c>
      <c r="L43" t="s">
        <v>105</v>
      </c>
      <c r="M43" s="77">
        <v>4.95</v>
      </c>
      <c r="N43" s="77">
        <v>2.6</v>
      </c>
      <c r="O43" s="77">
        <v>3188264</v>
      </c>
      <c r="P43" s="77">
        <v>131.80000000000001</v>
      </c>
      <c r="Q43" s="77">
        <v>0</v>
      </c>
      <c r="R43" s="77">
        <v>4202.1319519999997</v>
      </c>
      <c r="S43" s="77">
        <v>0.1</v>
      </c>
      <c r="T43" s="77">
        <v>1.4</v>
      </c>
      <c r="U43" s="77">
        <v>0.22</v>
      </c>
    </row>
    <row r="44" spans="2:21">
      <c r="B44" t="s">
        <v>411</v>
      </c>
      <c r="C44" t="s">
        <v>412</v>
      </c>
      <c r="D44" t="s">
        <v>103</v>
      </c>
      <c r="E44" t="s">
        <v>126</v>
      </c>
      <c r="F44" t="s">
        <v>413</v>
      </c>
      <c r="G44" t="s">
        <v>414</v>
      </c>
      <c r="H44" t="s">
        <v>222</v>
      </c>
      <c r="I44" t="s">
        <v>415</v>
      </c>
      <c r="J44" t="s">
        <v>322</v>
      </c>
      <c r="K44" s="77">
        <v>0.39</v>
      </c>
      <c r="L44" t="s">
        <v>105</v>
      </c>
      <c r="M44" s="77">
        <v>3.92</v>
      </c>
      <c r="N44" s="77">
        <v>282.74</v>
      </c>
      <c r="O44" s="77">
        <v>827393.42</v>
      </c>
      <c r="P44" s="77">
        <v>71.400000000000006</v>
      </c>
      <c r="Q44" s="77">
        <v>0</v>
      </c>
      <c r="R44" s="77">
        <v>590.75890188000005</v>
      </c>
      <c r="S44" s="77">
        <v>0.95</v>
      </c>
      <c r="T44" s="77">
        <v>0.2</v>
      </c>
      <c r="U44" s="77">
        <v>0.03</v>
      </c>
    </row>
    <row r="45" spans="2:21">
      <c r="B45" s="78" t="s">
        <v>251</v>
      </c>
      <c r="C45" s="16"/>
      <c r="D45" s="16"/>
      <c r="E45" s="16"/>
      <c r="F45" s="16"/>
      <c r="K45" s="79">
        <v>3.32</v>
      </c>
      <c r="N45" s="79">
        <v>2.61</v>
      </c>
      <c r="O45" s="79">
        <v>77242215.650000006</v>
      </c>
      <c r="Q45" s="79">
        <v>2147.4627</v>
      </c>
      <c r="R45" s="79">
        <v>83190.192694975005</v>
      </c>
      <c r="T45" s="79">
        <v>27.72</v>
      </c>
      <c r="U45" s="79">
        <v>4.42</v>
      </c>
    </row>
    <row r="46" spans="2:21">
      <c r="B46" t="s">
        <v>416</v>
      </c>
      <c r="C46" t="s">
        <v>417</v>
      </c>
      <c r="D46" t="s">
        <v>103</v>
      </c>
      <c r="E46" t="s">
        <v>126</v>
      </c>
      <c r="F46" t="s">
        <v>308</v>
      </c>
      <c r="G46" t="s">
        <v>304</v>
      </c>
      <c r="H46" t="s">
        <v>210</v>
      </c>
      <c r="I46" t="s">
        <v>211</v>
      </c>
      <c r="J46" t="s">
        <v>322</v>
      </c>
      <c r="K46" s="77">
        <v>0.66</v>
      </c>
      <c r="L46" t="s">
        <v>105</v>
      </c>
      <c r="M46" s="77">
        <v>5.9</v>
      </c>
      <c r="N46" s="77">
        <v>0.65</v>
      </c>
      <c r="O46" s="77">
        <v>2370666.79</v>
      </c>
      <c r="P46" s="77">
        <v>105.45</v>
      </c>
      <c r="Q46" s="77">
        <v>0</v>
      </c>
      <c r="R46" s="77">
        <v>2499.8681300550002</v>
      </c>
      <c r="S46" s="77">
        <v>0.15</v>
      </c>
      <c r="T46" s="77">
        <v>0.83</v>
      </c>
      <c r="U46" s="77">
        <v>0.13</v>
      </c>
    </row>
    <row r="47" spans="2:21">
      <c r="B47" t="s">
        <v>418</v>
      </c>
      <c r="C47" t="s">
        <v>419</v>
      </c>
      <c r="D47" t="s">
        <v>103</v>
      </c>
      <c r="E47" t="s">
        <v>126</v>
      </c>
      <c r="F47" t="s">
        <v>420</v>
      </c>
      <c r="G47" t="s">
        <v>421</v>
      </c>
      <c r="H47" t="s">
        <v>422</v>
      </c>
      <c r="I47" t="s">
        <v>153</v>
      </c>
      <c r="J47" t="s">
        <v>423</v>
      </c>
      <c r="K47" s="77">
        <v>3.9</v>
      </c>
      <c r="L47" t="s">
        <v>105</v>
      </c>
      <c r="M47" s="77">
        <v>4.8</v>
      </c>
      <c r="N47" s="77">
        <v>1.53</v>
      </c>
      <c r="O47" s="77">
        <v>7231435.7599999998</v>
      </c>
      <c r="P47" s="77">
        <v>115.8</v>
      </c>
      <c r="Q47" s="77">
        <v>0</v>
      </c>
      <c r="R47" s="77">
        <v>8374.0026100800005</v>
      </c>
      <c r="S47" s="77">
        <v>0.33</v>
      </c>
      <c r="T47" s="77">
        <v>2.79</v>
      </c>
      <c r="U47" s="77">
        <v>0.44</v>
      </c>
    </row>
    <row r="48" spans="2:21">
      <c r="B48" t="s">
        <v>424</v>
      </c>
      <c r="C48" t="s">
        <v>425</v>
      </c>
      <c r="D48" t="s">
        <v>103</v>
      </c>
      <c r="E48" t="s">
        <v>126</v>
      </c>
      <c r="F48" t="s">
        <v>426</v>
      </c>
      <c r="G48" t="s">
        <v>339</v>
      </c>
      <c r="H48" t="s">
        <v>327</v>
      </c>
      <c r="I48" t="s">
        <v>211</v>
      </c>
      <c r="J48" t="s">
        <v>427</v>
      </c>
      <c r="K48" s="77">
        <v>4.29</v>
      </c>
      <c r="L48" t="s">
        <v>105</v>
      </c>
      <c r="M48" s="77">
        <v>2.4500000000000002</v>
      </c>
      <c r="N48" s="77">
        <v>1.85</v>
      </c>
      <c r="O48" s="77">
        <v>6539482</v>
      </c>
      <c r="P48" s="77">
        <v>102.62</v>
      </c>
      <c r="Q48" s="77">
        <v>0</v>
      </c>
      <c r="R48" s="77">
        <v>6710.8164284000004</v>
      </c>
      <c r="S48" s="77">
        <v>0.42</v>
      </c>
      <c r="T48" s="77">
        <v>2.2400000000000002</v>
      </c>
      <c r="U48" s="77">
        <v>0.36</v>
      </c>
    </row>
    <row r="49" spans="2:21">
      <c r="B49" t="s">
        <v>428</v>
      </c>
      <c r="C49" t="s">
        <v>429</v>
      </c>
      <c r="D49" t="s">
        <v>103</v>
      </c>
      <c r="E49" t="s">
        <v>126</v>
      </c>
      <c r="F49" t="s">
        <v>430</v>
      </c>
      <c r="G49" t="s">
        <v>360</v>
      </c>
      <c r="H49" t="s">
        <v>422</v>
      </c>
      <c r="I49" t="s">
        <v>153</v>
      </c>
      <c r="J49" t="s">
        <v>322</v>
      </c>
      <c r="K49" s="77">
        <v>4.7</v>
      </c>
      <c r="L49" t="s">
        <v>105</v>
      </c>
      <c r="M49" s="77">
        <v>3.39</v>
      </c>
      <c r="N49" s="77">
        <v>1.83</v>
      </c>
      <c r="O49" s="77">
        <v>5486363</v>
      </c>
      <c r="P49" s="77">
        <v>107.4</v>
      </c>
      <c r="Q49" s="77">
        <v>185.98770999999999</v>
      </c>
      <c r="R49" s="77">
        <v>6078.3415720000003</v>
      </c>
      <c r="S49" s="77">
        <v>0.77</v>
      </c>
      <c r="T49" s="77">
        <v>2.0299999999999998</v>
      </c>
      <c r="U49" s="77">
        <v>0.32</v>
      </c>
    </row>
    <row r="50" spans="2:21">
      <c r="B50" t="s">
        <v>431</v>
      </c>
      <c r="C50" t="s">
        <v>432</v>
      </c>
      <c r="D50" t="s">
        <v>103</v>
      </c>
      <c r="E50" t="s">
        <v>126</v>
      </c>
      <c r="F50" t="s">
        <v>433</v>
      </c>
      <c r="G50" t="s">
        <v>434</v>
      </c>
      <c r="H50" t="s">
        <v>327</v>
      </c>
      <c r="I50" t="s">
        <v>211</v>
      </c>
      <c r="J50" t="s">
        <v>322</v>
      </c>
      <c r="K50" s="77">
        <v>4.5599999999999996</v>
      </c>
      <c r="L50" t="s">
        <v>105</v>
      </c>
      <c r="M50" s="77">
        <v>1.05</v>
      </c>
      <c r="N50" s="77">
        <v>1.02</v>
      </c>
      <c r="O50" s="77">
        <v>2200000</v>
      </c>
      <c r="P50" s="77">
        <v>100.48</v>
      </c>
      <c r="Q50" s="77">
        <v>0</v>
      </c>
      <c r="R50" s="77">
        <v>2210.56</v>
      </c>
      <c r="S50" s="77">
        <v>0.47</v>
      </c>
      <c r="T50" s="77">
        <v>0.74</v>
      </c>
      <c r="U50" s="77">
        <v>0.12</v>
      </c>
    </row>
    <row r="51" spans="2:21">
      <c r="B51" t="s">
        <v>435</v>
      </c>
      <c r="C51" t="s">
        <v>436</v>
      </c>
      <c r="D51" t="s">
        <v>103</v>
      </c>
      <c r="E51" t="s">
        <v>126</v>
      </c>
      <c r="F51" t="s">
        <v>437</v>
      </c>
      <c r="G51" t="s">
        <v>304</v>
      </c>
      <c r="H51" t="s">
        <v>438</v>
      </c>
      <c r="I51" t="s">
        <v>153</v>
      </c>
      <c r="J51" t="s">
        <v>322</v>
      </c>
      <c r="K51" s="77">
        <v>2.15</v>
      </c>
      <c r="L51" t="s">
        <v>105</v>
      </c>
      <c r="M51" s="77">
        <v>0.98</v>
      </c>
      <c r="N51" s="77">
        <v>0.76</v>
      </c>
      <c r="O51" s="77">
        <v>5500000</v>
      </c>
      <c r="P51" s="77">
        <v>100.55</v>
      </c>
      <c r="Q51" s="77">
        <v>0</v>
      </c>
      <c r="R51" s="77">
        <v>5530.25</v>
      </c>
      <c r="S51" s="77">
        <v>1.27</v>
      </c>
      <c r="T51" s="77">
        <v>1.84</v>
      </c>
      <c r="U51" s="77">
        <v>0.28999999999999998</v>
      </c>
    </row>
    <row r="52" spans="2:21">
      <c r="B52" t="s">
        <v>439</v>
      </c>
      <c r="C52" t="s">
        <v>440</v>
      </c>
      <c r="D52" t="s">
        <v>103</v>
      </c>
      <c r="E52" t="s">
        <v>126</v>
      </c>
      <c r="F52" t="s">
        <v>359</v>
      </c>
      <c r="G52" t="s">
        <v>360</v>
      </c>
      <c r="H52" t="s">
        <v>438</v>
      </c>
      <c r="I52" t="s">
        <v>153</v>
      </c>
      <c r="J52" t="s">
        <v>322</v>
      </c>
      <c r="K52" s="77">
        <v>4.53</v>
      </c>
      <c r="L52" t="s">
        <v>105</v>
      </c>
      <c r="M52" s="77">
        <v>3.05</v>
      </c>
      <c r="N52" s="77">
        <v>1.7</v>
      </c>
      <c r="O52" s="77">
        <v>3358125</v>
      </c>
      <c r="P52" s="77">
        <v>106.76</v>
      </c>
      <c r="Q52" s="77">
        <v>0</v>
      </c>
      <c r="R52" s="77">
        <v>3585.1342500000001</v>
      </c>
      <c r="S52" s="77">
        <v>0.82</v>
      </c>
      <c r="T52" s="77">
        <v>1.19</v>
      </c>
      <c r="U52" s="77">
        <v>0.19</v>
      </c>
    </row>
    <row r="53" spans="2:21">
      <c r="B53" t="s">
        <v>441</v>
      </c>
      <c r="C53" t="s">
        <v>442</v>
      </c>
      <c r="D53" t="s">
        <v>103</v>
      </c>
      <c r="E53" t="s">
        <v>126</v>
      </c>
      <c r="F53" t="s">
        <v>443</v>
      </c>
      <c r="G53" t="s">
        <v>444</v>
      </c>
      <c r="H53" t="s">
        <v>438</v>
      </c>
      <c r="I53" t="s">
        <v>153</v>
      </c>
      <c r="J53" t="s">
        <v>445</v>
      </c>
      <c r="K53" s="77">
        <v>4.16</v>
      </c>
      <c r="L53" t="s">
        <v>105</v>
      </c>
      <c r="M53" s="77">
        <v>2.75</v>
      </c>
      <c r="N53" s="77">
        <v>2.0099999999999998</v>
      </c>
      <c r="O53" s="77">
        <v>3136565.46</v>
      </c>
      <c r="P53" s="77">
        <v>103.33</v>
      </c>
      <c r="Q53" s="77">
        <v>0</v>
      </c>
      <c r="R53" s="77">
        <v>3241.013089818</v>
      </c>
      <c r="S53" s="77">
        <v>0.57999999999999996</v>
      </c>
      <c r="T53" s="77">
        <v>1.08</v>
      </c>
      <c r="U53" s="77">
        <v>0.17</v>
      </c>
    </row>
    <row r="54" spans="2:21">
      <c r="B54" t="s">
        <v>446</v>
      </c>
      <c r="C54" t="s">
        <v>447</v>
      </c>
      <c r="D54" t="s">
        <v>103</v>
      </c>
      <c r="E54" t="s">
        <v>126</v>
      </c>
      <c r="F54" t="s">
        <v>448</v>
      </c>
      <c r="G54" t="s">
        <v>135</v>
      </c>
      <c r="H54" t="s">
        <v>368</v>
      </c>
      <c r="I54" t="s">
        <v>153</v>
      </c>
      <c r="J54" t="s">
        <v>322</v>
      </c>
      <c r="K54" s="77">
        <v>0.49</v>
      </c>
      <c r="L54" t="s">
        <v>105</v>
      </c>
      <c r="M54" s="77">
        <v>6.5</v>
      </c>
      <c r="N54" s="77">
        <v>1.88</v>
      </c>
      <c r="O54" s="77">
        <v>1402173.75</v>
      </c>
      <c r="P54" s="77">
        <v>105.53</v>
      </c>
      <c r="Q54" s="77">
        <v>1493.31504</v>
      </c>
      <c r="R54" s="77">
        <v>2973.0289983749999</v>
      </c>
      <c r="S54" s="77">
        <v>0.31</v>
      </c>
      <c r="T54" s="77">
        <v>0.99</v>
      </c>
      <c r="U54" s="77">
        <v>0.16</v>
      </c>
    </row>
    <row r="55" spans="2:21">
      <c r="B55" t="s">
        <v>449</v>
      </c>
      <c r="C55" t="s">
        <v>450</v>
      </c>
      <c r="D55" t="s">
        <v>103</v>
      </c>
      <c r="E55" t="s">
        <v>126</v>
      </c>
      <c r="F55" t="s">
        <v>451</v>
      </c>
      <c r="G55" t="s">
        <v>135</v>
      </c>
      <c r="H55" t="s">
        <v>368</v>
      </c>
      <c r="I55" t="s">
        <v>153</v>
      </c>
      <c r="J55" t="s">
        <v>322</v>
      </c>
      <c r="K55" s="77">
        <v>0.45</v>
      </c>
      <c r="L55" t="s">
        <v>105</v>
      </c>
      <c r="M55" s="77">
        <v>6.9</v>
      </c>
      <c r="N55" s="77">
        <v>8.2100000000000009</v>
      </c>
      <c r="O55" s="77">
        <v>3375236.43</v>
      </c>
      <c r="P55" s="77">
        <v>102.93</v>
      </c>
      <c r="Q55" s="77">
        <v>406.48948000000001</v>
      </c>
      <c r="R55" s="77">
        <v>3880.6203373990002</v>
      </c>
      <c r="S55" s="77">
        <v>0.86</v>
      </c>
      <c r="T55" s="77">
        <v>1.29</v>
      </c>
      <c r="U55" s="77">
        <v>0.21</v>
      </c>
    </row>
    <row r="56" spans="2:21">
      <c r="B56" t="s">
        <v>452</v>
      </c>
      <c r="C56" t="s">
        <v>453</v>
      </c>
      <c r="D56" t="s">
        <v>103</v>
      </c>
      <c r="E56" t="s">
        <v>126</v>
      </c>
      <c r="F56" t="s">
        <v>454</v>
      </c>
      <c r="G56" t="s">
        <v>326</v>
      </c>
      <c r="H56" t="s">
        <v>364</v>
      </c>
      <c r="I56" t="s">
        <v>211</v>
      </c>
      <c r="J56" t="s">
        <v>455</v>
      </c>
      <c r="K56" s="77">
        <v>2.68</v>
      </c>
      <c r="L56" t="s">
        <v>105</v>
      </c>
      <c r="M56" s="77">
        <v>3.8</v>
      </c>
      <c r="N56" s="77">
        <v>1.97</v>
      </c>
      <c r="O56" s="77">
        <v>3100000</v>
      </c>
      <c r="P56" s="77">
        <v>104.94</v>
      </c>
      <c r="Q56" s="77">
        <v>58.9</v>
      </c>
      <c r="R56" s="77">
        <v>3312.04</v>
      </c>
      <c r="S56" s="77">
        <v>1.1299999999999999</v>
      </c>
      <c r="T56" s="77">
        <v>1.1000000000000001</v>
      </c>
      <c r="U56" s="77">
        <v>0.18</v>
      </c>
    </row>
    <row r="57" spans="2:21">
      <c r="B57" t="s">
        <v>456</v>
      </c>
      <c r="C57" t="s">
        <v>457</v>
      </c>
      <c r="D57" t="s">
        <v>103</v>
      </c>
      <c r="E57" t="s">
        <v>126</v>
      </c>
      <c r="F57" t="s">
        <v>458</v>
      </c>
      <c r="G57" t="s">
        <v>326</v>
      </c>
      <c r="H57" t="s">
        <v>364</v>
      </c>
      <c r="I57" t="s">
        <v>211</v>
      </c>
      <c r="J57" t="s">
        <v>459</v>
      </c>
      <c r="K57" s="77">
        <v>2.85</v>
      </c>
      <c r="L57" t="s">
        <v>105</v>
      </c>
      <c r="M57" s="77">
        <v>6.05</v>
      </c>
      <c r="N57" s="77">
        <v>4.13</v>
      </c>
      <c r="O57" s="77">
        <v>1623286</v>
      </c>
      <c r="P57" s="77">
        <v>107.64</v>
      </c>
      <c r="Q57" s="77">
        <v>0</v>
      </c>
      <c r="R57" s="77">
        <v>1747.3050504</v>
      </c>
      <c r="S57" s="77">
        <v>0.17</v>
      </c>
      <c r="T57" s="77">
        <v>0.57999999999999996</v>
      </c>
      <c r="U57" s="77">
        <v>0.09</v>
      </c>
    </row>
    <row r="58" spans="2:21">
      <c r="B58" t="s">
        <v>460</v>
      </c>
      <c r="C58" t="s">
        <v>461</v>
      </c>
      <c r="D58" t="s">
        <v>103</v>
      </c>
      <c r="E58" t="s">
        <v>126</v>
      </c>
      <c r="F58" t="s">
        <v>462</v>
      </c>
      <c r="G58" t="s">
        <v>326</v>
      </c>
      <c r="H58" t="s">
        <v>368</v>
      </c>
      <c r="I58" t="s">
        <v>153</v>
      </c>
      <c r="J58" t="s">
        <v>463</v>
      </c>
      <c r="K58" s="77">
        <v>4.71</v>
      </c>
      <c r="L58" t="s">
        <v>105</v>
      </c>
      <c r="M58" s="77">
        <v>3.05</v>
      </c>
      <c r="N58" s="77">
        <v>3.99</v>
      </c>
      <c r="O58" s="77">
        <v>1914916</v>
      </c>
      <c r="P58" s="77">
        <v>96.45</v>
      </c>
      <c r="Q58" s="77">
        <v>0</v>
      </c>
      <c r="R58" s="77">
        <v>1846.9364820000001</v>
      </c>
      <c r="S58" s="77">
        <v>0</v>
      </c>
      <c r="T58" s="77">
        <v>0.62</v>
      </c>
      <c r="U58" s="77">
        <v>0.1</v>
      </c>
    </row>
    <row r="59" spans="2:21">
      <c r="B59" t="s">
        <v>464</v>
      </c>
      <c r="C59" t="s">
        <v>465</v>
      </c>
      <c r="D59" t="s">
        <v>103</v>
      </c>
      <c r="E59" t="s">
        <v>126</v>
      </c>
      <c r="F59" t="s">
        <v>462</v>
      </c>
      <c r="G59" t="s">
        <v>326</v>
      </c>
      <c r="H59" t="s">
        <v>368</v>
      </c>
      <c r="I59" t="s">
        <v>153</v>
      </c>
      <c r="J59" t="s">
        <v>466</v>
      </c>
      <c r="K59" s="77">
        <v>2.4900000000000002</v>
      </c>
      <c r="L59" t="s">
        <v>105</v>
      </c>
      <c r="M59" s="77">
        <v>4.45</v>
      </c>
      <c r="N59" s="77">
        <v>3.47</v>
      </c>
      <c r="O59" s="77">
        <v>2211073</v>
      </c>
      <c r="P59" s="77">
        <v>103.61</v>
      </c>
      <c r="Q59" s="77">
        <v>0</v>
      </c>
      <c r="R59" s="77">
        <v>2290.8927352999999</v>
      </c>
      <c r="S59" s="77">
        <v>0.16</v>
      </c>
      <c r="T59" s="77">
        <v>0.76</v>
      </c>
      <c r="U59" s="77">
        <v>0.12</v>
      </c>
    </row>
    <row r="60" spans="2:21">
      <c r="B60" t="s">
        <v>467</v>
      </c>
      <c r="C60" t="s">
        <v>468</v>
      </c>
      <c r="D60" t="s">
        <v>103</v>
      </c>
      <c r="E60" t="s">
        <v>126</v>
      </c>
      <c r="F60" t="s">
        <v>374</v>
      </c>
      <c r="G60" t="s">
        <v>326</v>
      </c>
      <c r="H60" t="s">
        <v>368</v>
      </c>
      <c r="I60" t="s">
        <v>153</v>
      </c>
      <c r="J60" t="s">
        <v>322</v>
      </c>
      <c r="K60" s="77">
        <v>3.82</v>
      </c>
      <c r="L60" t="s">
        <v>105</v>
      </c>
      <c r="M60" s="77">
        <v>7.05</v>
      </c>
      <c r="N60" s="77">
        <v>2.0499999999999998</v>
      </c>
      <c r="O60" s="77">
        <v>1.07</v>
      </c>
      <c r="P60" s="77">
        <v>121.45</v>
      </c>
      <c r="Q60" s="77">
        <v>0</v>
      </c>
      <c r="R60" s="77">
        <v>1.299515E-3</v>
      </c>
      <c r="S60" s="77">
        <v>0</v>
      </c>
      <c r="T60" s="77">
        <v>0</v>
      </c>
      <c r="U60" s="77">
        <v>0</v>
      </c>
    </row>
    <row r="61" spans="2:21">
      <c r="B61" t="s">
        <v>469</v>
      </c>
      <c r="C61" t="s">
        <v>470</v>
      </c>
      <c r="D61" t="s">
        <v>103</v>
      </c>
      <c r="E61" t="s">
        <v>126</v>
      </c>
      <c r="F61" t="s">
        <v>374</v>
      </c>
      <c r="G61" t="s">
        <v>326</v>
      </c>
      <c r="H61" t="s">
        <v>368</v>
      </c>
      <c r="I61" t="s">
        <v>153</v>
      </c>
      <c r="J61" t="s">
        <v>471</v>
      </c>
      <c r="K61" s="77">
        <v>5.44</v>
      </c>
      <c r="L61" t="s">
        <v>105</v>
      </c>
      <c r="M61" s="77">
        <v>3.95</v>
      </c>
      <c r="N61" s="77">
        <v>3.05</v>
      </c>
      <c r="O61" s="77">
        <v>2790000</v>
      </c>
      <c r="P61" s="77">
        <v>106</v>
      </c>
      <c r="Q61" s="77">
        <v>0</v>
      </c>
      <c r="R61" s="77">
        <v>2957.4</v>
      </c>
      <c r="S61" s="77">
        <v>0.56000000000000005</v>
      </c>
      <c r="T61" s="77">
        <v>0.99</v>
      </c>
      <c r="U61" s="77">
        <v>0.16</v>
      </c>
    </row>
    <row r="62" spans="2:21">
      <c r="B62" t="s">
        <v>472</v>
      </c>
      <c r="C62" t="s">
        <v>473</v>
      </c>
      <c r="D62" t="s">
        <v>103</v>
      </c>
      <c r="E62" t="s">
        <v>126</v>
      </c>
      <c r="F62" t="s">
        <v>474</v>
      </c>
      <c r="G62" t="s">
        <v>135</v>
      </c>
      <c r="H62" t="s">
        <v>364</v>
      </c>
      <c r="I62" t="s">
        <v>211</v>
      </c>
      <c r="J62" t="s">
        <v>475</v>
      </c>
      <c r="K62" s="77">
        <v>0.75</v>
      </c>
      <c r="L62" t="s">
        <v>105</v>
      </c>
      <c r="M62" s="77">
        <v>6.99</v>
      </c>
      <c r="N62" s="77">
        <v>0.82</v>
      </c>
      <c r="O62" s="77">
        <v>984000</v>
      </c>
      <c r="P62" s="77">
        <v>106.34</v>
      </c>
      <c r="Q62" s="77">
        <v>0</v>
      </c>
      <c r="R62" s="77">
        <v>1046.3856000000001</v>
      </c>
      <c r="S62" s="77">
        <v>0.43</v>
      </c>
      <c r="T62" s="77">
        <v>0.35</v>
      </c>
      <c r="U62" s="77">
        <v>0.06</v>
      </c>
    </row>
    <row r="63" spans="2:21">
      <c r="B63" t="s">
        <v>476</v>
      </c>
      <c r="C63" t="s">
        <v>477</v>
      </c>
      <c r="D63" t="s">
        <v>103</v>
      </c>
      <c r="E63" t="s">
        <v>126</v>
      </c>
      <c r="F63" t="s">
        <v>478</v>
      </c>
      <c r="G63" t="s">
        <v>326</v>
      </c>
      <c r="H63" t="s">
        <v>378</v>
      </c>
      <c r="I63" t="s">
        <v>153</v>
      </c>
      <c r="J63" t="s">
        <v>479</v>
      </c>
      <c r="K63" s="77">
        <v>3.95</v>
      </c>
      <c r="L63" t="s">
        <v>105</v>
      </c>
      <c r="M63" s="77">
        <v>3.15</v>
      </c>
      <c r="N63" s="77">
        <v>2.5299999999999998</v>
      </c>
      <c r="O63" s="77">
        <v>2126463</v>
      </c>
      <c r="P63" s="77">
        <v>103.3</v>
      </c>
      <c r="Q63" s="77">
        <v>0</v>
      </c>
      <c r="R63" s="77">
        <v>2196.6362789999998</v>
      </c>
      <c r="S63" s="77">
        <v>1.18</v>
      </c>
      <c r="T63" s="77">
        <v>0.73</v>
      </c>
      <c r="U63" s="77">
        <v>0.12</v>
      </c>
    </row>
    <row r="64" spans="2:21">
      <c r="B64" t="s">
        <v>480</v>
      </c>
      <c r="C64" t="s">
        <v>481</v>
      </c>
      <c r="D64" t="s">
        <v>103</v>
      </c>
      <c r="E64" t="s">
        <v>126</v>
      </c>
      <c r="F64" t="s">
        <v>381</v>
      </c>
      <c r="G64" t="s">
        <v>382</v>
      </c>
      <c r="H64" t="s">
        <v>383</v>
      </c>
      <c r="I64" t="s">
        <v>211</v>
      </c>
      <c r="J64" t="s">
        <v>482</v>
      </c>
      <c r="K64" s="77">
        <v>3.88</v>
      </c>
      <c r="L64" t="s">
        <v>105</v>
      </c>
      <c r="M64" s="77">
        <v>4.0999999999999996</v>
      </c>
      <c r="N64" s="77">
        <v>2.16</v>
      </c>
      <c r="O64" s="77">
        <v>1108188</v>
      </c>
      <c r="P64" s="77">
        <v>109.15</v>
      </c>
      <c r="Q64" s="77">
        <v>2.77047</v>
      </c>
      <c r="R64" s="77">
        <v>1212.3576720000001</v>
      </c>
      <c r="S64" s="77">
        <v>0.16</v>
      </c>
      <c r="T64" s="77">
        <v>0.4</v>
      </c>
      <c r="U64" s="77">
        <v>0.06</v>
      </c>
    </row>
    <row r="65" spans="2:21">
      <c r="B65" t="s">
        <v>483</v>
      </c>
      <c r="C65" t="s">
        <v>484</v>
      </c>
      <c r="D65" t="s">
        <v>103</v>
      </c>
      <c r="E65" t="s">
        <v>126</v>
      </c>
      <c r="F65" t="s">
        <v>485</v>
      </c>
      <c r="G65" t="s">
        <v>130</v>
      </c>
      <c r="H65" t="s">
        <v>383</v>
      </c>
      <c r="I65" t="s">
        <v>211</v>
      </c>
      <c r="J65" t="s">
        <v>486</v>
      </c>
      <c r="K65" s="77">
        <v>2.61</v>
      </c>
      <c r="L65" t="s">
        <v>105</v>
      </c>
      <c r="M65" s="77">
        <v>3.4</v>
      </c>
      <c r="N65" s="77">
        <v>2.2599999999999998</v>
      </c>
      <c r="O65" s="77">
        <v>2126049.48</v>
      </c>
      <c r="P65" s="77">
        <v>103.49</v>
      </c>
      <c r="Q65" s="77">
        <v>0</v>
      </c>
      <c r="R65" s="77">
        <v>2200.2486068520002</v>
      </c>
      <c r="S65" s="77">
        <v>0</v>
      </c>
      <c r="T65" s="77">
        <v>0.73</v>
      </c>
      <c r="U65" s="77">
        <v>0.12</v>
      </c>
    </row>
    <row r="66" spans="2:21">
      <c r="B66" t="s">
        <v>487</v>
      </c>
      <c r="C66" t="s">
        <v>488</v>
      </c>
      <c r="D66" t="s">
        <v>103</v>
      </c>
      <c r="E66" t="s">
        <v>126</v>
      </c>
      <c r="F66" t="s">
        <v>489</v>
      </c>
      <c r="G66" t="s">
        <v>326</v>
      </c>
      <c r="H66" t="s">
        <v>394</v>
      </c>
      <c r="I66" t="s">
        <v>153</v>
      </c>
      <c r="J66" t="s">
        <v>322</v>
      </c>
      <c r="K66" s="77">
        <v>3.05</v>
      </c>
      <c r="L66" t="s">
        <v>105</v>
      </c>
      <c r="M66" s="77">
        <v>4.2</v>
      </c>
      <c r="N66" s="77">
        <v>2.4</v>
      </c>
      <c r="O66" s="77">
        <v>2409553.17</v>
      </c>
      <c r="P66" s="77">
        <v>106.59</v>
      </c>
      <c r="Q66" s="77">
        <v>0</v>
      </c>
      <c r="R66" s="77">
        <v>2568.3427239030002</v>
      </c>
      <c r="S66" s="77">
        <v>0.86</v>
      </c>
      <c r="T66" s="77">
        <v>0.86</v>
      </c>
      <c r="U66" s="77">
        <v>0.14000000000000001</v>
      </c>
    </row>
    <row r="67" spans="2:21">
      <c r="B67" t="s">
        <v>490</v>
      </c>
      <c r="C67" t="s">
        <v>491</v>
      </c>
      <c r="D67" t="s">
        <v>103</v>
      </c>
      <c r="E67" t="s">
        <v>126</v>
      </c>
      <c r="F67" t="s">
        <v>492</v>
      </c>
      <c r="G67" t="s">
        <v>130</v>
      </c>
      <c r="H67" t="s">
        <v>394</v>
      </c>
      <c r="I67" t="s">
        <v>153</v>
      </c>
      <c r="J67" t="s">
        <v>322</v>
      </c>
      <c r="K67" s="77">
        <v>2.6</v>
      </c>
      <c r="L67" t="s">
        <v>105</v>
      </c>
      <c r="M67" s="77">
        <v>4.55</v>
      </c>
      <c r="N67" s="77">
        <v>2.06</v>
      </c>
      <c r="O67" s="77">
        <v>3600000.18</v>
      </c>
      <c r="P67" s="77">
        <v>107.71</v>
      </c>
      <c r="Q67" s="77">
        <v>0</v>
      </c>
      <c r="R67" s="77">
        <v>3877.5601938780001</v>
      </c>
      <c r="S67" s="77">
        <v>0.88</v>
      </c>
      <c r="T67" s="77">
        <v>1.29</v>
      </c>
      <c r="U67" s="77">
        <v>0.21</v>
      </c>
    </row>
    <row r="68" spans="2:21">
      <c r="B68" t="s">
        <v>493</v>
      </c>
      <c r="C68" t="s">
        <v>494</v>
      </c>
      <c r="D68" t="s">
        <v>103</v>
      </c>
      <c r="E68" t="s">
        <v>126</v>
      </c>
      <c r="F68" t="s">
        <v>495</v>
      </c>
      <c r="G68" t="s">
        <v>130</v>
      </c>
      <c r="H68" t="s">
        <v>496</v>
      </c>
      <c r="I68" t="s">
        <v>153</v>
      </c>
      <c r="J68" t="s">
        <v>322</v>
      </c>
      <c r="K68" s="77">
        <v>1.61</v>
      </c>
      <c r="L68" t="s">
        <v>105</v>
      </c>
      <c r="M68" s="77">
        <v>4.3</v>
      </c>
      <c r="N68" s="77">
        <v>3</v>
      </c>
      <c r="O68" s="77">
        <v>2282220.56</v>
      </c>
      <c r="P68" s="77">
        <v>102.5</v>
      </c>
      <c r="Q68" s="77">
        <v>0</v>
      </c>
      <c r="R68" s="77">
        <v>2339.2760739999999</v>
      </c>
      <c r="S68" s="77">
        <v>0.4</v>
      </c>
      <c r="T68" s="77">
        <v>0.78</v>
      </c>
      <c r="U68" s="77">
        <v>0.12</v>
      </c>
    </row>
    <row r="69" spans="2:21">
      <c r="B69" t="s">
        <v>497</v>
      </c>
      <c r="C69" t="s">
        <v>498</v>
      </c>
      <c r="D69" t="s">
        <v>103</v>
      </c>
      <c r="E69" t="s">
        <v>126</v>
      </c>
      <c r="F69" t="s">
        <v>495</v>
      </c>
      <c r="G69" t="s">
        <v>130</v>
      </c>
      <c r="H69" t="s">
        <v>496</v>
      </c>
      <c r="I69" t="s">
        <v>153</v>
      </c>
      <c r="J69" t="s">
        <v>499</v>
      </c>
      <c r="K69" s="77">
        <v>2.06</v>
      </c>
      <c r="L69" t="s">
        <v>105</v>
      </c>
      <c r="M69" s="77">
        <v>4.25</v>
      </c>
      <c r="N69" s="77">
        <v>3.32</v>
      </c>
      <c r="O69" s="77">
        <v>2520000</v>
      </c>
      <c r="P69" s="77">
        <v>103.68</v>
      </c>
      <c r="Q69" s="77">
        <v>0</v>
      </c>
      <c r="R69" s="77">
        <v>2612.7359999999999</v>
      </c>
      <c r="S69" s="77">
        <v>0.35</v>
      </c>
      <c r="T69" s="77">
        <v>0.87</v>
      </c>
      <c r="U69" s="77">
        <v>0.14000000000000001</v>
      </c>
    </row>
    <row r="70" spans="2:21">
      <c r="B70" t="s">
        <v>500</v>
      </c>
      <c r="C70" t="s">
        <v>501</v>
      </c>
      <c r="D70" t="s">
        <v>103</v>
      </c>
      <c r="E70" t="s">
        <v>126</v>
      </c>
      <c r="F70" t="s">
        <v>408</v>
      </c>
      <c r="G70" t="s">
        <v>382</v>
      </c>
      <c r="H70" t="s">
        <v>502</v>
      </c>
      <c r="I70" t="s">
        <v>211</v>
      </c>
      <c r="J70" t="s">
        <v>390</v>
      </c>
      <c r="K70" s="77">
        <v>5.35</v>
      </c>
      <c r="L70" t="s">
        <v>105</v>
      </c>
      <c r="M70" s="77">
        <v>4.8</v>
      </c>
      <c r="N70" s="77">
        <v>5.13</v>
      </c>
      <c r="O70" s="77">
        <v>6491614</v>
      </c>
      <c r="P70" s="77">
        <v>99.8</v>
      </c>
      <c r="Q70" s="77">
        <v>0</v>
      </c>
      <c r="R70" s="77">
        <v>6478.6307720000004</v>
      </c>
      <c r="S70" s="77">
        <v>0</v>
      </c>
      <c r="T70" s="77">
        <v>2.16</v>
      </c>
      <c r="U70" s="77">
        <v>0.34</v>
      </c>
    </row>
    <row r="71" spans="2:21">
      <c r="B71" t="s">
        <v>503</v>
      </c>
      <c r="C71" t="s">
        <v>504</v>
      </c>
      <c r="D71" t="s">
        <v>103</v>
      </c>
      <c r="E71" t="s">
        <v>126</v>
      </c>
      <c r="F71" t="s">
        <v>505</v>
      </c>
      <c r="G71" t="s">
        <v>326</v>
      </c>
      <c r="H71" t="s">
        <v>502</v>
      </c>
      <c r="I71" t="s">
        <v>211</v>
      </c>
      <c r="J71" t="s">
        <v>286</v>
      </c>
      <c r="K71" s="77">
        <v>2.76</v>
      </c>
      <c r="L71" t="s">
        <v>105</v>
      </c>
      <c r="M71" s="77">
        <v>7.3</v>
      </c>
      <c r="N71" s="77">
        <v>6.1</v>
      </c>
      <c r="O71" s="77">
        <v>1211945</v>
      </c>
      <c r="P71" s="77">
        <v>104.68</v>
      </c>
      <c r="Q71" s="77">
        <v>0</v>
      </c>
      <c r="R71" s="77">
        <v>1268.6640259999999</v>
      </c>
      <c r="S71" s="77">
        <v>0.44</v>
      </c>
      <c r="T71" s="77">
        <v>0.42</v>
      </c>
      <c r="U71" s="77">
        <v>7.0000000000000007E-2</v>
      </c>
    </row>
    <row r="72" spans="2:21">
      <c r="B72" t="s">
        <v>506</v>
      </c>
      <c r="C72" t="s">
        <v>507</v>
      </c>
      <c r="D72" t="s">
        <v>103</v>
      </c>
      <c r="E72" t="s">
        <v>126</v>
      </c>
      <c r="F72" t="s">
        <v>404</v>
      </c>
      <c r="G72" t="s">
        <v>382</v>
      </c>
      <c r="H72" t="s">
        <v>405</v>
      </c>
      <c r="I72" t="s">
        <v>211</v>
      </c>
      <c r="J72" t="s">
        <v>508</v>
      </c>
      <c r="K72" s="77">
        <v>0.7</v>
      </c>
      <c r="L72" t="s">
        <v>105</v>
      </c>
      <c r="M72" s="77">
        <v>6.6</v>
      </c>
      <c r="N72" s="77">
        <v>1.0900000000000001</v>
      </c>
      <c r="O72" s="77">
        <v>142858</v>
      </c>
      <c r="P72" s="77">
        <v>105.8</v>
      </c>
      <c r="Q72" s="77">
        <v>0</v>
      </c>
      <c r="R72" s="77">
        <v>151.143764</v>
      </c>
      <c r="S72" s="77">
        <v>7.0000000000000007E-2</v>
      </c>
      <c r="T72" s="77">
        <v>0.05</v>
      </c>
      <c r="U72" s="77">
        <v>0.01</v>
      </c>
    </row>
    <row r="73" spans="2:21">
      <c r="B73" s="78" t="s">
        <v>298</v>
      </c>
      <c r="C73" s="16"/>
      <c r="D73" s="16"/>
      <c r="E73" s="16"/>
      <c r="F73" s="16"/>
      <c r="K73" s="79">
        <v>2.9</v>
      </c>
      <c r="N73" s="79">
        <v>4.03</v>
      </c>
      <c r="O73" s="79">
        <v>6173475</v>
      </c>
      <c r="Q73" s="79">
        <v>162.26017999999999</v>
      </c>
      <c r="R73" s="79">
        <v>6047.4147650000004</v>
      </c>
      <c r="T73" s="79">
        <v>2.02</v>
      </c>
      <c r="U73" s="79">
        <v>0.32</v>
      </c>
    </row>
    <row r="74" spans="2:21">
      <c r="B74" t="s">
        <v>509</v>
      </c>
      <c r="C74" t="s">
        <v>510</v>
      </c>
      <c r="D74" t="s">
        <v>103</v>
      </c>
      <c r="E74" t="s">
        <v>126</v>
      </c>
      <c r="F74" t="s">
        <v>511</v>
      </c>
      <c r="G74" t="s">
        <v>512</v>
      </c>
      <c r="H74" t="s">
        <v>364</v>
      </c>
      <c r="I74" t="s">
        <v>211</v>
      </c>
      <c r="J74" t="s">
        <v>322</v>
      </c>
      <c r="K74" s="77">
        <v>0.99</v>
      </c>
      <c r="L74" t="s">
        <v>105</v>
      </c>
      <c r="M74" s="77">
        <v>2.74</v>
      </c>
      <c r="N74" s="77">
        <v>1.73</v>
      </c>
      <c r="O74" s="77">
        <v>2760000</v>
      </c>
      <c r="P74" s="77">
        <v>96.9</v>
      </c>
      <c r="Q74" s="77">
        <v>0</v>
      </c>
      <c r="R74" s="77">
        <v>2674.44</v>
      </c>
      <c r="S74" s="77">
        <v>2.21</v>
      </c>
      <c r="T74" s="77">
        <v>0.89</v>
      </c>
      <c r="U74" s="77">
        <v>0.14000000000000001</v>
      </c>
    </row>
    <row r="75" spans="2:21">
      <c r="B75" t="s">
        <v>513</v>
      </c>
      <c r="C75" t="s">
        <v>514</v>
      </c>
      <c r="D75" t="s">
        <v>103</v>
      </c>
      <c r="E75" t="s">
        <v>126</v>
      </c>
      <c r="F75" t="s">
        <v>398</v>
      </c>
      <c r="G75" t="s">
        <v>339</v>
      </c>
      <c r="H75" t="s">
        <v>399</v>
      </c>
      <c r="I75" t="s">
        <v>211</v>
      </c>
      <c r="J75" t="s">
        <v>515</v>
      </c>
      <c r="K75" s="77">
        <v>4.43</v>
      </c>
      <c r="L75" t="s">
        <v>105</v>
      </c>
      <c r="M75" s="77">
        <v>4.7</v>
      </c>
      <c r="N75" s="77">
        <v>5.85</v>
      </c>
      <c r="O75" s="77">
        <v>3413475</v>
      </c>
      <c r="P75" s="77">
        <v>94.06</v>
      </c>
      <c r="Q75" s="77">
        <v>162.26017999999999</v>
      </c>
      <c r="R75" s="77">
        <v>3372.9747649999999</v>
      </c>
      <c r="S75" s="77">
        <v>0</v>
      </c>
      <c r="T75" s="77">
        <v>1.1200000000000001</v>
      </c>
      <c r="U75" s="77">
        <v>0.18</v>
      </c>
    </row>
    <row r="76" spans="2:21">
      <c r="B76" s="78" t="s">
        <v>516</v>
      </c>
      <c r="C76" s="16"/>
      <c r="D76" s="16"/>
      <c r="E76" s="16"/>
      <c r="F76" s="16"/>
      <c r="K76" s="79">
        <v>0</v>
      </c>
      <c r="N76" s="79">
        <v>0</v>
      </c>
      <c r="O76" s="79">
        <v>0</v>
      </c>
      <c r="Q76" s="79">
        <v>0</v>
      </c>
      <c r="R76" s="79">
        <v>0</v>
      </c>
      <c r="T76" s="79">
        <v>0</v>
      </c>
      <c r="U76" s="79">
        <v>0</v>
      </c>
    </row>
    <row r="77" spans="2:21">
      <c r="B77" t="s">
        <v>222</v>
      </c>
      <c r="C77" t="s">
        <v>222</v>
      </c>
      <c r="D77" s="16"/>
      <c r="E77" s="16"/>
      <c r="F77" s="16"/>
      <c r="G77" t="s">
        <v>222</v>
      </c>
      <c r="H77" t="s">
        <v>222</v>
      </c>
      <c r="K77" s="77">
        <v>0</v>
      </c>
      <c r="L77" t="s">
        <v>222</v>
      </c>
      <c r="M77" s="77">
        <v>0</v>
      </c>
      <c r="N77" s="77">
        <v>0</v>
      </c>
      <c r="O77" s="77">
        <v>0</v>
      </c>
      <c r="P77" s="77">
        <v>0</v>
      </c>
      <c r="R77" s="77">
        <v>0</v>
      </c>
      <c r="S77" s="77">
        <v>0</v>
      </c>
      <c r="T77" s="77">
        <v>0</v>
      </c>
      <c r="U77" s="77">
        <v>0</v>
      </c>
    </row>
    <row r="78" spans="2:21">
      <c r="B78" s="78" t="s">
        <v>227</v>
      </c>
      <c r="C78" s="16"/>
      <c r="D78" s="16"/>
      <c r="E78" s="16"/>
      <c r="F78" s="16"/>
      <c r="K78" s="79">
        <v>4.6100000000000003</v>
      </c>
      <c r="N78" s="79">
        <v>4.6900000000000004</v>
      </c>
      <c r="O78" s="79">
        <v>15906300</v>
      </c>
      <c r="Q78" s="79">
        <v>0</v>
      </c>
      <c r="R78" s="79">
        <v>57880.829447001997</v>
      </c>
      <c r="T78" s="79">
        <v>19.29</v>
      </c>
      <c r="U78" s="79">
        <v>3.07</v>
      </c>
    </row>
    <row r="79" spans="2:21">
      <c r="B79" s="78" t="s">
        <v>299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t="s">
        <v>222</v>
      </c>
      <c r="C80" t="s">
        <v>222</v>
      </c>
      <c r="D80" s="16"/>
      <c r="E80" s="16"/>
      <c r="F80" s="16"/>
      <c r="G80" t="s">
        <v>222</v>
      </c>
      <c r="H80" t="s">
        <v>222</v>
      </c>
      <c r="K80" s="77">
        <v>0</v>
      </c>
      <c r="L80" t="s">
        <v>222</v>
      </c>
      <c r="M80" s="77">
        <v>0</v>
      </c>
      <c r="N80" s="77">
        <v>0</v>
      </c>
      <c r="O80" s="77">
        <v>0</v>
      </c>
      <c r="P80" s="77">
        <v>0</v>
      </c>
      <c r="R80" s="77">
        <v>0</v>
      </c>
      <c r="S80" s="77">
        <v>0</v>
      </c>
      <c r="T80" s="77">
        <v>0</v>
      </c>
      <c r="U80" s="77">
        <v>0</v>
      </c>
    </row>
    <row r="81" spans="2:21">
      <c r="B81" s="78" t="s">
        <v>300</v>
      </c>
      <c r="C81" s="16"/>
      <c r="D81" s="16"/>
      <c r="E81" s="16"/>
      <c r="F81" s="16"/>
      <c r="K81" s="79">
        <v>4.6100000000000003</v>
      </c>
      <c r="N81" s="79">
        <v>4.6900000000000004</v>
      </c>
      <c r="O81" s="79">
        <v>15906300</v>
      </c>
      <c r="Q81" s="79">
        <v>0</v>
      </c>
      <c r="R81" s="79">
        <v>57880.829447001997</v>
      </c>
      <c r="T81" s="79">
        <v>19.29</v>
      </c>
      <c r="U81" s="79">
        <v>3.07</v>
      </c>
    </row>
    <row r="82" spans="2:21">
      <c r="B82" t="s">
        <v>517</v>
      </c>
      <c r="C82" t="s">
        <v>518</v>
      </c>
      <c r="D82" t="s">
        <v>519</v>
      </c>
      <c r="E82" t="s">
        <v>520</v>
      </c>
      <c r="F82" t="s">
        <v>521</v>
      </c>
      <c r="G82" t="s">
        <v>522</v>
      </c>
      <c r="H82" t="s">
        <v>523</v>
      </c>
      <c r="I82" t="s">
        <v>524</v>
      </c>
      <c r="J82" t="s">
        <v>525</v>
      </c>
      <c r="K82" s="77">
        <v>4.54</v>
      </c>
      <c r="L82" t="s">
        <v>109</v>
      </c>
      <c r="M82" s="77">
        <v>4.4000000000000004</v>
      </c>
      <c r="N82" s="77">
        <v>4.3600000000000003</v>
      </c>
      <c r="O82" s="77">
        <v>928000</v>
      </c>
      <c r="P82" s="77">
        <v>100.42866666667689</v>
      </c>
      <c r="Q82" s="77">
        <v>0</v>
      </c>
      <c r="R82" s="77">
        <v>3274.9707857069998</v>
      </c>
      <c r="S82" s="77">
        <v>0</v>
      </c>
      <c r="T82" s="77">
        <v>1.0900000000000001</v>
      </c>
      <c r="U82" s="77">
        <v>0.17</v>
      </c>
    </row>
    <row r="83" spans="2:21">
      <c r="B83" t="s">
        <v>526</v>
      </c>
      <c r="C83" t="s">
        <v>527</v>
      </c>
      <c r="D83" t="s">
        <v>519</v>
      </c>
      <c r="E83" t="s">
        <v>520</v>
      </c>
      <c r="F83" t="s">
        <v>528</v>
      </c>
      <c r="G83" t="s">
        <v>522</v>
      </c>
      <c r="H83" t="s">
        <v>529</v>
      </c>
      <c r="I83" t="s">
        <v>530</v>
      </c>
      <c r="J83" t="s">
        <v>531</v>
      </c>
      <c r="K83" s="77">
        <v>5.67</v>
      </c>
      <c r="L83" t="s">
        <v>109</v>
      </c>
      <c r="M83" s="77">
        <v>4.2</v>
      </c>
      <c r="N83" s="77">
        <v>4.0199999999999996</v>
      </c>
      <c r="O83" s="77">
        <v>690000</v>
      </c>
      <c r="P83" s="77">
        <v>101.62966666666667</v>
      </c>
      <c r="Q83" s="77">
        <v>0</v>
      </c>
      <c r="R83" s="77">
        <v>2464.1738758000001</v>
      </c>
      <c r="S83" s="77">
        <v>0</v>
      </c>
      <c r="T83" s="77">
        <v>0.82</v>
      </c>
      <c r="U83" s="77">
        <v>0.13</v>
      </c>
    </row>
    <row r="84" spans="2:21">
      <c r="B84" t="s">
        <v>532</v>
      </c>
      <c r="C84" t="s">
        <v>533</v>
      </c>
      <c r="D84" t="s">
        <v>519</v>
      </c>
      <c r="E84" t="s">
        <v>520</v>
      </c>
      <c r="F84" t="s">
        <v>534</v>
      </c>
      <c r="G84" t="s">
        <v>535</v>
      </c>
      <c r="H84" t="s">
        <v>529</v>
      </c>
      <c r="I84" t="s">
        <v>530</v>
      </c>
      <c r="J84" t="s">
        <v>322</v>
      </c>
      <c r="K84" s="77">
        <v>4.0599999999999996</v>
      </c>
      <c r="L84" t="s">
        <v>109</v>
      </c>
      <c r="M84" s="77">
        <v>2.6</v>
      </c>
      <c r="N84" s="77">
        <v>3.44</v>
      </c>
      <c r="O84" s="77">
        <v>590000</v>
      </c>
      <c r="P84" s="77">
        <v>97.306666666650585</v>
      </c>
      <c r="Q84" s="77">
        <v>0</v>
      </c>
      <c r="R84" s="77">
        <v>2017.420197333</v>
      </c>
      <c r="S84" s="77">
        <v>0</v>
      </c>
      <c r="T84" s="77">
        <v>0.67</v>
      </c>
      <c r="U84" s="77">
        <v>0.11</v>
      </c>
    </row>
    <row r="85" spans="2:21">
      <c r="B85" t="s">
        <v>536</v>
      </c>
      <c r="C85" t="s">
        <v>537</v>
      </c>
      <c r="D85" t="s">
        <v>519</v>
      </c>
      <c r="E85" t="s">
        <v>520</v>
      </c>
      <c r="F85" t="s">
        <v>538</v>
      </c>
      <c r="G85" t="s">
        <v>539</v>
      </c>
      <c r="H85" t="s">
        <v>529</v>
      </c>
      <c r="I85" t="s">
        <v>530</v>
      </c>
      <c r="J85" t="s">
        <v>322</v>
      </c>
      <c r="K85" s="77">
        <v>3.65</v>
      </c>
      <c r="L85" t="s">
        <v>109</v>
      </c>
      <c r="M85" s="77">
        <v>5.5</v>
      </c>
      <c r="N85" s="77">
        <v>4.03</v>
      </c>
      <c r="O85" s="77">
        <v>780000</v>
      </c>
      <c r="P85" s="77">
        <v>107.88827397260773</v>
      </c>
      <c r="Q85" s="77">
        <v>0</v>
      </c>
      <c r="R85" s="77">
        <v>2957.13127897</v>
      </c>
      <c r="S85" s="77">
        <v>0</v>
      </c>
      <c r="T85" s="77">
        <v>0.99</v>
      </c>
      <c r="U85" s="77">
        <v>0.16</v>
      </c>
    </row>
    <row r="86" spans="2:21">
      <c r="B86" t="s">
        <v>540</v>
      </c>
      <c r="C86" t="s">
        <v>541</v>
      </c>
      <c r="D86" t="s">
        <v>542</v>
      </c>
      <c r="E86" t="s">
        <v>520</v>
      </c>
      <c r="F86" t="s">
        <v>543</v>
      </c>
      <c r="G86" t="s">
        <v>544</v>
      </c>
      <c r="H86" t="s">
        <v>529</v>
      </c>
      <c r="I86" t="s">
        <v>530</v>
      </c>
      <c r="J86" t="s">
        <v>545</v>
      </c>
      <c r="K86" s="77">
        <v>3.86</v>
      </c>
      <c r="L86" t="s">
        <v>109</v>
      </c>
      <c r="M86" s="77">
        <v>4.75</v>
      </c>
      <c r="N86" s="77">
        <v>4.57</v>
      </c>
      <c r="O86" s="77">
        <v>680000</v>
      </c>
      <c r="P86" s="77">
        <v>101.07172222220362</v>
      </c>
      <c r="Q86" s="77">
        <v>0</v>
      </c>
      <c r="R86" s="77">
        <v>2415.129016844</v>
      </c>
      <c r="S86" s="77">
        <v>0</v>
      </c>
      <c r="T86" s="77">
        <v>0.8</v>
      </c>
      <c r="U86" s="77">
        <v>0.13</v>
      </c>
    </row>
    <row r="87" spans="2:21">
      <c r="B87" t="s">
        <v>546</v>
      </c>
      <c r="C87" t="s">
        <v>547</v>
      </c>
      <c r="D87" t="s">
        <v>519</v>
      </c>
      <c r="E87" t="s">
        <v>520</v>
      </c>
      <c r="F87" t="s">
        <v>548</v>
      </c>
      <c r="G87" t="s">
        <v>522</v>
      </c>
      <c r="H87" t="s">
        <v>529</v>
      </c>
      <c r="I87" t="s">
        <v>530</v>
      </c>
      <c r="J87" t="s">
        <v>549</v>
      </c>
      <c r="K87" s="77">
        <v>1.89</v>
      </c>
      <c r="L87" t="s">
        <v>109</v>
      </c>
      <c r="M87" s="77">
        <v>5.5</v>
      </c>
      <c r="N87" s="77">
        <v>5.05</v>
      </c>
      <c r="O87" s="77">
        <v>1182000</v>
      </c>
      <c r="P87" s="77">
        <v>101.13761111110308</v>
      </c>
      <c r="Q87" s="77">
        <v>0</v>
      </c>
      <c r="R87" s="77">
        <v>4200.799223553</v>
      </c>
      <c r="S87" s="77">
        <v>0</v>
      </c>
      <c r="T87" s="77">
        <v>1.4</v>
      </c>
      <c r="U87" s="77">
        <v>0.22</v>
      </c>
    </row>
    <row r="88" spans="2:21">
      <c r="B88" t="s">
        <v>550</v>
      </c>
      <c r="C88" t="s">
        <v>551</v>
      </c>
      <c r="D88" t="s">
        <v>519</v>
      </c>
      <c r="E88" t="s">
        <v>520</v>
      </c>
      <c r="F88" t="s">
        <v>552</v>
      </c>
      <c r="G88" t="s">
        <v>522</v>
      </c>
      <c r="H88" t="s">
        <v>529</v>
      </c>
      <c r="I88" t="s">
        <v>530</v>
      </c>
      <c r="J88" t="s">
        <v>271</v>
      </c>
      <c r="K88" s="77">
        <v>14.87</v>
      </c>
      <c r="L88" t="s">
        <v>109</v>
      </c>
      <c r="M88" s="77">
        <v>5.57</v>
      </c>
      <c r="N88" s="77">
        <v>5.71</v>
      </c>
      <c r="O88" s="77">
        <v>977000</v>
      </c>
      <c r="P88" s="77">
        <v>99.866075000014561</v>
      </c>
      <c r="Q88" s="77">
        <v>0</v>
      </c>
      <c r="R88" s="77">
        <v>3428.5801163639999</v>
      </c>
      <c r="S88" s="77">
        <v>0</v>
      </c>
      <c r="T88" s="77">
        <v>1.1399999999999999</v>
      </c>
      <c r="U88" s="77">
        <v>0.18</v>
      </c>
    </row>
    <row r="89" spans="2:21">
      <c r="B89" t="s">
        <v>553</v>
      </c>
      <c r="C89" t="s">
        <v>554</v>
      </c>
      <c r="D89" t="s">
        <v>519</v>
      </c>
      <c r="E89" t="s">
        <v>520</v>
      </c>
      <c r="F89" t="s">
        <v>555</v>
      </c>
      <c r="G89" t="s">
        <v>522</v>
      </c>
      <c r="H89" t="s">
        <v>556</v>
      </c>
      <c r="I89" t="s">
        <v>530</v>
      </c>
      <c r="J89" t="s">
        <v>557</v>
      </c>
      <c r="K89" s="77">
        <v>6.38</v>
      </c>
      <c r="L89" t="s">
        <v>109</v>
      </c>
      <c r="M89" s="77">
        <v>6.75</v>
      </c>
      <c r="N89" s="77">
        <v>5.9</v>
      </c>
      <c r="O89" s="77">
        <v>887000</v>
      </c>
      <c r="P89" s="77">
        <v>107.97575000000001</v>
      </c>
      <c r="Q89" s="77">
        <v>0</v>
      </c>
      <c r="R89" s="77">
        <v>3365.5155873849999</v>
      </c>
      <c r="S89" s="77">
        <v>0</v>
      </c>
      <c r="T89" s="77">
        <v>1.1200000000000001</v>
      </c>
      <c r="U89" s="77">
        <v>0.18</v>
      </c>
    </row>
    <row r="90" spans="2:21">
      <c r="B90" t="s">
        <v>558</v>
      </c>
      <c r="C90" t="s">
        <v>559</v>
      </c>
      <c r="D90" t="s">
        <v>519</v>
      </c>
      <c r="E90" t="s">
        <v>520</v>
      </c>
      <c r="F90" t="s">
        <v>560</v>
      </c>
      <c r="G90" t="s">
        <v>522</v>
      </c>
      <c r="H90" t="s">
        <v>561</v>
      </c>
      <c r="I90" t="s">
        <v>524</v>
      </c>
      <c r="J90" t="s">
        <v>531</v>
      </c>
      <c r="K90" s="77">
        <v>5.64</v>
      </c>
      <c r="L90" t="s">
        <v>109</v>
      </c>
      <c r="M90" s="77">
        <v>4</v>
      </c>
      <c r="N90" s="77">
        <v>3.99</v>
      </c>
      <c r="O90" s="77">
        <v>690000</v>
      </c>
      <c r="P90" s="77">
        <v>100.84773972602345</v>
      </c>
      <c r="Q90" s="77">
        <v>0</v>
      </c>
      <c r="R90" s="77">
        <v>2445.214806041</v>
      </c>
      <c r="S90" s="77">
        <v>0</v>
      </c>
      <c r="T90" s="77">
        <v>0.81</v>
      </c>
      <c r="U90" s="77">
        <v>0.13</v>
      </c>
    </row>
    <row r="91" spans="2:21">
      <c r="B91" t="s">
        <v>562</v>
      </c>
      <c r="C91" t="s">
        <v>563</v>
      </c>
      <c r="D91" t="s">
        <v>519</v>
      </c>
      <c r="E91" t="s">
        <v>520</v>
      </c>
      <c r="F91" t="s">
        <v>564</v>
      </c>
      <c r="G91" t="s">
        <v>565</v>
      </c>
      <c r="H91" t="s">
        <v>556</v>
      </c>
      <c r="I91" t="s">
        <v>530</v>
      </c>
      <c r="J91" t="s">
        <v>322</v>
      </c>
      <c r="K91" s="77">
        <v>2.85</v>
      </c>
      <c r="L91" t="s">
        <v>109</v>
      </c>
      <c r="M91" s="77">
        <v>5.8</v>
      </c>
      <c r="N91" s="77">
        <v>4.08</v>
      </c>
      <c r="O91" s="77">
        <v>570000</v>
      </c>
      <c r="P91" s="77">
        <v>107.274</v>
      </c>
      <c r="Q91" s="77">
        <v>0</v>
      </c>
      <c r="R91" s="77">
        <v>2148.6767651999999</v>
      </c>
      <c r="S91" s="77">
        <v>0</v>
      </c>
      <c r="T91" s="77">
        <v>0.72</v>
      </c>
      <c r="U91" s="77">
        <v>0.11</v>
      </c>
    </row>
    <row r="92" spans="2:21">
      <c r="B92" t="s">
        <v>566</v>
      </c>
      <c r="C92" t="s">
        <v>567</v>
      </c>
      <c r="D92" t="s">
        <v>519</v>
      </c>
      <c r="E92" t="s">
        <v>520</v>
      </c>
      <c r="F92" t="s">
        <v>564</v>
      </c>
      <c r="G92" t="s">
        <v>565</v>
      </c>
      <c r="H92" t="s">
        <v>556</v>
      </c>
      <c r="I92" t="s">
        <v>530</v>
      </c>
      <c r="J92" t="s">
        <v>322</v>
      </c>
      <c r="K92" s="77">
        <v>2.85</v>
      </c>
      <c r="L92" t="s">
        <v>109</v>
      </c>
      <c r="M92" s="77">
        <v>5.8</v>
      </c>
      <c r="N92" s="77">
        <v>3.73</v>
      </c>
      <c r="O92" s="77">
        <v>584000</v>
      </c>
      <c r="P92" s="77">
        <v>108.325</v>
      </c>
      <c r="Q92" s="77">
        <v>0</v>
      </c>
      <c r="R92" s="77">
        <v>2223.019652</v>
      </c>
      <c r="S92" s="77">
        <v>0</v>
      </c>
      <c r="T92" s="77">
        <v>0.74</v>
      </c>
      <c r="U92" s="77">
        <v>0.12</v>
      </c>
    </row>
    <row r="93" spans="2:21">
      <c r="B93" t="s">
        <v>568</v>
      </c>
      <c r="C93" t="s">
        <v>569</v>
      </c>
      <c r="D93" t="s">
        <v>519</v>
      </c>
      <c r="E93" t="s">
        <v>520</v>
      </c>
      <c r="F93" t="s">
        <v>570</v>
      </c>
      <c r="G93" t="s">
        <v>571</v>
      </c>
      <c r="H93" t="s">
        <v>556</v>
      </c>
      <c r="I93" t="s">
        <v>530</v>
      </c>
      <c r="J93" t="s">
        <v>572</v>
      </c>
      <c r="K93" s="77">
        <v>7.49</v>
      </c>
      <c r="L93" t="s">
        <v>109</v>
      </c>
      <c r="M93" s="77">
        <v>8.25</v>
      </c>
      <c r="N93" s="77">
        <v>6.71</v>
      </c>
      <c r="O93" s="77">
        <v>1212000</v>
      </c>
      <c r="P93" s="77">
        <v>114.20920547944948</v>
      </c>
      <c r="Q93" s="77">
        <v>0</v>
      </c>
      <c r="R93" s="77">
        <v>4864.1335144240002</v>
      </c>
      <c r="S93" s="77">
        <v>0</v>
      </c>
      <c r="T93" s="77">
        <v>1.62</v>
      </c>
      <c r="U93" s="77">
        <v>0.26</v>
      </c>
    </row>
    <row r="94" spans="2:21">
      <c r="B94" t="s">
        <v>573</v>
      </c>
      <c r="C94" t="s">
        <v>574</v>
      </c>
      <c r="D94" t="s">
        <v>110</v>
      </c>
      <c r="E94" t="s">
        <v>520</v>
      </c>
      <c r="F94" t="s">
        <v>575</v>
      </c>
      <c r="G94" t="s">
        <v>565</v>
      </c>
      <c r="H94" t="s">
        <v>556</v>
      </c>
      <c r="I94" t="s">
        <v>530</v>
      </c>
      <c r="J94" t="s">
        <v>576</v>
      </c>
      <c r="K94" s="77">
        <v>5.43</v>
      </c>
      <c r="L94" t="s">
        <v>109</v>
      </c>
      <c r="M94" s="77">
        <v>6.75</v>
      </c>
      <c r="N94" s="77">
        <v>5.34</v>
      </c>
      <c r="O94" s="77">
        <v>435000</v>
      </c>
      <c r="P94" s="77">
        <v>110.40649999999999</v>
      </c>
      <c r="Q94" s="77">
        <v>0</v>
      </c>
      <c r="R94" s="77">
        <v>1687.66271835</v>
      </c>
      <c r="S94" s="77">
        <v>0</v>
      </c>
      <c r="T94" s="77">
        <v>0.56000000000000005</v>
      </c>
      <c r="U94" s="77">
        <v>0.09</v>
      </c>
    </row>
    <row r="95" spans="2:21">
      <c r="B95" t="s">
        <v>577</v>
      </c>
      <c r="C95" t="s">
        <v>578</v>
      </c>
      <c r="D95" t="s">
        <v>519</v>
      </c>
      <c r="E95" t="s">
        <v>520</v>
      </c>
      <c r="F95" t="s">
        <v>579</v>
      </c>
      <c r="G95" t="s">
        <v>580</v>
      </c>
      <c r="H95" t="s">
        <v>581</v>
      </c>
      <c r="I95" t="s">
        <v>524</v>
      </c>
      <c r="J95" t="s">
        <v>322</v>
      </c>
      <c r="K95" s="77">
        <v>2.78</v>
      </c>
      <c r="L95" t="s">
        <v>109</v>
      </c>
      <c r="M95" s="77">
        <v>5.4</v>
      </c>
      <c r="N95" s="77">
        <v>4.37</v>
      </c>
      <c r="O95" s="77">
        <v>1426300</v>
      </c>
      <c r="P95" s="77">
        <v>105.497</v>
      </c>
      <c r="Q95" s="77">
        <v>0</v>
      </c>
      <c r="R95" s="77">
        <v>5287.5288404539997</v>
      </c>
      <c r="S95" s="77">
        <v>0</v>
      </c>
      <c r="T95" s="77">
        <v>1.76</v>
      </c>
      <c r="U95" s="77">
        <v>0.28000000000000003</v>
      </c>
    </row>
    <row r="96" spans="2:21">
      <c r="B96" t="s">
        <v>582</v>
      </c>
      <c r="C96" t="s">
        <v>583</v>
      </c>
      <c r="D96" t="s">
        <v>519</v>
      </c>
      <c r="E96" t="s">
        <v>520</v>
      </c>
      <c r="F96" t="s">
        <v>584</v>
      </c>
      <c r="G96" t="s">
        <v>535</v>
      </c>
      <c r="H96" t="s">
        <v>585</v>
      </c>
      <c r="I96" t="s">
        <v>530</v>
      </c>
      <c r="J96" t="s">
        <v>322</v>
      </c>
      <c r="K96" s="77">
        <v>1.57</v>
      </c>
      <c r="L96" t="s">
        <v>109</v>
      </c>
      <c r="M96" s="77">
        <v>3.88</v>
      </c>
      <c r="N96" s="77">
        <v>3.03</v>
      </c>
      <c r="O96" s="77">
        <v>730000</v>
      </c>
      <c r="P96" s="77">
        <v>102.8172191780822</v>
      </c>
      <c r="Q96" s="77">
        <v>0</v>
      </c>
      <c r="R96" s="77">
        <v>2637.4878698000002</v>
      </c>
      <c r="S96" s="77">
        <v>0</v>
      </c>
      <c r="T96" s="77">
        <v>0.88</v>
      </c>
      <c r="U96" s="77">
        <v>0.14000000000000001</v>
      </c>
    </row>
    <row r="97" spans="2:21">
      <c r="B97" t="s">
        <v>586</v>
      </c>
      <c r="C97" t="s">
        <v>587</v>
      </c>
      <c r="D97" t="s">
        <v>519</v>
      </c>
      <c r="E97" t="s">
        <v>520</v>
      </c>
      <c r="F97" t="s">
        <v>588</v>
      </c>
      <c r="G97" t="s">
        <v>589</v>
      </c>
      <c r="H97" t="s">
        <v>581</v>
      </c>
      <c r="I97" t="s">
        <v>524</v>
      </c>
      <c r="J97" t="s">
        <v>590</v>
      </c>
      <c r="K97" s="77">
        <v>7.25</v>
      </c>
      <c r="L97" t="s">
        <v>109</v>
      </c>
      <c r="M97" s="77">
        <v>5.5</v>
      </c>
      <c r="N97" s="77">
        <v>6.37</v>
      </c>
      <c r="O97" s="77">
        <v>981000</v>
      </c>
      <c r="P97" s="77">
        <v>95.740833333333327</v>
      </c>
      <c r="Q97" s="77">
        <v>0</v>
      </c>
      <c r="R97" s="77">
        <v>3300.4105585500001</v>
      </c>
      <c r="S97" s="77">
        <v>0</v>
      </c>
      <c r="T97" s="77">
        <v>1.1000000000000001</v>
      </c>
      <c r="U97" s="77">
        <v>0.18</v>
      </c>
    </row>
    <row r="98" spans="2:21">
      <c r="B98" t="s">
        <v>591</v>
      </c>
      <c r="C98" t="s">
        <v>592</v>
      </c>
      <c r="D98" t="s">
        <v>519</v>
      </c>
      <c r="E98" t="s">
        <v>520</v>
      </c>
      <c r="F98" t="s">
        <v>593</v>
      </c>
      <c r="G98" t="s">
        <v>539</v>
      </c>
      <c r="H98" t="s">
        <v>585</v>
      </c>
      <c r="I98" t="s">
        <v>530</v>
      </c>
      <c r="J98" t="s">
        <v>594</v>
      </c>
      <c r="K98" s="77">
        <v>0.14000000000000001</v>
      </c>
      <c r="L98" t="s">
        <v>109</v>
      </c>
      <c r="M98" s="77">
        <v>6.75</v>
      </c>
      <c r="N98" s="77">
        <v>2.92</v>
      </c>
      <c r="O98" s="77">
        <v>700000</v>
      </c>
      <c r="P98" s="77">
        <v>102.96075</v>
      </c>
      <c r="Q98" s="77">
        <v>0</v>
      </c>
      <c r="R98" s="77">
        <v>2532.6285284999999</v>
      </c>
      <c r="S98" s="77">
        <v>0</v>
      </c>
      <c r="T98" s="77">
        <v>0.84</v>
      </c>
      <c r="U98" s="77">
        <v>0.13</v>
      </c>
    </row>
    <row r="99" spans="2:21">
      <c r="B99" t="s">
        <v>595</v>
      </c>
      <c r="C99" t="s">
        <v>596</v>
      </c>
      <c r="D99" t="s">
        <v>519</v>
      </c>
      <c r="E99" t="s">
        <v>520</v>
      </c>
      <c r="F99" t="s">
        <v>597</v>
      </c>
      <c r="G99" t="s">
        <v>598</v>
      </c>
      <c r="H99" t="s">
        <v>581</v>
      </c>
      <c r="I99" t="s">
        <v>524</v>
      </c>
      <c r="J99" t="s">
        <v>322</v>
      </c>
      <c r="K99" s="77">
        <v>0.18</v>
      </c>
      <c r="L99" t="s">
        <v>109</v>
      </c>
      <c r="M99" s="77">
        <v>7</v>
      </c>
      <c r="N99" s="77">
        <v>3.47</v>
      </c>
      <c r="O99" s="77">
        <v>1129000</v>
      </c>
      <c r="P99" s="77">
        <v>102.87323333332493</v>
      </c>
      <c r="Q99" s="77">
        <v>0</v>
      </c>
      <c r="R99" s="77">
        <v>4081.2959584270002</v>
      </c>
      <c r="S99" s="77">
        <v>0</v>
      </c>
      <c r="T99" s="77">
        <v>1.36</v>
      </c>
      <c r="U99" s="77">
        <v>0.22</v>
      </c>
    </row>
    <row r="100" spans="2:21">
      <c r="B100" t="s">
        <v>599</v>
      </c>
      <c r="C100" t="s">
        <v>600</v>
      </c>
      <c r="D100" t="s">
        <v>519</v>
      </c>
      <c r="E100" t="s">
        <v>520</v>
      </c>
      <c r="F100" t="s">
        <v>601</v>
      </c>
      <c r="G100" t="s">
        <v>126</v>
      </c>
      <c r="H100" t="s">
        <v>602</v>
      </c>
      <c r="I100" t="s">
        <v>524</v>
      </c>
      <c r="J100" t="s">
        <v>603</v>
      </c>
      <c r="K100" s="77">
        <v>5.28</v>
      </c>
      <c r="L100" t="s">
        <v>109</v>
      </c>
      <c r="M100" s="77">
        <v>5</v>
      </c>
      <c r="N100" s="77">
        <v>5.65</v>
      </c>
      <c r="O100" s="77">
        <v>735000</v>
      </c>
      <c r="P100" s="77">
        <v>98.693666666666672</v>
      </c>
      <c r="Q100" s="77">
        <v>0</v>
      </c>
      <c r="R100" s="77">
        <v>2549.0501533000001</v>
      </c>
      <c r="S100" s="77">
        <v>0</v>
      </c>
      <c r="T100" s="77">
        <v>0.85</v>
      </c>
      <c r="U100" s="77">
        <v>0.14000000000000001</v>
      </c>
    </row>
    <row r="101" spans="2:21">
      <c r="B101" t="s">
        <v>229</v>
      </c>
      <c r="C101" s="16"/>
      <c r="D101" s="16"/>
      <c r="E101" s="16"/>
      <c r="F101" s="16"/>
    </row>
    <row r="102" spans="2:21">
      <c r="B102" t="s">
        <v>294</v>
      </c>
      <c r="C102" s="16"/>
      <c r="D102" s="16"/>
      <c r="E102" s="16"/>
      <c r="F102" s="16"/>
    </row>
    <row r="103" spans="2:21">
      <c r="B103" t="s">
        <v>295</v>
      </c>
      <c r="C103" s="16"/>
      <c r="D103" s="16"/>
      <c r="E103" s="16"/>
      <c r="F103" s="16"/>
    </row>
    <row r="104" spans="2:21">
      <c r="B104" t="s">
        <v>296</v>
      </c>
      <c r="C104" s="16"/>
      <c r="D104" s="16"/>
      <c r="E104" s="16"/>
      <c r="F104" s="16"/>
    </row>
    <row r="105" spans="2:21">
      <c r="B105" t="s">
        <v>604</v>
      </c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36276819.310000002</v>
      </c>
      <c r="J11" s="7"/>
      <c r="K11" s="76">
        <v>571.04231347999996</v>
      </c>
      <c r="L11" s="76">
        <v>361197.05012194999</v>
      </c>
      <c r="M11" s="7"/>
      <c r="N11" s="76">
        <v>100</v>
      </c>
      <c r="O11" s="76">
        <v>19.18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35745311.310000002</v>
      </c>
      <c r="K12" s="79">
        <v>571.04231347999996</v>
      </c>
      <c r="L12" s="79">
        <v>281469.49974920001</v>
      </c>
      <c r="N12" s="79">
        <v>77.930000000000007</v>
      </c>
      <c r="O12" s="79">
        <v>14.94</v>
      </c>
    </row>
    <row r="13" spans="2:62">
      <c r="B13" s="78" t="s">
        <v>605</v>
      </c>
      <c r="E13" s="16"/>
      <c r="F13" s="16"/>
      <c r="G13" s="16"/>
      <c r="I13" s="79">
        <v>25229493.43</v>
      </c>
      <c r="K13" s="79">
        <v>13.524753479999999</v>
      </c>
      <c r="L13" s="79">
        <v>172553.05295088</v>
      </c>
      <c r="N13" s="79">
        <v>47.77</v>
      </c>
      <c r="O13" s="79">
        <v>9.16</v>
      </c>
    </row>
    <row r="14" spans="2:62">
      <c r="B14" t="s">
        <v>606</v>
      </c>
      <c r="C14" t="s">
        <v>607</v>
      </c>
      <c r="D14" t="s">
        <v>103</v>
      </c>
      <c r="E14" t="s">
        <v>126</v>
      </c>
      <c r="F14" t="s">
        <v>608</v>
      </c>
      <c r="G14" t="s">
        <v>360</v>
      </c>
      <c r="H14" t="s">
        <v>105</v>
      </c>
      <c r="I14" s="77">
        <v>94855</v>
      </c>
      <c r="J14" s="77">
        <v>1926</v>
      </c>
      <c r="K14" s="77">
        <v>0</v>
      </c>
      <c r="L14" s="77">
        <v>1826.9073000000001</v>
      </c>
      <c r="M14" s="77">
        <v>0.04</v>
      </c>
      <c r="N14" s="77">
        <v>0.51</v>
      </c>
      <c r="O14" s="77">
        <v>0.1</v>
      </c>
    </row>
    <row r="15" spans="2:62">
      <c r="B15" t="s">
        <v>609</v>
      </c>
      <c r="C15" t="s">
        <v>610</v>
      </c>
      <c r="D15" t="s">
        <v>103</v>
      </c>
      <c r="E15" t="s">
        <v>126</v>
      </c>
      <c r="F15" t="s">
        <v>611</v>
      </c>
      <c r="G15" t="s">
        <v>434</v>
      </c>
      <c r="H15" t="s">
        <v>105</v>
      </c>
      <c r="I15" s="77">
        <v>9982</v>
      </c>
      <c r="J15" s="77">
        <v>42100</v>
      </c>
      <c r="K15" s="77">
        <v>0</v>
      </c>
      <c r="L15" s="77">
        <v>4202.4219999999996</v>
      </c>
      <c r="M15" s="77">
        <v>0.02</v>
      </c>
      <c r="N15" s="77">
        <v>1.1599999999999999</v>
      </c>
      <c r="O15" s="77">
        <v>0.22</v>
      </c>
    </row>
    <row r="16" spans="2:62">
      <c r="B16" t="s">
        <v>612</v>
      </c>
      <c r="C16" t="s">
        <v>613</v>
      </c>
      <c r="D16" t="s">
        <v>103</v>
      </c>
      <c r="E16" t="s">
        <v>126</v>
      </c>
      <c r="F16" t="s">
        <v>363</v>
      </c>
      <c r="G16" t="s">
        <v>304</v>
      </c>
      <c r="H16" t="s">
        <v>105</v>
      </c>
      <c r="I16" s="77">
        <v>3481411</v>
      </c>
      <c r="J16" s="77">
        <v>1006</v>
      </c>
      <c r="K16" s="77">
        <v>0</v>
      </c>
      <c r="L16" s="77">
        <v>35022.994659999997</v>
      </c>
      <c r="M16" s="77">
        <v>0.3</v>
      </c>
      <c r="N16" s="77">
        <v>9.6999999999999993</v>
      </c>
      <c r="O16" s="77">
        <v>1.86</v>
      </c>
    </row>
    <row r="17" spans="2:15">
      <c r="B17" t="s">
        <v>614</v>
      </c>
      <c r="C17" t="s">
        <v>615</v>
      </c>
      <c r="D17" t="s">
        <v>103</v>
      </c>
      <c r="E17" t="s">
        <v>126</v>
      </c>
      <c r="F17" t="s">
        <v>311</v>
      </c>
      <c r="G17" t="s">
        <v>304</v>
      </c>
      <c r="H17" t="s">
        <v>105</v>
      </c>
      <c r="I17" s="77">
        <v>39651</v>
      </c>
      <c r="J17" s="77">
        <v>7390</v>
      </c>
      <c r="K17" s="77">
        <v>0</v>
      </c>
      <c r="L17" s="77">
        <v>2930.2089000000001</v>
      </c>
      <c r="M17" s="77">
        <v>0.04</v>
      </c>
      <c r="N17" s="77">
        <v>0.81</v>
      </c>
      <c r="O17" s="77">
        <v>0.16</v>
      </c>
    </row>
    <row r="18" spans="2:15">
      <c r="B18" t="s">
        <v>616</v>
      </c>
      <c r="C18" t="s">
        <v>617</v>
      </c>
      <c r="D18" t="s">
        <v>103</v>
      </c>
      <c r="E18" t="s">
        <v>126</v>
      </c>
      <c r="F18" t="s">
        <v>332</v>
      </c>
      <c r="G18" t="s">
        <v>304</v>
      </c>
      <c r="H18" t="s">
        <v>105</v>
      </c>
      <c r="I18" s="77">
        <v>1520914</v>
      </c>
      <c r="J18" s="77">
        <v>2111</v>
      </c>
      <c r="K18" s="77">
        <v>0</v>
      </c>
      <c r="L18" s="77">
        <v>32106.49454</v>
      </c>
      <c r="M18" s="77">
        <v>0.1</v>
      </c>
      <c r="N18" s="77">
        <v>8.89</v>
      </c>
      <c r="O18" s="77">
        <v>1.7</v>
      </c>
    </row>
    <row r="19" spans="2:15">
      <c r="B19" t="s">
        <v>618</v>
      </c>
      <c r="C19" t="s">
        <v>619</v>
      </c>
      <c r="D19" t="s">
        <v>103</v>
      </c>
      <c r="E19" t="s">
        <v>126</v>
      </c>
      <c r="F19" t="s">
        <v>303</v>
      </c>
      <c r="G19" t="s">
        <v>304</v>
      </c>
      <c r="H19" t="s">
        <v>105</v>
      </c>
      <c r="I19" s="77">
        <v>179484</v>
      </c>
      <c r="J19" s="77">
        <v>6703</v>
      </c>
      <c r="K19" s="77">
        <v>0</v>
      </c>
      <c r="L19" s="77">
        <v>12030.812519999999</v>
      </c>
      <c r="M19" s="77">
        <v>0.08</v>
      </c>
      <c r="N19" s="77">
        <v>3.33</v>
      </c>
      <c r="O19" s="77">
        <v>0.64</v>
      </c>
    </row>
    <row r="20" spans="2:15">
      <c r="B20" t="s">
        <v>620</v>
      </c>
      <c r="C20" t="s">
        <v>621</v>
      </c>
      <c r="D20" t="s">
        <v>103</v>
      </c>
      <c r="E20" t="s">
        <v>126</v>
      </c>
      <c r="F20" t="s">
        <v>308</v>
      </c>
      <c r="G20" t="s">
        <v>304</v>
      </c>
      <c r="H20" t="s">
        <v>105</v>
      </c>
      <c r="I20" s="77">
        <v>854944</v>
      </c>
      <c r="J20" s="77">
        <v>2404</v>
      </c>
      <c r="K20" s="77">
        <v>0</v>
      </c>
      <c r="L20" s="77">
        <v>20552.853760000002</v>
      </c>
      <c r="M20" s="77">
        <v>0.06</v>
      </c>
      <c r="N20" s="77">
        <v>5.69</v>
      </c>
      <c r="O20" s="77">
        <v>1.0900000000000001</v>
      </c>
    </row>
    <row r="21" spans="2:15">
      <c r="B21" t="s">
        <v>622</v>
      </c>
      <c r="C21" t="s">
        <v>623</v>
      </c>
      <c r="D21" t="s">
        <v>103</v>
      </c>
      <c r="E21" t="s">
        <v>126</v>
      </c>
      <c r="F21" t="s">
        <v>398</v>
      </c>
      <c r="G21" t="s">
        <v>421</v>
      </c>
      <c r="H21" t="s">
        <v>105</v>
      </c>
      <c r="I21" s="77">
        <v>6634287</v>
      </c>
      <c r="J21" s="77">
        <v>162.19999999999999</v>
      </c>
      <c r="K21" s="77">
        <v>0</v>
      </c>
      <c r="L21" s="77">
        <v>10760.813513999999</v>
      </c>
      <c r="M21" s="77">
        <v>0.21</v>
      </c>
      <c r="N21" s="77">
        <v>2.98</v>
      </c>
      <c r="O21" s="77">
        <v>0.56999999999999995</v>
      </c>
    </row>
    <row r="22" spans="2:15">
      <c r="B22" t="s">
        <v>624</v>
      </c>
      <c r="C22" t="s">
        <v>625</v>
      </c>
      <c r="D22" t="s">
        <v>103</v>
      </c>
      <c r="E22" t="s">
        <v>126</v>
      </c>
      <c r="F22" t="s">
        <v>626</v>
      </c>
      <c r="G22" t="s">
        <v>421</v>
      </c>
      <c r="H22" t="s">
        <v>105</v>
      </c>
      <c r="I22" s="77">
        <v>11082622</v>
      </c>
      <c r="J22" s="77">
        <v>40.9</v>
      </c>
      <c r="K22" s="77">
        <v>0</v>
      </c>
      <c r="L22" s="77">
        <v>4532.7923979999996</v>
      </c>
      <c r="M22" s="77">
        <v>0.09</v>
      </c>
      <c r="N22" s="77">
        <v>1.25</v>
      </c>
      <c r="O22" s="77">
        <v>0.24</v>
      </c>
    </row>
    <row r="23" spans="2:15">
      <c r="B23" t="s">
        <v>627</v>
      </c>
      <c r="C23" t="s">
        <v>628</v>
      </c>
      <c r="D23" t="s">
        <v>103</v>
      </c>
      <c r="E23" t="s">
        <v>126</v>
      </c>
      <c r="F23" t="s">
        <v>629</v>
      </c>
      <c r="G23" t="s">
        <v>630</v>
      </c>
      <c r="H23" t="s">
        <v>105</v>
      </c>
      <c r="I23" s="77">
        <v>17272</v>
      </c>
      <c r="J23" s="77">
        <v>32110</v>
      </c>
      <c r="K23" s="77">
        <v>0</v>
      </c>
      <c r="L23" s="77">
        <v>5546.0392000000002</v>
      </c>
      <c r="M23" s="77">
        <v>0.03</v>
      </c>
      <c r="N23" s="77">
        <v>1.54</v>
      </c>
      <c r="O23" s="77">
        <v>0.28999999999999998</v>
      </c>
    </row>
    <row r="24" spans="2:15">
      <c r="B24" t="s">
        <v>631</v>
      </c>
      <c r="C24" t="s">
        <v>632</v>
      </c>
      <c r="D24" t="s">
        <v>103</v>
      </c>
      <c r="E24" t="s">
        <v>126</v>
      </c>
      <c r="F24" t="s">
        <v>426</v>
      </c>
      <c r="G24" t="s">
        <v>444</v>
      </c>
      <c r="H24" t="s">
        <v>105</v>
      </c>
      <c r="I24" s="77">
        <v>361227</v>
      </c>
      <c r="J24" s="77">
        <v>1480</v>
      </c>
      <c r="K24" s="77">
        <v>0</v>
      </c>
      <c r="L24" s="77">
        <v>5346.1596</v>
      </c>
      <c r="M24" s="77">
        <v>0.03</v>
      </c>
      <c r="N24" s="77">
        <v>1.48</v>
      </c>
      <c r="O24" s="77">
        <v>0.28000000000000003</v>
      </c>
    </row>
    <row r="25" spans="2:15">
      <c r="B25" t="s">
        <v>633</v>
      </c>
      <c r="C25" t="s">
        <v>634</v>
      </c>
      <c r="D25" t="s">
        <v>103</v>
      </c>
      <c r="E25" t="s">
        <v>126</v>
      </c>
      <c r="F25" t="s">
        <v>635</v>
      </c>
      <c r="G25" t="s">
        <v>326</v>
      </c>
      <c r="H25" t="s">
        <v>105</v>
      </c>
      <c r="I25" s="77">
        <v>157263.43</v>
      </c>
      <c r="J25" s="77">
        <v>3778</v>
      </c>
      <c r="K25" s="77">
        <v>0</v>
      </c>
      <c r="L25" s="77">
        <v>5941.4123853999999</v>
      </c>
      <c r="M25" s="77">
        <v>0.15</v>
      </c>
      <c r="N25" s="77">
        <v>1.64</v>
      </c>
      <c r="O25" s="77">
        <v>0.32</v>
      </c>
    </row>
    <row r="26" spans="2:15">
      <c r="B26" t="s">
        <v>636</v>
      </c>
      <c r="C26" t="s">
        <v>637</v>
      </c>
      <c r="D26" t="s">
        <v>103</v>
      </c>
      <c r="E26" t="s">
        <v>126</v>
      </c>
      <c r="F26" t="s">
        <v>325</v>
      </c>
      <c r="G26" t="s">
        <v>326</v>
      </c>
      <c r="H26" t="s">
        <v>105</v>
      </c>
      <c r="I26" s="77">
        <v>605274</v>
      </c>
      <c r="J26" s="77">
        <v>1878</v>
      </c>
      <c r="K26" s="77">
        <v>0</v>
      </c>
      <c r="L26" s="77">
        <v>11367.04572</v>
      </c>
      <c r="M26" s="77">
        <v>0.2</v>
      </c>
      <c r="N26" s="77">
        <v>3.15</v>
      </c>
      <c r="O26" s="77">
        <v>0.6</v>
      </c>
    </row>
    <row r="27" spans="2:15">
      <c r="B27" t="s">
        <v>638</v>
      </c>
      <c r="C27" t="s">
        <v>639</v>
      </c>
      <c r="D27" t="s">
        <v>103</v>
      </c>
      <c r="E27" t="s">
        <v>126</v>
      </c>
      <c r="F27" t="s">
        <v>640</v>
      </c>
      <c r="G27" t="s">
        <v>326</v>
      </c>
      <c r="H27" t="s">
        <v>105</v>
      </c>
      <c r="I27" s="77">
        <v>22992</v>
      </c>
      <c r="J27" s="77">
        <v>16810</v>
      </c>
      <c r="K27" s="77">
        <v>0</v>
      </c>
      <c r="L27" s="77">
        <v>3864.9551999999999</v>
      </c>
      <c r="M27" s="77">
        <v>0.02</v>
      </c>
      <c r="N27" s="77">
        <v>1.07</v>
      </c>
      <c r="O27" s="77">
        <v>0.21</v>
      </c>
    </row>
    <row r="28" spans="2:15">
      <c r="B28" t="s">
        <v>641</v>
      </c>
      <c r="C28" t="s">
        <v>642</v>
      </c>
      <c r="D28" t="s">
        <v>103</v>
      </c>
      <c r="E28" t="s">
        <v>126</v>
      </c>
      <c r="F28" t="s">
        <v>643</v>
      </c>
      <c r="G28" t="s">
        <v>128</v>
      </c>
      <c r="H28" t="s">
        <v>105</v>
      </c>
      <c r="I28" s="77">
        <v>51252</v>
      </c>
      <c r="J28" s="77">
        <v>20040</v>
      </c>
      <c r="K28" s="77">
        <v>13.524753479999999</v>
      </c>
      <c r="L28" s="77">
        <v>10284.42555348</v>
      </c>
      <c r="M28" s="77">
        <v>0.1</v>
      </c>
      <c r="N28" s="77">
        <v>2.85</v>
      </c>
      <c r="O28" s="77">
        <v>0.55000000000000004</v>
      </c>
    </row>
    <row r="29" spans="2:15">
      <c r="B29" t="s">
        <v>644</v>
      </c>
      <c r="C29" t="s">
        <v>645</v>
      </c>
      <c r="D29" t="s">
        <v>103</v>
      </c>
      <c r="E29" t="s">
        <v>126</v>
      </c>
      <c r="F29" t="s">
        <v>646</v>
      </c>
      <c r="G29" t="s">
        <v>132</v>
      </c>
      <c r="H29" t="s">
        <v>105</v>
      </c>
      <c r="I29" s="77">
        <v>11168</v>
      </c>
      <c r="J29" s="77">
        <v>32570</v>
      </c>
      <c r="K29" s="77">
        <v>0</v>
      </c>
      <c r="L29" s="77">
        <v>3637.4176000000002</v>
      </c>
      <c r="M29" s="77">
        <v>0.02</v>
      </c>
      <c r="N29" s="77">
        <v>1.01</v>
      </c>
      <c r="O29" s="77">
        <v>0.19</v>
      </c>
    </row>
    <row r="30" spans="2:15">
      <c r="B30" t="s">
        <v>647</v>
      </c>
      <c r="C30" t="s">
        <v>648</v>
      </c>
      <c r="D30" t="s">
        <v>103</v>
      </c>
      <c r="E30" t="s">
        <v>126</v>
      </c>
      <c r="F30" t="s">
        <v>474</v>
      </c>
      <c r="G30" t="s">
        <v>135</v>
      </c>
      <c r="H30" t="s">
        <v>105</v>
      </c>
      <c r="I30" s="77">
        <v>104895</v>
      </c>
      <c r="J30" s="77">
        <v>2478</v>
      </c>
      <c r="K30" s="77">
        <v>0</v>
      </c>
      <c r="L30" s="77">
        <v>2599.2981</v>
      </c>
      <c r="M30" s="77">
        <v>0.1</v>
      </c>
      <c r="N30" s="77">
        <v>0.72</v>
      </c>
      <c r="O30" s="77">
        <v>0.14000000000000001</v>
      </c>
    </row>
    <row r="31" spans="2:15">
      <c r="B31" s="78" t="s">
        <v>649</v>
      </c>
      <c r="E31" s="16"/>
      <c r="F31" s="16"/>
      <c r="G31" s="16"/>
      <c r="I31" s="79">
        <v>4287002.88</v>
      </c>
      <c r="K31" s="79">
        <v>491.87106999999997</v>
      </c>
      <c r="L31" s="79">
        <v>78573.393847319996</v>
      </c>
      <c r="N31" s="79">
        <v>21.75</v>
      </c>
      <c r="O31" s="79">
        <v>4.17</v>
      </c>
    </row>
    <row r="32" spans="2:15">
      <c r="B32" t="s">
        <v>650</v>
      </c>
      <c r="C32" t="s">
        <v>651</v>
      </c>
      <c r="D32" t="s">
        <v>103</v>
      </c>
      <c r="E32" t="s">
        <v>126</v>
      </c>
      <c r="F32" t="s">
        <v>652</v>
      </c>
      <c r="G32" t="s">
        <v>653</v>
      </c>
      <c r="H32" t="s">
        <v>105</v>
      </c>
      <c r="I32" s="77">
        <v>392068.76</v>
      </c>
      <c r="J32" s="77">
        <v>1735</v>
      </c>
      <c r="K32" s="77">
        <v>0</v>
      </c>
      <c r="L32" s="77">
        <v>6802.3929859999998</v>
      </c>
      <c r="M32" s="77">
        <v>0.38</v>
      </c>
      <c r="N32" s="77">
        <v>1.88</v>
      </c>
      <c r="O32" s="77">
        <v>0.36</v>
      </c>
    </row>
    <row r="33" spans="2:15">
      <c r="B33" t="s">
        <v>654</v>
      </c>
      <c r="C33" t="s">
        <v>655</v>
      </c>
      <c r="D33" t="s">
        <v>103</v>
      </c>
      <c r="E33" t="s">
        <v>126</v>
      </c>
      <c r="F33" t="s">
        <v>656</v>
      </c>
      <c r="G33" t="s">
        <v>360</v>
      </c>
      <c r="H33" t="s">
        <v>105</v>
      </c>
      <c r="I33" s="77">
        <v>29219</v>
      </c>
      <c r="J33" s="77">
        <v>22900</v>
      </c>
      <c r="K33" s="77">
        <v>238.93020999999999</v>
      </c>
      <c r="L33" s="77">
        <v>6930.0812100000003</v>
      </c>
      <c r="M33" s="77">
        <v>0.2</v>
      </c>
      <c r="N33" s="77">
        <v>1.92</v>
      </c>
      <c r="O33" s="77">
        <v>0.37</v>
      </c>
    </row>
    <row r="34" spans="2:15">
      <c r="B34" t="s">
        <v>657</v>
      </c>
      <c r="C34" t="s">
        <v>658</v>
      </c>
      <c r="D34" t="s">
        <v>103</v>
      </c>
      <c r="E34" t="s">
        <v>126</v>
      </c>
      <c r="F34" t="s">
        <v>659</v>
      </c>
      <c r="G34" t="s">
        <v>360</v>
      </c>
      <c r="H34" t="s">
        <v>105</v>
      </c>
      <c r="I34" s="77">
        <v>56969</v>
      </c>
      <c r="J34" s="77">
        <v>4492</v>
      </c>
      <c r="K34" s="77">
        <v>0</v>
      </c>
      <c r="L34" s="77">
        <v>2559.0474800000002</v>
      </c>
      <c r="M34" s="77">
        <v>0.09</v>
      </c>
      <c r="N34" s="77">
        <v>0.71</v>
      </c>
      <c r="O34" s="77">
        <v>0.14000000000000001</v>
      </c>
    </row>
    <row r="35" spans="2:15">
      <c r="B35" t="s">
        <v>660</v>
      </c>
      <c r="C35" t="s">
        <v>661</v>
      </c>
      <c r="D35" t="s">
        <v>103</v>
      </c>
      <c r="E35" t="s">
        <v>126</v>
      </c>
      <c r="F35" t="s">
        <v>662</v>
      </c>
      <c r="G35" t="s">
        <v>382</v>
      </c>
      <c r="H35" t="s">
        <v>105</v>
      </c>
      <c r="I35" s="77">
        <v>3876</v>
      </c>
      <c r="J35" s="77">
        <v>88000</v>
      </c>
      <c r="K35" s="77">
        <v>0</v>
      </c>
      <c r="L35" s="77">
        <v>3410.88</v>
      </c>
      <c r="M35" s="77">
        <v>0.1</v>
      </c>
      <c r="N35" s="77">
        <v>0.94</v>
      </c>
      <c r="O35" s="77">
        <v>0.18</v>
      </c>
    </row>
    <row r="36" spans="2:15">
      <c r="B36" t="s">
        <v>663</v>
      </c>
      <c r="C36" t="s">
        <v>664</v>
      </c>
      <c r="D36" t="s">
        <v>103</v>
      </c>
      <c r="E36" t="s">
        <v>126</v>
      </c>
      <c r="F36" t="s">
        <v>381</v>
      </c>
      <c r="G36" t="s">
        <v>382</v>
      </c>
      <c r="H36" t="s">
        <v>105</v>
      </c>
      <c r="I36" s="77">
        <v>2672</v>
      </c>
      <c r="J36" s="77">
        <v>65880</v>
      </c>
      <c r="K36" s="77">
        <v>0</v>
      </c>
      <c r="L36" s="77">
        <v>1760.3136</v>
      </c>
      <c r="M36" s="77">
        <v>0.03</v>
      </c>
      <c r="N36" s="77">
        <v>0.49</v>
      </c>
      <c r="O36" s="77">
        <v>0.09</v>
      </c>
    </row>
    <row r="37" spans="2:15">
      <c r="B37" t="s">
        <v>665</v>
      </c>
      <c r="C37" t="s">
        <v>666</v>
      </c>
      <c r="D37" t="s">
        <v>103</v>
      </c>
      <c r="E37" t="s">
        <v>126</v>
      </c>
      <c r="F37" t="s">
        <v>667</v>
      </c>
      <c r="G37" t="s">
        <v>421</v>
      </c>
      <c r="H37" t="s">
        <v>105</v>
      </c>
      <c r="I37" s="77">
        <v>611164.12</v>
      </c>
      <c r="J37" s="77">
        <v>271.10000000000002</v>
      </c>
      <c r="K37" s="77">
        <v>0</v>
      </c>
      <c r="L37" s="77">
        <v>1656.8659293200001</v>
      </c>
      <c r="M37" s="77">
        <v>0.06</v>
      </c>
      <c r="N37" s="77">
        <v>0.46</v>
      </c>
      <c r="O37" s="77">
        <v>0.09</v>
      </c>
    </row>
    <row r="38" spans="2:15">
      <c r="B38" t="s">
        <v>668</v>
      </c>
      <c r="C38" t="s">
        <v>669</v>
      </c>
      <c r="D38" t="s">
        <v>103</v>
      </c>
      <c r="E38" t="s">
        <v>126</v>
      </c>
      <c r="F38" t="s">
        <v>670</v>
      </c>
      <c r="G38" t="s">
        <v>671</v>
      </c>
      <c r="H38" t="s">
        <v>105</v>
      </c>
      <c r="I38" s="77">
        <v>231496</v>
      </c>
      <c r="J38" s="77">
        <v>1630</v>
      </c>
      <c r="K38" s="77">
        <v>0</v>
      </c>
      <c r="L38" s="77">
        <v>3773.3847999999998</v>
      </c>
      <c r="M38" s="77">
        <v>0.21</v>
      </c>
      <c r="N38" s="77">
        <v>1.04</v>
      </c>
      <c r="O38" s="77">
        <v>0.2</v>
      </c>
    </row>
    <row r="39" spans="2:15">
      <c r="B39" t="s">
        <v>672</v>
      </c>
      <c r="C39" t="s">
        <v>673</v>
      </c>
      <c r="D39" t="s">
        <v>103</v>
      </c>
      <c r="E39" t="s">
        <v>126</v>
      </c>
      <c r="F39" t="s">
        <v>674</v>
      </c>
      <c r="G39" t="s">
        <v>671</v>
      </c>
      <c r="H39" t="s">
        <v>105</v>
      </c>
      <c r="I39" s="77">
        <v>371638</v>
      </c>
      <c r="J39" s="77">
        <v>1122</v>
      </c>
      <c r="K39" s="77">
        <v>63.591650000000001</v>
      </c>
      <c r="L39" s="77">
        <v>4233.3700099999996</v>
      </c>
      <c r="M39" s="77">
        <v>0.11</v>
      </c>
      <c r="N39" s="77">
        <v>1.17</v>
      </c>
      <c r="O39" s="77">
        <v>0.22</v>
      </c>
    </row>
    <row r="40" spans="2:15">
      <c r="B40" t="s">
        <v>675</v>
      </c>
      <c r="C40" t="s">
        <v>676</v>
      </c>
      <c r="D40" t="s">
        <v>103</v>
      </c>
      <c r="E40" t="s">
        <v>126</v>
      </c>
      <c r="F40" t="s">
        <v>677</v>
      </c>
      <c r="G40" t="s">
        <v>326</v>
      </c>
      <c r="H40" t="s">
        <v>105</v>
      </c>
      <c r="I40" s="77">
        <v>266147</v>
      </c>
      <c r="J40" s="77">
        <v>1692</v>
      </c>
      <c r="K40" s="77">
        <v>153.43720999999999</v>
      </c>
      <c r="L40" s="77">
        <v>4656.6444499999998</v>
      </c>
      <c r="M40" s="77">
        <v>0.34</v>
      </c>
      <c r="N40" s="77">
        <v>1.29</v>
      </c>
      <c r="O40" s="77">
        <v>0.25</v>
      </c>
    </row>
    <row r="41" spans="2:15">
      <c r="B41" t="s">
        <v>678</v>
      </c>
      <c r="C41" t="s">
        <v>679</v>
      </c>
      <c r="D41" t="s">
        <v>103</v>
      </c>
      <c r="E41" t="s">
        <v>126</v>
      </c>
      <c r="F41" t="s">
        <v>680</v>
      </c>
      <c r="G41" t="s">
        <v>326</v>
      </c>
      <c r="H41" t="s">
        <v>105</v>
      </c>
      <c r="I41" s="77">
        <v>21135</v>
      </c>
      <c r="J41" s="77">
        <v>23430</v>
      </c>
      <c r="K41" s="77">
        <v>0</v>
      </c>
      <c r="L41" s="77">
        <v>4951.9305000000004</v>
      </c>
      <c r="M41" s="77">
        <v>0.16</v>
      </c>
      <c r="N41" s="77">
        <v>1.37</v>
      </c>
      <c r="O41" s="77">
        <v>0.26</v>
      </c>
    </row>
    <row r="42" spans="2:15">
      <c r="B42" t="s">
        <v>681</v>
      </c>
      <c r="C42" t="s">
        <v>682</v>
      </c>
      <c r="D42" t="s">
        <v>103</v>
      </c>
      <c r="E42" t="s">
        <v>126</v>
      </c>
      <c r="F42" t="s">
        <v>346</v>
      </c>
      <c r="G42" t="s">
        <v>326</v>
      </c>
      <c r="H42" t="s">
        <v>105</v>
      </c>
      <c r="I42" s="77">
        <v>4838</v>
      </c>
      <c r="J42" s="77">
        <v>41990</v>
      </c>
      <c r="K42" s="77">
        <v>0</v>
      </c>
      <c r="L42" s="77">
        <v>2031.4762000000001</v>
      </c>
      <c r="M42" s="77">
        <v>7.0000000000000007E-2</v>
      </c>
      <c r="N42" s="77">
        <v>0.56000000000000005</v>
      </c>
      <c r="O42" s="77">
        <v>0.11</v>
      </c>
    </row>
    <row r="43" spans="2:15">
      <c r="B43" t="s">
        <v>683</v>
      </c>
      <c r="C43" t="s">
        <v>684</v>
      </c>
      <c r="D43" t="s">
        <v>103</v>
      </c>
      <c r="E43" t="s">
        <v>126</v>
      </c>
      <c r="F43" t="s">
        <v>685</v>
      </c>
      <c r="G43" t="s">
        <v>326</v>
      </c>
      <c r="H43" t="s">
        <v>105</v>
      </c>
      <c r="I43" s="77">
        <v>2235</v>
      </c>
      <c r="J43" s="77">
        <v>165900</v>
      </c>
      <c r="K43" s="77">
        <v>0</v>
      </c>
      <c r="L43" s="77">
        <v>3707.8649999999998</v>
      </c>
      <c r="M43" s="77">
        <v>0.11</v>
      </c>
      <c r="N43" s="77">
        <v>1.03</v>
      </c>
      <c r="O43" s="77">
        <v>0.2</v>
      </c>
    </row>
    <row r="44" spans="2:15">
      <c r="B44" t="s">
        <v>686</v>
      </c>
      <c r="C44" t="s">
        <v>687</v>
      </c>
      <c r="D44" t="s">
        <v>103</v>
      </c>
      <c r="E44" t="s">
        <v>126</v>
      </c>
      <c r="F44" t="s">
        <v>688</v>
      </c>
      <c r="G44" t="s">
        <v>326</v>
      </c>
      <c r="H44" t="s">
        <v>105</v>
      </c>
      <c r="I44" s="77">
        <v>22244</v>
      </c>
      <c r="J44" s="77">
        <v>6183</v>
      </c>
      <c r="K44" s="77">
        <v>0</v>
      </c>
      <c r="L44" s="77">
        <v>1375.3465200000001</v>
      </c>
      <c r="M44" s="77">
        <v>0.12</v>
      </c>
      <c r="N44" s="77">
        <v>0.38</v>
      </c>
      <c r="O44" s="77">
        <v>7.0000000000000007E-2</v>
      </c>
    </row>
    <row r="45" spans="2:15">
      <c r="B45" t="s">
        <v>689</v>
      </c>
      <c r="C45" t="s">
        <v>690</v>
      </c>
      <c r="D45" t="s">
        <v>103</v>
      </c>
      <c r="E45" t="s">
        <v>126</v>
      </c>
      <c r="F45" t="s">
        <v>691</v>
      </c>
      <c r="G45" t="s">
        <v>326</v>
      </c>
      <c r="H45" t="s">
        <v>105</v>
      </c>
      <c r="I45" s="77">
        <v>8978</v>
      </c>
      <c r="J45" s="77">
        <v>41480</v>
      </c>
      <c r="K45" s="77">
        <v>35.911999999999999</v>
      </c>
      <c r="L45" s="77">
        <v>3759.9863999999998</v>
      </c>
      <c r="M45" s="77">
        <v>0.17</v>
      </c>
      <c r="N45" s="77">
        <v>1.04</v>
      </c>
      <c r="O45" s="77">
        <v>0.2</v>
      </c>
    </row>
    <row r="46" spans="2:15">
      <c r="B46" t="s">
        <v>692</v>
      </c>
      <c r="C46" t="s">
        <v>693</v>
      </c>
      <c r="D46" t="s">
        <v>103</v>
      </c>
      <c r="E46" t="s">
        <v>126</v>
      </c>
      <c r="F46" t="s">
        <v>694</v>
      </c>
      <c r="G46" t="s">
        <v>326</v>
      </c>
      <c r="H46" t="s">
        <v>105</v>
      </c>
      <c r="I46" s="77">
        <v>464261</v>
      </c>
      <c r="J46" s="77">
        <v>848.2</v>
      </c>
      <c r="K46" s="77">
        <v>0</v>
      </c>
      <c r="L46" s="77">
        <v>3937.8618019999999</v>
      </c>
      <c r="M46" s="77">
        <v>0.18</v>
      </c>
      <c r="N46" s="77">
        <v>1.0900000000000001</v>
      </c>
      <c r="O46" s="77">
        <v>0.21</v>
      </c>
    </row>
    <row r="47" spans="2:15">
      <c r="B47" t="s">
        <v>695</v>
      </c>
      <c r="C47" t="s">
        <v>696</v>
      </c>
      <c r="D47" t="s">
        <v>103</v>
      </c>
      <c r="E47" t="s">
        <v>126</v>
      </c>
      <c r="F47" t="s">
        <v>697</v>
      </c>
      <c r="G47" t="s">
        <v>326</v>
      </c>
      <c r="H47" t="s">
        <v>105</v>
      </c>
      <c r="I47" s="77">
        <v>832170</v>
      </c>
      <c r="J47" s="77">
        <v>488.2</v>
      </c>
      <c r="K47" s="77">
        <v>0</v>
      </c>
      <c r="L47" s="77">
        <v>4062.6539400000001</v>
      </c>
      <c r="M47" s="77">
        <v>0.19</v>
      </c>
      <c r="N47" s="77">
        <v>1.1200000000000001</v>
      </c>
      <c r="O47" s="77">
        <v>0.22</v>
      </c>
    </row>
    <row r="48" spans="2:15">
      <c r="B48" t="s">
        <v>698</v>
      </c>
      <c r="C48" t="s">
        <v>699</v>
      </c>
      <c r="D48" t="s">
        <v>103</v>
      </c>
      <c r="E48" t="s">
        <v>126</v>
      </c>
      <c r="F48" t="s">
        <v>700</v>
      </c>
      <c r="G48" t="s">
        <v>326</v>
      </c>
      <c r="H48" t="s">
        <v>105</v>
      </c>
      <c r="I48" s="77">
        <v>35521</v>
      </c>
      <c r="J48" s="77">
        <v>13970</v>
      </c>
      <c r="K48" s="77">
        <v>0</v>
      </c>
      <c r="L48" s="77">
        <v>4962.2837</v>
      </c>
      <c r="M48" s="77">
        <v>0.08</v>
      </c>
      <c r="N48" s="77">
        <v>1.37</v>
      </c>
      <c r="O48" s="77">
        <v>0.26</v>
      </c>
    </row>
    <row r="49" spans="2:15">
      <c r="B49" t="s">
        <v>701</v>
      </c>
      <c r="C49" t="s">
        <v>702</v>
      </c>
      <c r="D49" t="s">
        <v>103</v>
      </c>
      <c r="E49" t="s">
        <v>126</v>
      </c>
      <c r="F49" t="s">
        <v>703</v>
      </c>
      <c r="G49" t="s">
        <v>326</v>
      </c>
      <c r="H49" t="s">
        <v>105</v>
      </c>
      <c r="I49" s="77">
        <v>141792</v>
      </c>
      <c r="J49" s="77">
        <v>681.5</v>
      </c>
      <c r="K49" s="77">
        <v>0</v>
      </c>
      <c r="L49" s="77">
        <v>966.31248000000005</v>
      </c>
      <c r="M49" s="77">
        <v>0.1</v>
      </c>
      <c r="N49" s="77">
        <v>0.27</v>
      </c>
      <c r="O49" s="77">
        <v>0.05</v>
      </c>
    </row>
    <row r="50" spans="2:15">
      <c r="B50" t="s">
        <v>704</v>
      </c>
      <c r="C50" t="s">
        <v>705</v>
      </c>
      <c r="D50" t="s">
        <v>103</v>
      </c>
      <c r="E50" t="s">
        <v>126</v>
      </c>
      <c r="F50" t="s">
        <v>706</v>
      </c>
      <c r="G50" t="s">
        <v>326</v>
      </c>
      <c r="H50" t="s">
        <v>105</v>
      </c>
      <c r="I50" s="77">
        <v>29705</v>
      </c>
      <c r="J50" s="77">
        <v>13140</v>
      </c>
      <c r="K50" s="77">
        <v>0</v>
      </c>
      <c r="L50" s="77">
        <v>3903.2370000000001</v>
      </c>
      <c r="M50" s="77">
        <v>0.24</v>
      </c>
      <c r="N50" s="77">
        <v>1.08</v>
      </c>
      <c r="O50" s="77">
        <v>0.21</v>
      </c>
    </row>
    <row r="51" spans="2:15">
      <c r="B51" t="s">
        <v>707</v>
      </c>
      <c r="C51" t="s">
        <v>708</v>
      </c>
      <c r="D51" t="s">
        <v>103</v>
      </c>
      <c r="E51" t="s">
        <v>126</v>
      </c>
      <c r="F51" t="s">
        <v>709</v>
      </c>
      <c r="G51" t="s">
        <v>326</v>
      </c>
      <c r="H51" t="s">
        <v>105</v>
      </c>
      <c r="I51" s="77">
        <v>106520</v>
      </c>
      <c r="J51" s="77">
        <v>1439</v>
      </c>
      <c r="K51" s="77">
        <v>0</v>
      </c>
      <c r="L51" s="77">
        <v>1532.8227999999999</v>
      </c>
      <c r="M51" s="77">
        <v>0.06</v>
      </c>
      <c r="N51" s="77">
        <v>0.42</v>
      </c>
      <c r="O51" s="77">
        <v>0.08</v>
      </c>
    </row>
    <row r="52" spans="2:15">
      <c r="B52" t="s">
        <v>710</v>
      </c>
      <c r="C52" t="s">
        <v>711</v>
      </c>
      <c r="D52" t="s">
        <v>103</v>
      </c>
      <c r="E52" t="s">
        <v>126</v>
      </c>
      <c r="F52" t="s">
        <v>712</v>
      </c>
      <c r="G52" t="s">
        <v>128</v>
      </c>
      <c r="H52" t="s">
        <v>105</v>
      </c>
      <c r="I52" s="77">
        <v>296492</v>
      </c>
      <c r="J52" s="77">
        <v>340</v>
      </c>
      <c r="K52" s="77">
        <v>0</v>
      </c>
      <c r="L52" s="77">
        <v>1008.0728</v>
      </c>
      <c r="M52" s="77">
        <v>0.08</v>
      </c>
      <c r="N52" s="77">
        <v>0.28000000000000003</v>
      </c>
      <c r="O52" s="77">
        <v>0.05</v>
      </c>
    </row>
    <row r="53" spans="2:15">
      <c r="B53" t="s">
        <v>713</v>
      </c>
      <c r="C53" t="s">
        <v>714</v>
      </c>
      <c r="D53" t="s">
        <v>103</v>
      </c>
      <c r="E53" t="s">
        <v>126</v>
      </c>
      <c r="F53" t="s">
        <v>715</v>
      </c>
      <c r="G53" t="s">
        <v>131</v>
      </c>
      <c r="H53" t="s">
        <v>105</v>
      </c>
      <c r="I53" s="77">
        <v>355862</v>
      </c>
      <c r="J53" s="77">
        <v>1852</v>
      </c>
      <c r="K53" s="77">
        <v>0</v>
      </c>
      <c r="L53" s="77">
        <v>6590.5642399999997</v>
      </c>
      <c r="M53" s="77">
        <v>1.0900000000000001</v>
      </c>
      <c r="N53" s="77">
        <v>1.82</v>
      </c>
      <c r="O53" s="77">
        <v>0.35</v>
      </c>
    </row>
    <row r="54" spans="2:15">
      <c r="B54" s="78" t="s">
        <v>716</v>
      </c>
      <c r="E54" s="16"/>
      <c r="F54" s="16"/>
      <c r="G54" s="16"/>
      <c r="I54" s="79">
        <v>6228815</v>
      </c>
      <c r="K54" s="79">
        <v>65.64649</v>
      </c>
      <c r="L54" s="79">
        <v>30343.052951000001</v>
      </c>
      <c r="N54" s="79">
        <v>8.4</v>
      </c>
      <c r="O54" s="79">
        <v>1.61</v>
      </c>
    </row>
    <row r="55" spans="2:15">
      <c r="B55" t="s">
        <v>717</v>
      </c>
      <c r="C55" t="s">
        <v>718</v>
      </c>
      <c r="D55" t="s">
        <v>103</v>
      </c>
      <c r="E55" t="s">
        <v>126</v>
      </c>
      <c r="F55" t="s">
        <v>719</v>
      </c>
      <c r="G55" t="s">
        <v>382</v>
      </c>
      <c r="H55" t="s">
        <v>105</v>
      </c>
      <c r="I55" s="77">
        <v>145982</v>
      </c>
      <c r="J55" s="77">
        <v>4544</v>
      </c>
      <c r="K55" s="77">
        <v>0</v>
      </c>
      <c r="L55" s="77">
        <v>6633.4220800000003</v>
      </c>
      <c r="M55" s="77">
        <v>0.22</v>
      </c>
      <c r="N55" s="77">
        <v>1.84</v>
      </c>
      <c r="O55" s="77">
        <v>0.35</v>
      </c>
    </row>
    <row r="56" spans="2:15">
      <c r="B56" t="s">
        <v>720</v>
      </c>
      <c r="C56" t="s">
        <v>721</v>
      </c>
      <c r="D56" t="s">
        <v>103</v>
      </c>
      <c r="E56" t="s">
        <v>126</v>
      </c>
      <c r="F56" t="s">
        <v>722</v>
      </c>
      <c r="G56" t="s">
        <v>444</v>
      </c>
      <c r="H56" t="s">
        <v>105</v>
      </c>
      <c r="I56" s="77">
        <v>4309499</v>
      </c>
      <c r="J56" s="77">
        <v>87</v>
      </c>
      <c r="K56" s="77">
        <v>0</v>
      </c>
      <c r="L56" s="77">
        <v>3749.26413</v>
      </c>
      <c r="M56" s="77">
        <v>2.88</v>
      </c>
      <c r="N56" s="77">
        <v>1.04</v>
      </c>
      <c r="O56" s="77">
        <v>0.2</v>
      </c>
    </row>
    <row r="57" spans="2:15">
      <c r="B57" t="s">
        <v>723</v>
      </c>
      <c r="C57" t="s">
        <v>724</v>
      </c>
      <c r="D57" t="s">
        <v>103</v>
      </c>
      <c r="E57" t="s">
        <v>126</v>
      </c>
      <c r="F57" t="s">
        <v>725</v>
      </c>
      <c r="G57" t="s">
        <v>326</v>
      </c>
      <c r="H57" t="s">
        <v>105</v>
      </c>
      <c r="I57" s="77">
        <v>385929</v>
      </c>
      <c r="J57" s="77">
        <v>805.9</v>
      </c>
      <c r="K57" s="77">
        <v>0</v>
      </c>
      <c r="L57" s="77">
        <v>3110.2018109999999</v>
      </c>
      <c r="M57" s="77">
        <v>0.68</v>
      </c>
      <c r="N57" s="77">
        <v>0.86</v>
      </c>
      <c r="O57" s="77">
        <v>0.17</v>
      </c>
    </row>
    <row r="58" spans="2:15">
      <c r="B58" t="s">
        <v>726</v>
      </c>
      <c r="C58" t="s">
        <v>727</v>
      </c>
      <c r="D58" t="s">
        <v>103</v>
      </c>
      <c r="E58" t="s">
        <v>126</v>
      </c>
      <c r="F58" t="s">
        <v>728</v>
      </c>
      <c r="G58" t="s">
        <v>326</v>
      </c>
      <c r="H58" t="s">
        <v>105</v>
      </c>
      <c r="I58" s="77">
        <v>87204</v>
      </c>
      <c r="J58" s="77">
        <v>7236</v>
      </c>
      <c r="K58" s="77">
        <v>0</v>
      </c>
      <c r="L58" s="77">
        <v>6310.0814399999999</v>
      </c>
      <c r="M58" s="77">
        <v>0.69</v>
      </c>
      <c r="N58" s="77">
        <v>1.75</v>
      </c>
      <c r="O58" s="77">
        <v>0.34</v>
      </c>
    </row>
    <row r="59" spans="2:15">
      <c r="B59" t="s">
        <v>729</v>
      </c>
      <c r="C59" t="s">
        <v>730</v>
      </c>
      <c r="D59" t="s">
        <v>103</v>
      </c>
      <c r="E59" t="s">
        <v>126</v>
      </c>
      <c r="F59" t="s">
        <v>731</v>
      </c>
      <c r="G59" t="s">
        <v>326</v>
      </c>
      <c r="H59" t="s">
        <v>105</v>
      </c>
      <c r="I59" s="77">
        <v>744011</v>
      </c>
      <c r="J59" s="77">
        <v>933.9</v>
      </c>
      <c r="K59" s="77">
        <v>0</v>
      </c>
      <c r="L59" s="77">
        <v>6948.3187289999996</v>
      </c>
      <c r="M59" s="77">
        <v>1.48</v>
      </c>
      <c r="N59" s="77">
        <v>1.92</v>
      </c>
      <c r="O59" s="77">
        <v>0.37</v>
      </c>
    </row>
    <row r="60" spans="2:15">
      <c r="B60" t="s">
        <v>732</v>
      </c>
      <c r="C60" t="s">
        <v>733</v>
      </c>
      <c r="D60" t="s">
        <v>103</v>
      </c>
      <c r="E60" t="s">
        <v>126</v>
      </c>
      <c r="F60" t="s">
        <v>734</v>
      </c>
      <c r="G60" t="s">
        <v>326</v>
      </c>
      <c r="H60" t="s">
        <v>105</v>
      </c>
      <c r="I60" s="77">
        <v>5597</v>
      </c>
      <c r="J60" s="77">
        <v>18270</v>
      </c>
      <c r="K60" s="77">
        <v>0</v>
      </c>
      <c r="L60" s="77">
        <v>1022.5719</v>
      </c>
      <c r="M60" s="77">
        <v>0.17</v>
      </c>
      <c r="N60" s="77">
        <v>0.28000000000000003</v>
      </c>
      <c r="O60" s="77">
        <v>0.05</v>
      </c>
    </row>
    <row r="61" spans="2:15">
      <c r="B61" t="s">
        <v>735</v>
      </c>
      <c r="C61" t="s">
        <v>736</v>
      </c>
      <c r="D61" t="s">
        <v>103</v>
      </c>
      <c r="E61" t="s">
        <v>126</v>
      </c>
      <c r="F61" t="s">
        <v>737</v>
      </c>
      <c r="G61" t="s">
        <v>326</v>
      </c>
      <c r="H61" t="s">
        <v>105</v>
      </c>
      <c r="I61" s="77">
        <v>550593</v>
      </c>
      <c r="J61" s="77">
        <v>454.7</v>
      </c>
      <c r="K61" s="77">
        <v>65.64649</v>
      </c>
      <c r="L61" s="77">
        <v>2569.192861</v>
      </c>
      <c r="M61" s="77">
        <v>0.66</v>
      </c>
      <c r="N61" s="77">
        <v>0.71</v>
      </c>
      <c r="O61" s="77">
        <v>0.14000000000000001</v>
      </c>
    </row>
    <row r="62" spans="2:15">
      <c r="B62" s="78" t="s">
        <v>738</v>
      </c>
      <c r="E62" s="16"/>
      <c r="F62" s="16"/>
      <c r="G62" s="16"/>
      <c r="I62" s="79">
        <v>0</v>
      </c>
      <c r="K62" s="79">
        <v>0</v>
      </c>
      <c r="L62" s="79">
        <v>0</v>
      </c>
      <c r="N62" s="79">
        <v>0</v>
      </c>
      <c r="O62" s="79">
        <v>0</v>
      </c>
    </row>
    <row r="63" spans="2:15">
      <c r="B63" t="s">
        <v>222</v>
      </c>
      <c r="C63" t="s">
        <v>222</v>
      </c>
      <c r="E63" s="16"/>
      <c r="F63" s="16"/>
      <c r="G63" t="s">
        <v>222</v>
      </c>
      <c r="H63" t="s">
        <v>222</v>
      </c>
      <c r="I63" s="77">
        <v>0</v>
      </c>
      <c r="J63" s="77">
        <v>0</v>
      </c>
      <c r="L63" s="77">
        <v>0</v>
      </c>
      <c r="M63" s="77">
        <v>0</v>
      </c>
      <c r="N63" s="77">
        <v>0</v>
      </c>
      <c r="O63" s="77">
        <v>0</v>
      </c>
    </row>
    <row r="64" spans="2:15">
      <c r="B64" s="78" t="s">
        <v>227</v>
      </c>
      <c r="E64" s="16"/>
      <c r="F64" s="16"/>
      <c r="G64" s="16"/>
      <c r="I64" s="79">
        <v>531508</v>
      </c>
      <c r="K64" s="79">
        <v>0</v>
      </c>
      <c r="L64" s="79">
        <v>79727.550372750004</v>
      </c>
      <c r="N64" s="79">
        <v>22.07</v>
      </c>
      <c r="O64" s="79">
        <v>4.2300000000000004</v>
      </c>
    </row>
    <row r="65" spans="2:15">
      <c r="B65" s="78" t="s">
        <v>299</v>
      </c>
      <c r="E65" s="16"/>
      <c r="F65" s="16"/>
      <c r="G65" s="16"/>
      <c r="I65" s="79">
        <v>0</v>
      </c>
      <c r="K65" s="79">
        <v>0</v>
      </c>
      <c r="L65" s="79">
        <v>0</v>
      </c>
      <c r="N65" s="79">
        <v>0</v>
      </c>
      <c r="O65" s="79">
        <v>0</v>
      </c>
    </row>
    <row r="66" spans="2:15">
      <c r="B66" t="s">
        <v>222</v>
      </c>
      <c r="C66" t="s">
        <v>222</v>
      </c>
      <c r="E66" s="16"/>
      <c r="F66" s="16"/>
      <c r="G66" t="s">
        <v>222</v>
      </c>
      <c r="H66" t="s">
        <v>222</v>
      </c>
      <c r="I66" s="77">
        <v>0</v>
      </c>
      <c r="J66" s="77">
        <v>0</v>
      </c>
      <c r="L66" s="77">
        <v>0</v>
      </c>
      <c r="M66" s="77">
        <v>0</v>
      </c>
      <c r="N66" s="77">
        <v>0</v>
      </c>
      <c r="O66" s="77">
        <v>0</v>
      </c>
    </row>
    <row r="67" spans="2:15">
      <c r="B67" s="78" t="s">
        <v>300</v>
      </c>
      <c r="E67" s="16"/>
      <c r="F67" s="16"/>
      <c r="G67" s="16"/>
      <c r="I67" s="79">
        <v>531508</v>
      </c>
      <c r="K67" s="79">
        <v>0</v>
      </c>
      <c r="L67" s="79">
        <v>79727.550372750004</v>
      </c>
      <c r="N67" s="79">
        <v>22.07</v>
      </c>
      <c r="O67" s="79">
        <v>4.2300000000000004</v>
      </c>
    </row>
    <row r="68" spans="2:15">
      <c r="B68" t="s">
        <v>739</v>
      </c>
      <c r="C68" t="s">
        <v>740</v>
      </c>
      <c r="D68" t="s">
        <v>519</v>
      </c>
      <c r="E68" t="s">
        <v>520</v>
      </c>
      <c r="F68" t="s">
        <v>741</v>
      </c>
      <c r="G68" t="s">
        <v>539</v>
      </c>
      <c r="H68" t="s">
        <v>109</v>
      </c>
      <c r="I68" s="77">
        <v>11125</v>
      </c>
      <c r="J68" s="77">
        <v>11962</v>
      </c>
      <c r="K68" s="77">
        <v>0</v>
      </c>
      <c r="L68" s="77">
        <v>4676.3345650000001</v>
      </c>
      <c r="M68" s="77">
        <v>0</v>
      </c>
      <c r="N68" s="77">
        <v>1.29</v>
      </c>
      <c r="O68" s="77">
        <v>0.25</v>
      </c>
    </row>
    <row r="69" spans="2:15">
      <c r="B69" t="s">
        <v>742</v>
      </c>
      <c r="C69" t="s">
        <v>743</v>
      </c>
      <c r="D69" t="s">
        <v>744</v>
      </c>
      <c r="E69" t="s">
        <v>520</v>
      </c>
      <c r="F69" t="s">
        <v>745</v>
      </c>
      <c r="G69" t="s">
        <v>746</v>
      </c>
      <c r="H69" t="s">
        <v>113</v>
      </c>
      <c r="I69" s="77">
        <v>30531</v>
      </c>
      <c r="J69" s="77">
        <v>9380</v>
      </c>
      <c r="K69" s="77">
        <v>0</v>
      </c>
      <c r="L69" s="77">
        <v>12396.851204639999</v>
      </c>
      <c r="M69" s="77">
        <v>0</v>
      </c>
      <c r="N69" s="77">
        <v>3.43</v>
      </c>
      <c r="O69" s="77">
        <v>0.66</v>
      </c>
    </row>
    <row r="70" spans="2:15">
      <c r="B70" t="s">
        <v>747</v>
      </c>
      <c r="C70" t="s">
        <v>748</v>
      </c>
      <c r="D70" t="s">
        <v>519</v>
      </c>
      <c r="E70" t="s">
        <v>520</v>
      </c>
      <c r="F70" t="s">
        <v>749</v>
      </c>
      <c r="G70" t="s">
        <v>746</v>
      </c>
      <c r="H70" t="s">
        <v>109</v>
      </c>
      <c r="I70" s="77">
        <v>11896</v>
      </c>
      <c r="J70" s="77">
        <v>12157</v>
      </c>
      <c r="K70" s="77">
        <v>0</v>
      </c>
      <c r="L70" s="77">
        <v>5081.9352740800005</v>
      </c>
      <c r="M70" s="77">
        <v>0</v>
      </c>
      <c r="N70" s="77">
        <v>1.41</v>
      </c>
      <c r="O70" s="77">
        <v>0.27</v>
      </c>
    </row>
    <row r="71" spans="2:15">
      <c r="B71" t="s">
        <v>750</v>
      </c>
      <c r="C71" t="s">
        <v>751</v>
      </c>
      <c r="D71" t="s">
        <v>519</v>
      </c>
      <c r="E71" t="s">
        <v>520</v>
      </c>
      <c r="F71" t="s">
        <v>752</v>
      </c>
      <c r="G71" t="s">
        <v>746</v>
      </c>
      <c r="H71" t="s">
        <v>109</v>
      </c>
      <c r="I71" s="77">
        <v>132625</v>
      </c>
      <c r="J71" s="77">
        <v>1290</v>
      </c>
      <c r="K71" s="77">
        <v>0</v>
      </c>
      <c r="L71" s="77">
        <v>6011.9708250000003</v>
      </c>
      <c r="M71" s="77">
        <v>0</v>
      </c>
      <c r="N71" s="77">
        <v>1.66</v>
      </c>
      <c r="O71" s="77">
        <v>0.32</v>
      </c>
    </row>
    <row r="72" spans="2:15">
      <c r="B72" t="s">
        <v>753</v>
      </c>
      <c r="C72" t="s">
        <v>754</v>
      </c>
      <c r="D72" t="s">
        <v>755</v>
      </c>
      <c r="E72" t="s">
        <v>520</v>
      </c>
      <c r="F72" t="s">
        <v>756</v>
      </c>
      <c r="G72" t="s">
        <v>757</v>
      </c>
      <c r="H72" t="s">
        <v>109</v>
      </c>
      <c r="I72" s="77">
        <v>10378</v>
      </c>
      <c r="J72" s="77">
        <v>4117</v>
      </c>
      <c r="K72" s="77">
        <v>0</v>
      </c>
      <c r="L72" s="77">
        <v>1501.39958164</v>
      </c>
      <c r="M72" s="77">
        <v>0</v>
      </c>
      <c r="N72" s="77">
        <v>0.42</v>
      </c>
      <c r="O72" s="77">
        <v>0.08</v>
      </c>
    </row>
    <row r="73" spans="2:15">
      <c r="B73" t="s">
        <v>758</v>
      </c>
      <c r="C73" t="s">
        <v>759</v>
      </c>
      <c r="D73" t="s">
        <v>760</v>
      </c>
      <c r="E73" t="s">
        <v>520</v>
      </c>
      <c r="F73" t="s">
        <v>761</v>
      </c>
      <c r="G73" t="s">
        <v>757</v>
      </c>
      <c r="H73" t="s">
        <v>204</v>
      </c>
      <c r="I73" s="77">
        <v>5195</v>
      </c>
      <c r="J73" s="77">
        <v>21910</v>
      </c>
      <c r="K73" s="77">
        <v>0</v>
      </c>
      <c r="L73" s="77">
        <v>4182.4059252500001</v>
      </c>
      <c r="M73" s="77">
        <v>0</v>
      </c>
      <c r="N73" s="77">
        <v>1.1599999999999999</v>
      </c>
      <c r="O73" s="77">
        <v>0.22</v>
      </c>
    </row>
    <row r="74" spans="2:15">
      <c r="B74" t="s">
        <v>762</v>
      </c>
      <c r="C74" t="s">
        <v>763</v>
      </c>
      <c r="D74" t="s">
        <v>519</v>
      </c>
      <c r="E74" t="s">
        <v>520</v>
      </c>
      <c r="F74" t="s">
        <v>764</v>
      </c>
      <c r="G74" t="s">
        <v>765</v>
      </c>
      <c r="H74" t="s">
        <v>113</v>
      </c>
      <c r="I74" s="77">
        <v>114663</v>
      </c>
      <c r="J74" s="77">
        <v>930</v>
      </c>
      <c r="K74" s="77">
        <v>0</v>
      </c>
      <c r="L74" s="77">
        <v>4616.0847079200003</v>
      </c>
      <c r="M74" s="77">
        <v>0</v>
      </c>
      <c r="N74" s="77">
        <v>1.28</v>
      </c>
      <c r="O74" s="77">
        <v>0.25</v>
      </c>
    </row>
    <row r="75" spans="2:15">
      <c r="B75" t="s">
        <v>766</v>
      </c>
      <c r="C75" t="s">
        <v>767</v>
      </c>
      <c r="D75" t="s">
        <v>519</v>
      </c>
      <c r="E75" t="s">
        <v>520</v>
      </c>
      <c r="F75" t="s">
        <v>768</v>
      </c>
      <c r="G75" t="s">
        <v>769</v>
      </c>
      <c r="H75" t="s">
        <v>109</v>
      </c>
      <c r="I75" s="77">
        <v>112222</v>
      </c>
      <c r="J75" s="77">
        <v>2691</v>
      </c>
      <c r="K75" s="77">
        <v>0</v>
      </c>
      <c r="L75" s="77">
        <v>10611.90758628</v>
      </c>
      <c r="M75" s="77">
        <v>0</v>
      </c>
      <c r="N75" s="77">
        <v>2.94</v>
      </c>
      <c r="O75" s="77">
        <v>0.56000000000000005</v>
      </c>
    </row>
    <row r="76" spans="2:15">
      <c r="B76" t="s">
        <v>770</v>
      </c>
      <c r="C76" t="s">
        <v>771</v>
      </c>
      <c r="D76" t="s">
        <v>519</v>
      </c>
      <c r="E76" t="s">
        <v>520</v>
      </c>
      <c r="F76" t="s">
        <v>772</v>
      </c>
      <c r="G76" t="s">
        <v>773</v>
      </c>
      <c r="H76" t="s">
        <v>109</v>
      </c>
      <c r="I76" s="77">
        <v>12771</v>
      </c>
      <c r="J76" s="77">
        <v>18354</v>
      </c>
      <c r="K76" s="77">
        <v>0</v>
      </c>
      <c r="L76" s="77">
        <v>8236.7785407600004</v>
      </c>
      <c r="M76" s="77">
        <v>0</v>
      </c>
      <c r="N76" s="77">
        <v>2.2799999999999998</v>
      </c>
      <c r="O76" s="77">
        <v>0.44</v>
      </c>
    </row>
    <row r="77" spans="2:15">
      <c r="B77" t="s">
        <v>774</v>
      </c>
      <c r="C77" t="s">
        <v>775</v>
      </c>
      <c r="D77" t="s">
        <v>519</v>
      </c>
      <c r="E77" t="s">
        <v>520</v>
      </c>
      <c r="F77" t="s">
        <v>776</v>
      </c>
      <c r="G77" t="s">
        <v>773</v>
      </c>
      <c r="H77" t="s">
        <v>109</v>
      </c>
      <c r="I77" s="77">
        <v>15114</v>
      </c>
      <c r="J77" s="77">
        <v>9393</v>
      </c>
      <c r="K77" s="77">
        <v>0</v>
      </c>
      <c r="L77" s="77">
        <v>4988.6782822799996</v>
      </c>
      <c r="M77" s="77">
        <v>0</v>
      </c>
      <c r="N77" s="77">
        <v>1.38</v>
      </c>
      <c r="O77" s="77">
        <v>0.26</v>
      </c>
    </row>
    <row r="78" spans="2:15">
      <c r="B78" t="s">
        <v>777</v>
      </c>
      <c r="C78" t="s">
        <v>778</v>
      </c>
      <c r="D78" t="s">
        <v>755</v>
      </c>
      <c r="E78" t="s">
        <v>520</v>
      </c>
      <c r="F78" t="s">
        <v>779</v>
      </c>
      <c r="G78" t="s">
        <v>773</v>
      </c>
      <c r="H78" t="s">
        <v>109</v>
      </c>
      <c r="I78" s="77">
        <v>48431</v>
      </c>
      <c r="J78" s="77">
        <v>7587</v>
      </c>
      <c r="K78" s="77">
        <v>0</v>
      </c>
      <c r="L78" s="77">
        <v>12912.052334579999</v>
      </c>
      <c r="M78" s="77">
        <v>0</v>
      </c>
      <c r="N78" s="77">
        <v>3.57</v>
      </c>
      <c r="O78" s="77">
        <v>0.69</v>
      </c>
    </row>
    <row r="79" spans="2:15">
      <c r="B79" t="s">
        <v>780</v>
      </c>
      <c r="C79" t="s">
        <v>781</v>
      </c>
      <c r="D79" t="s">
        <v>519</v>
      </c>
      <c r="E79" t="s">
        <v>520</v>
      </c>
      <c r="F79" t="s">
        <v>782</v>
      </c>
      <c r="G79" t="s">
        <v>783</v>
      </c>
      <c r="H79" t="s">
        <v>109</v>
      </c>
      <c r="I79" s="77">
        <v>26557</v>
      </c>
      <c r="J79" s="77">
        <v>4834</v>
      </c>
      <c r="K79" s="77">
        <v>0</v>
      </c>
      <c r="L79" s="77">
        <v>4511.15154532</v>
      </c>
      <c r="M79" s="77">
        <v>0</v>
      </c>
      <c r="N79" s="77">
        <v>1.25</v>
      </c>
      <c r="O79" s="77">
        <v>0.24</v>
      </c>
    </row>
    <row r="80" spans="2:15">
      <c r="B80" t="s">
        <v>229</v>
      </c>
      <c r="E80" s="16"/>
      <c r="F80" s="16"/>
      <c r="G80" s="16"/>
    </row>
    <row r="81" spans="2:7">
      <c r="B81" t="s">
        <v>294</v>
      </c>
      <c r="E81" s="16"/>
      <c r="F81" s="16"/>
      <c r="G81" s="16"/>
    </row>
    <row r="82" spans="2:7">
      <c r="B82" t="s">
        <v>295</v>
      </c>
      <c r="E82" s="16"/>
      <c r="F82" s="16"/>
      <c r="G82" s="16"/>
    </row>
    <row r="83" spans="2:7">
      <c r="B83" t="s">
        <v>296</v>
      </c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4090525</v>
      </c>
      <c r="I11" s="7"/>
      <c r="J11" s="76">
        <v>66.5227</v>
      </c>
      <c r="K11" s="76">
        <f>370334.225751643+11</f>
        <v>370345.22575164301</v>
      </c>
      <c r="L11" s="7"/>
      <c r="M11" s="76">
        <v>100</v>
      </c>
      <c r="N11" s="76">
        <v>19.66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2646624</v>
      </c>
      <c r="J12" s="79">
        <v>0</v>
      </c>
      <c r="K12" s="79">
        <f>93569.4778962+11</f>
        <v>93580.477896199998</v>
      </c>
      <c r="M12" s="79">
        <v>25.27</v>
      </c>
      <c r="N12" s="79">
        <v>4.97</v>
      </c>
    </row>
    <row r="13" spans="2:63">
      <c r="B13" s="78" t="s">
        <v>784</v>
      </c>
      <c r="D13" s="16"/>
      <c r="E13" s="16"/>
      <c r="F13" s="16"/>
      <c r="G13" s="16"/>
      <c r="H13" s="79">
        <v>773827</v>
      </c>
      <c r="J13" s="79">
        <v>0</v>
      </c>
      <c r="K13" s="79">
        <f>9932.875106+11</f>
        <v>9943.8751059999995</v>
      </c>
      <c r="M13" s="79">
        <v>2.68</v>
      </c>
      <c r="N13" s="79">
        <v>0.53</v>
      </c>
    </row>
    <row r="14" spans="2:63">
      <c r="B14" t="s">
        <v>785</v>
      </c>
      <c r="C14" t="s">
        <v>786</v>
      </c>
      <c r="D14" t="s">
        <v>103</v>
      </c>
      <c r="E14" t="s">
        <v>787</v>
      </c>
      <c r="F14" t="s">
        <v>788</v>
      </c>
      <c r="G14" t="s">
        <v>105</v>
      </c>
      <c r="H14" s="77">
        <v>371000</v>
      </c>
      <c r="I14" s="77">
        <v>1856</v>
      </c>
      <c r="J14" s="77">
        <v>0</v>
      </c>
      <c r="K14" s="77">
        <f>6885.76+11</f>
        <v>6896.76</v>
      </c>
      <c r="L14" s="77">
        <v>0.5</v>
      </c>
      <c r="M14" s="77">
        <v>1.86</v>
      </c>
      <c r="N14" s="77">
        <v>0.37</v>
      </c>
    </row>
    <row r="15" spans="2:63">
      <c r="B15" t="s">
        <v>789</v>
      </c>
      <c r="C15" t="s">
        <v>790</v>
      </c>
      <c r="D15" t="s">
        <v>103</v>
      </c>
      <c r="E15" t="s">
        <v>791</v>
      </c>
      <c r="F15" t="s">
        <v>788</v>
      </c>
      <c r="G15" t="s">
        <v>105</v>
      </c>
      <c r="H15" s="77">
        <v>107549</v>
      </c>
      <c r="I15" s="77">
        <v>1184</v>
      </c>
      <c r="J15" s="77">
        <v>0</v>
      </c>
      <c r="K15" s="77">
        <v>1273.3801599999999</v>
      </c>
      <c r="L15" s="77">
        <v>0.22</v>
      </c>
      <c r="M15" s="77">
        <v>0.34</v>
      </c>
      <c r="N15" s="77">
        <v>7.0000000000000007E-2</v>
      </c>
    </row>
    <row r="16" spans="2:63">
      <c r="B16" t="s">
        <v>792</v>
      </c>
      <c r="C16" t="s">
        <v>793</v>
      </c>
      <c r="D16" t="s">
        <v>103</v>
      </c>
      <c r="E16" t="s">
        <v>794</v>
      </c>
      <c r="F16" t="s">
        <v>788</v>
      </c>
      <c r="G16" t="s">
        <v>105</v>
      </c>
      <c r="H16" s="77">
        <v>295278</v>
      </c>
      <c r="I16" s="77">
        <v>600.70000000000005</v>
      </c>
      <c r="J16" s="77">
        <v>0</v>
      </c>
      <c r="K16" s="77">
        <v>1773.734946</v>
      </c>
      <c r="L16" s="77">
        <v>0.05</v>
      </c>
      <c r="M16" s="77">
        <v>0.48</v>
      </c>
      <c r="N16" s="77">
        <v>0.09</v>
      </c>
    </row>
    <row r="17" spans="2:14">
      <c r="B17" s="78" t="s">
        <v>795</v>
      </c>
      <c r="D17" s="16"/>
      <c r="E17" s="16"/>
      <c r="F17" s="16"/>
      <c r="G17" s="16"/>
      <c r="H17" s="79">
        <v>700110</v>
      </c>
      <c r="J17" s="79">
        <v>0</v>
      </c>
      <c r="K17" s="79">
        <v>44264.750950000001</v>
      </c>
      <c r="M17" s="79">
        <v>11.95</v>
      </c>
      <c r="N17" s="79">
        <v>2.35</v>
      </c>
    </row>
    <row r="18" spans="2:14">
      <c r="B18" t="s">
        <v>796</v>
      </c>
      <c r="C18" t="s">
        <v>797</v>
      </c>
      <c r="D18" t="s">
        <v>103</v>
      </c>
      <c r="E18" t="s">
        <v>791</v>
      </c>
      <c r="F18" t="s">
        <v>788</v>
      </c>
      <c r="G18" t="s">
        <v>109</v>
      </c>
      <c r="H18" s="77">
        <v>70795</v>
      </c>
      <c r="I18" s="77">
        <v>9197</v>
      </c>
      <c r="J18" s="77">
        <v>0</v>
      </c>
      <c r="K18" s="77">
        <v>6511.0161500000004</v>
      </c>
      <c r="L18" s="77">
        <v>0.47</v>
      </c>
      <c r="M18" s="77">
        <v>1.76</v>
      </c>
      <c r="N18" s="77">
        <v>0.35</v>
      </c>
    </row>
    <row r="19" spans="2:14">
      <c r="B19" t="s">
        <v>798</v>
      </c>
      <c r="C19" t="s">
        <v>799</v>
      </c>
      <c r="D19" t="s">
        <v>103</v>
      </c>
      <c r="E19" t="s">
        <v>791</v>
      </c>
      <c r="F19" t="s">
        <v>788</v>
      </c>
      <c r="G19" t="s">
        <v>105</v>
      </c>
      <c r="H19" s="77">
        <v>131558</v>
      </c>
      <c r="I19" s="77">
        <v>11530</v>
      </c>
      <c r="J19" s="77">
        <v>0</v>
      </c>
      <c r="K19" s="77">
        <v>15168.6374</v>
      </c>
      <c r="L19" s="77">
        <v>0.56999999999999995</v>
      </c>
      <c r="M19" s="77">
        <v>4.0999999999999996</v>
      </c>
      <c r="N19" s="77">
        <v>0.81</v>
      </c>
    </row>
    <row r="20" spans="2:14">
      <c r="B20" t="s">
        <v>800</v>
      </c>
      <c r="C20" t="s">
        <v>801</v>
      </c>
      <c r="D20" t="s">
        <v>103</v>
      </c>
      <c r="E20" t="s">
        <v>791</v>
      </c>
      <c r="F20" t="s">
        <v>788</v>
      </c>
      <c r="G20" t="s">
        <v>105</v>
      </c>
      <c r="H20" s="77">
        <v>38757</v>
      </c>
      <c r="I20" s="77">
        <v>28820</v>
      </c>
      <c r="J20" s="77">
        <v>0</v>
      </c>
      <c r="K20" s="77">
        <v>11169.767400000001</v>
      </c>
      <c r="L20" s="77">
        <v>0.31</v>
      </c>
      <c r="M20" s="77">
        <v>3.02</v>
      </c>
      <c r="N20" s="77">
        <v>0.59</v>
      </c>
    </row>
    <row r="21" spans="2:14">
      <c r="B21" t="s">
        <v>802</v>
      </c>
      <c r="C21" t="s">
        <v>803</v>
      </c>
      <c r="D21" t="s">
        <v>103</v>
      </c>
      <c r="E21" t="s">
        <v>804</v>
      </c>
      <c r="F21" t="s">
        <v>788</v>
      </c>
      <c r="G21" t="s">
        <v>105</v>
      </c>
      <c r="H21" s="77">
        <v>459000</v>
      </c>
      <c r="I21" s="77">
        <v>2487</v>
      </c>
      <c r="J21" s="77">
        <v>0</v>
      </c>
      <c r="K21" s="77">
        <v>11415.33</v>
      </c>
      <c r="L21" s="77">
        <v>0.76</v>
      </c>
      <c r="M21" s="77">
        <v>3.08</v>
      </c>
      <c r="N21" s="77">
        <v>0.61</v>
      </c>
    </row>
    <row r="22" spans="2:14">
      <c r="B22" s="78" t="s">
        <v>805</v>
      </c>
      <c r="D22" s="16"/>
      <c r="E22" s="16"/>
      <c r="F22" s="16"/>
      <c r="G22" s="16"/>
      <c r="H22" s="79">
        <v>1172687</v>
      </c>
      <c r="J22" s="79">
        <v>0</v>
      </c>
      <c r="K22" s="79">
        <v>39371.851840199997</v>
      </c>
      <c r="M22" s="79">
        <v>10.63</v>
      </c>
      <c r="N22" s="79">
        <v>2.09</v>
      </c>
    </row>
    <row r="23" spans="2:14">
      <c r="B23" t="s">
        <v>806</v>
      </c>
      <c r="C23" t="s">
        <v>807</v>
      </c>
      <c r="D23" t="s">
        <v>103</v>
      </c>
      <c r="E23" t="s">
        <v>791</v>
      </c>
      <c r="F23" t="s">
        <v>788</v>
      </c>
      <c r="G23" t="s">
        <v>105</v>
      </c>
      <c r="H23" s="77">
        <v>640000</v>
      </c>
      <c r="I23" s="77">
        <v>3318.24</v>
      </c>
      <c r="J23" s="77">
        <v>0</v>
      </c>
      <c r="K23" s="77">
        <v>21236.736000000001</v>
      </c>
      <c r="L23" s="77">
        <v>2.17</v>
      </c>
      <c r="M23" s="77">
        <v>5.73</v>
      </c>
      <c r="N23" s="77">
        <v>1.1299999999999999</v>
      </c>
    </row>
    <row r="24" spans="2:14">
      <c r="B24" t="s">
        <v>808</v>
      </c>
      <c r="C24" t="s">
        <v>809</v>
      </c>
      <c r="D24" t="s">
        <v>103</v>
      </c>
      <c r="E24" t="s">
        <v>791</v>
      </c>
      <c r="F24" t="s">
        <v>788</v>
      </c>
      <c r="G24" t="s">
        <v>105</v>
      </c>
      <c r="H24" s="77">
        <v>532687</v>
      </c>
      <c r="I24" s="77">
        <v>3404.46</v>
      </c>
      <c r="J24" s="77">
        <v>0</v>
      </c>
      <c r="K24" s="77">
        <v>18135.1158402</v>
      </c>
      <c r="L24" s="77">
        <v>2.68</v>
      </c>
      <c r="M24" s="77">
        <v>4.9000000000000004</v>
      </c>
      <c r="N24" s="77">
        <v>0.96</v>
      </c>
    </row>
    <row r="25" spans="2:14">
      <c r="B25" s="78" t="s">
        <v>810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516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222</v>
      </c>
      <c r="C28" t="s">
        <v>222</v>
      </c>
      <c r="D28" s="16"/>
      <c r="E28" s="16"/>
      <c r="F28" t="s">
        <v>222</v>
      </c>
      <c r="G28" t="s">
        <v>222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811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222</v>
      </c>
      <c r="C30" t="s">
        <v>222</v>
      </c>
      <c r="D30" s="16"/>
      <c r="E30" s="16"/>
      <c r="F30" t="s">
        <v>222</v>
      </c>
      <c r="G30" t="s">
        <v>222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227</v>
      </c>
      <c r="D31" s="16"/>
      <c r="E31" s="16"/>
      <c r="F31" s="16"/>
      <c r="G31" s="16"/>
      <c r="H31" s="79">
        <v>1443901</v>
      </c>
      <c r="J31" s="79">
        <v>66.5227</v>
      </c>
      <c r="K31" s="79">
        <v>276764.74785544298</v>
      </c>
      <c r="M31" s="79">
        <v>74.73</v>
      </c>
      <c r="N31" s="79">
        <v>14.69</v>
      </c>
    </row>
    <row r="32" spans="2:14">
      <c r="B32" s="78" t="s">
        <v>812</v>
      </c>
      <c r="D32" s="16"/>
      <c r="E32" s="16"/>
      <c r="F32" s="16"/>
      <c r="G32" s="16"/>
      <c r="H32" s="79">
        <v>884742</v>
      </c>
      <c r="J32" s="79">
        <v>66.5227</v>
      </c>
      <c r="K32" s="79">
        <v>247969.46347817799</v>
      </c>
      <c r="M32" s="79">
        <v>66.959999999999994</v>
      </c>
      <c r="N32" s="79">
        <v>13.17</v>
      </c>
    </row>
    <row r="33" spans="2:14">
      <c r="B33" t="s">
        <v>813</v>
      </c>
      <c r="C33" t="s">
        <v>814</v>
      </c>
      <c r="D33" t="s">
        <v>519</v>
      </c>
      <c r="E33" t="s">
        <v>815</v>
      </c>
      <c r="F33" t="s">
        <v>522</v>
      </c>
      <c r="G33" t="s">
        <v>109</v>
      </c>
      <c r="H33" s="77">
        <v>56675</v>
      </c>
      <c r="I33" s="77">
        <v>4789</v>
      </c>
      <c r="J33" s="77">
        <v>0</v>
      </c>
      <c r="K33" s="77">
        <v>9537.5784454999994</v>
      </c>
      <c r="L33" s="77">
        <v>0</v>
      </c>
      <c r="M33" s="77">
        <v>2.58</v>
      </c>
      <c r="N33" s="77">
        <v>0.51</v>
      </c>
    </row>
    <row r="34" spans="2:14">
      <c r="B34" t="s">
        <v>816</v>
      </c>
      <c r="C34" t="s">
        <v>817</v>
      </c>
      <c r="D34" t="s">
        <v>519</v>
      </c>
      <c r="E34" t="s">
        <v>815</v>
      </c>
      <c r="F34" t="s">
        <v>522</v>
      </c>
      <c r="G34" t="s">
        <v>109</v>
      </c>
      <c r="H34" s="77">
        <v>109981</v>
      </c>
      <c r="I34" s="77">
        <v>2757</v>
      </c>
      <c r="J34" s="77">
        <v>0</v>
      </c>
      <c r="K34" s="77">
        <v>10655.067061379999</v>
      </c>
      <c r="L34" s="77">
        <v>0</v>
      </c>
      <c r="M34" s="77">
        <v>2.88</v>
      </c>
      <c r="N34" s="77">
        <v>0.56999999999999995</v>
      </c>
    </row>
    <row r="35" spans="2:14">
      <c r="B35" t="s">
        <v>818</v>
      </c>
      <c r="C35" t="s">
        <v>819</v>
      </c>
      <c r="D35" t="s">
        <v>744</v>
      </c>
      <c r="E35" t="s">
        <v>820</v>
      </c>
      <c r="F35" t="s">
        <v>746</v>
      </c>
      <c r="G35" t="s">
        <v>113</v>
      </c>
      <c r="H35" s="77">
        <v>60517</v>
      </c>
      <c r="I35" s="77">
        <v>10472</v>
      </c>
      <c r="J35" s="77">
        <v>0</v>
      </c>
      <c r="K35" s="77">
        <v>27433.078430911999</v>
      </c>
      <c r="L35" s="77">
        <v>0</v>
      </c>
      <c r="M35" s="77">
        <v>7.41</v>
      </c>
      <c r="N35" s="77">
        <v>1.46</v>
      </c>
    </row>
    <row r="36" spans="2:14">
      <c r="B36" t="s">
        <v>821</v>
      </c>
      <c r="C36" t="s">
        <v>822</v>
      </c>
      <c r="D36" t="s">
        <v>519</v>
      </c>
      <c r="E36" t="s">
        <v>820</v>
      </c>
      <c r="F36" t="s">
        <v>746</v>
      </c>
      <c r="G36" t="s">
        <v>109</v>
      </c>
      <c r="H36" s="77">
        <v>166188</v>
      </c>
      <c r="I36" s="77">
        <v>3208</v>
      </c>
      <c r="J36" s="77">
        <v>0</v>
      </c>
      <c r="K36" s="77">
        <v>18734.226994559998</v>
      </c>
      <c r="L36" s="77">
        <v>0</v>
      </c>
      <c r="M36" s="77">
        <v>5.0599999999999996</v>
      </c>
      <c r="N36" s="77">
        <v>0.99</v>
      </c>
    </row>
    <row r="37" spans="2:14">
      <c r="B37" t="s">
        <v>823</v>
      </c>
      <c r="C37" t="s">
        <v>824</v>
      </c>
      <c r="D37" t="s">
        <v>519</v>
      </c>
      <c r="E37" t="s">
        <v>820</v>
      </c>
      <c r="F37" t="s">
        <v>746</v>
      </c>
      <c r="G37" t="s">
        <v>109</v>
      </c>
      <c r="H37" s="77">
        <v>69546</v>
      </c>
      <c r="I37" s="77">
        <v>15183</v>
      </c>
      <c r="J37" s="77">
        <v>0</v>
      </c>
      <c r="K37" s="77">
        <v>37104.920498519998</v>
      </c>
      <c r="L37" s="77">
        <v>0</v>
      </c>
      <c r="M37" s="77">
        <v>10.02</v>
      </c>
      <c r="N37" s="77">
        <v>1.97</v>
      </c>
    </row>
    <row r="38" spans="2:14">
      <c r="B38" t="s">
        <v>825</v>
      </c>
      <c r="C38" t="s">
        <v>826</v>
      </c>
      <c r="D38" t="s">
        <v>755</v>
      </c>
      <c r="E38" t="s">
        <v>827</v>
      </c>
      <c r="F38" t="s">
        <v>746</v>
      </c>
      <c r="G38" t="s">
        <v>109</v>
      </c>
      <c r="H38" s="77">
        <v>49147</v>
      </c>
      <c r="I38" s="77">
        <v>16013</v>
      </c>
      <c r="J38" s="77">
        <v>0</v>
      </c>
      <c r="K38" s="77">
        <v>27654.86061254</v>
      </c>
      <c r="L38" s="77">
        <v>0</v>
      </c>
      <c r="M38" s="77">
        <v>7.47</v>
      </c>
      <c r="N38" s="77">
        <v>1.47</v>
      </c>
    </row>
    <row r="39" spans="2:14">
      <c r="B39" t="s">
        <v>828</v>
      </c>
      <c r="C39" t="s">
        <v>819</v>
      </c>
      <c r="D39" t="s">
        <v>744</v>
      </c>
      <c r="E39" t="s">
        <v>829</v>
      </c>
      <c r="F39" t="s">
        <v>746</v>
      </c>
      <c r="G39" t="s">
        <v>113</v>
      </c>
      <c r="H39" s="77">
        <v>20367</v>
      </c>
      <c r="I39" s="77">
        <v>10484</v>
      </c>
      <c r="J39" s="77">
        <v>0</v>
      </c>
      <c r="K39" s="77">
        <v>9243.1839608640003</v>
      </c>
      <c r="L39" s="77">
        <v>0</v>
      </c>
      <c r="M39" s="77">
        <v>2.5</v>
      </c>
      <c r="N39" s="77">
        <v>0.49</v>
      </c>
    </row>
    <row r="40" spans="2:14">
      <c r="B40" t="s">
        <v>830</v>
      </c>
      <c r="C40" t="s">
        <v>831</v>
      </c>
      <c r="D40" t="s">
        <v>542</v>
      </c>
      <c r="E40" t="s">
        <v>829</v>
      </c>
      <c r="F40" t="s">
        <v>746</v>
      </c>
      <c r="G40" t="s">
        <v>109</v>
      </c>
      <c r="H40" s="77">
        <v>115893</v>
      </c>
      <c r="I40" s="77">
        <v>3369.5</v>
      </c>
      <c r="J40" s="77">
        <v>0</v>
      </c>
      <c r="K40" s="77">
        <v>13722.221427390001</v>
      </c>
      <c r="L40" s="77">
        <v>0</v>
      </c>
      <c r="M40" s="77">
        <v>3.71</v>
      </c>
      <c r="N40" s="77">
        <v>0.73</v>
      </c>
    </row>
    <row r="41" spans="2:14">
      <c r="B41" t="s">
        <v>832</v>
      </c>
      <c r="C41" t="s">
        <v>832</v>
      </c>
      <c r="D41" t="s">
        <v>519</v>
      </c>
      <c r="E41" t="s">
        <v>829</v>
      </c>
      <c r="F41" t="s">
        <v>746</v>
      </c>
      <c r="G41" t="s">
        <v>109</v>
      </c>
      <c r="H41" s="77">
        <v>20481</v>
      </c>
      <c r="I41" s="77">
        <v>19796</v>
      </c>
      <c r="J41" s="77">
        <v>0</v>
      </c>
      <c r="K41" s="77">
        <v>14247.22752264</v>
      </c>
      <c r="L41" s="77">
        <v>0</v>
      </c>
      <c r="M41" s="77">
        <v>3.85</v>
      </c>
      <c r="N41" s="77">
        <v>0.76</v>
      </c>
    </row>
    <row r="42" spans="2:14">
      <c r="B42" t="s">
        <v>833</v>
      </c>
      <c r="C42" t="s">
        <v>834</v>
      </c>
      <c r="D42" t="s">
        <v>519</v>
      </c>
      <c r="E42" t="s">
        <v>815</v>
      </c>
      <c r="F42" t="s">
        <v>746</v>
      </c>
      <c r="G42" t="s">
        <v>109</v>
      </c>
      <c r="H42" s="77">
        <v>32433</v>
      </c>
      <c r="I42" s="77">
        <v>24140</v>
      </c>
      <c r="J42" s="77">
        <v>35.9529</v>
      </c>
      <c r="K42" s="77">
        <v>27548.205166799999</v>
      </c>
      <c r="L42" s="77">
        <v>0</v>
      </c>
      <c r="M42" s="77">
        <v>7.44</v>
      </c>
      <c r="N42" s="77">
        <v>1.46</v>
      </c>
    </row>
    <row r="43" spans="2:14">
      <c r="B43" t="s">
        <v>835</v>
      </c>
      <c r="C43" t="s">
        <v>836</v>
      </c>
      <c r="D43" t="s">
        <v>519</v>
      </c>
      <c r="E43" t="s">
        <v>815</v>
      </c>
      <c r="F43" t="s">
        <v>746</v>
      </c>
      <c r="G43" t="s">
        <v>109</v>
      </c>
      <c r="H43" s="77">
        <v>21756</v>
      </c>
      <c r="I43" s="77">
        <v>26315</v>
      </c>
      <c r="J43" s="77">
        <v>30.569800000000001</v>
      </c>
      <c r="K43" s="77">
        <v>20148.540979599999</v>
      </c>
      <c r="L43" s="77">
        <v>0</v>
      </c>
      <c r="M43" s="77">
        <v>5.44</v>
      </c>
      <c r="N43" s="77">
        <v>1.07</v>
      </c>
    </row>
    <row r="44" spans="2:14">
      <c r="B44" t="s">
        <v>837</v>
      </c>
      <c r="C44" t="s">
        <v>838</v>
      </c>
      <c r="D44" t="s">
        <v>519</v>
      </c>
      <c r="E44" t="s">
        <v>839</v>
      </c>
      <c r="F44" t="s">
        <v>746</v>
      </c>
      <c r="G44" t="s">
        <v>109</v>
      </c>
      <c r="H44" s="77">
        <v>45620</v>
      </c>
      <c r="I44" s="77">
        <v>5721</v>
      </c>
      <c r="J44" s="77">
        <v>0</v>
      </c>
      <c r="K44" s="77">
        <v>9171.2595827999994</v>
      </c>
      <c r="L44" s="77">
        <v>0</v>
      </c>
      <c r="M44" s="77">
        <v>2.48</v>
      </c>
      <c r="N44" s="77">
        <v>0.49</v>
      </c>
    </row>
    <row r="45" spans="2:14">
      <c r="B45" t="s">
        <v>840</v>
      </c>
      <c r="C45" t="s">
        <v>841</v>
      </c>
      <c r="D45" t="s">
        <v>519</v>
      </c>
      <c r="E45" t="s">
        <v>842</v>
      </c>
      <c r="F45" t="s">
        <v>746</v>
      </c>
      <c r="G45" t="s">
        <v>109</v>
      </c>
      <c r="H45" s="77">
        <v>91386</v>
      </c>
      <c r="I45" s="77">
        <v>2622</v>
      </c>
      <c r="J45" s="77">
        <v>0</v>
      </c>
      <c r="K45" s="77">
        <v>8420.03919288</v>
      </c>
      <c r="L45" s="77">
        <v>0</v>
      </c>
      <c r="M45" s="77">
        <v>2.27</v>
      </c>
      <c r="N45" s="77">
        <v>0.45</v>
      </c>
    </row>
    <row r="46" spans="2:14">
      <c r="B46" t="s">
        <v>843</v>
      </c>
      <c r="C46" t="s">
        <v>844</v>
      </c>
      <c r="D46" t="s">
        <v>744</v>
      </c>
      <c r="E46" t="s">
        <v>845</v>
      </c>
      <c r="F46" t="s">
        <v>788</v>
      </c>
      <c r="G46" t="s">
        <v>113</v>
      </c>
      <c r="H46" s="77">
        <v>24752</v>
      </c>
      <c r="I46" s="77">
        <v>13392</v>
      </c>
      <c r="J46" s="77">
        <v>0</v>
      </c>
      <c r="K46" s="77">
        <v>14349.053601792</v>
      </c>
      <c r="L46" s="77">
        <v>0</v>
      </c>
      <c r="M46" s="77">
        <v>3.87</v>
      </c>
      <c r="N46" s="77">
        <v>0.76</v>
      </c>
    </row>
    <row r="47" spans="2:14">
      <c r="B47" s="78" t="s">
        <v>846</v>
      </c>
      <c r="D47" s="16"/>
      <c r="E47" s="16"/>
      <c r="F47" s="16"/>
      <c r="G47" s="16"/>
      <c r="H47" s="79">
        <v>559159</v>
      </c>
      <c r="J47" s="79">
        <v>0</v>
      </c>
      <c r="K47" s="79">
        <v>28795.284377265001</v>
      </c>
      <c r="M47" s="79">
        <v>7.78</v>
      </c>
      <c r="N47" s="79">
        <v>1.53</v>
      </c>
    </row>
    <row r="48" spans="2:14">
      <c r="B48" t="s">
        <v>847</v>
      </c>
      <c r="C48" t="s">
        <v>848</v>
      </c>
      <c r="D48" t="s">
        <v>519</v>
      </c>
      <c r="E48" t="s">
        <v>849</v>
      </c>
      <c r="F48" t="s">
        <v>746</v>
      </c>
      <c r="G48" t="s">
        <v>109</v>
      </c>
      <c r="H48" s="77">
        <v>64170</v>
      </c>
      <c r="I48" s="77">
        <v>8564</v>
      </c>
      <c r="J48" s="77">
        <v>0</v>
      </c>
      <c r="K48" s="77">
        <v>19311.253063200002</v>
      </c>
      <c r="L48" s="77">
        <v>0</v>
      </c>
      <c r="M48" s="77">
        <v>5.21</v>
      </c>
      <c r="N48" s="77">
        <v>1.03</v>
      </c>
    </row>
    <row r="49" spans="2:14">
      <c r="B49" t="s">
        <v>850</v>
      </c>
      <c r="C49" t="s">
        <v>851</v>
      </c>
      <c r="D49" t="s">
        <v>542</v>
      </c>
      <c r="E49" t="s">
        <v>852</v>
      </c>
      <c r="F49" t="s">
        <v>746</v>
      </c>
      <c r="G49" t="s">
        <v>109</v>
      </c>
      <c r="H49" s="77">
        <v>494989</v>
      </c>
      <c r="I49" s="77">
        <v>545.25</v>
      </c>
      <c r="J49" s="77">
        <v>0</v>
      </c>
      <c r="K49" s="77">
        <v>9484.0313140649996</v>
      </c>
      <c r="L49" s="77">
        <v>0</v>
      </c>
      <c r="M49" s="77">
        <v>2.56</v>
      </c>
      <c r="N49" s="77">
        <v>0.5</v>
      </c>
    </row>
    <row r="50" spans="2:14">
      <c r="B50" s="78" t="s">
        <v>516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222</v>
      </c>
      <c r="C51" t="s">
        <v>222</v>
      </c>
      <c r="D51" s="16"/>
      <c r="E51" s="16"/>
      <c r="F51" t="s">
        <v>222</v>
      </c>
      <c r="G51" t="s">
        <v>222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811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222</v>
      </c>
      <c r="C53" t="s">
        <v>222</v>
      </c>
      <c r="D53" s="16"/>
      <c r="E53" s="16"/>
      <c r="F53" t="s">
        <v>222</v>
      </c>
      <c r="G53" t="s">
        <v>222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229</v>
      </c>
      <c r="D54" s="16"/>
      <c r="E54" s="16"/>
      <c r="F54" s="16"/>
      <c r="G54" s="16"/>
    </row>
    <row r="55" spans="2:14">
      <c r="B55" t="s">
        <v>294</v>
      </c>
      <c r="D55" s="16"/>
      <c r="E55" s="16"/>
      <c r="F55" s="16"/>
      <c r="G55" s="16"/>
    </row>
    <row r="56" spans="2:14">
      <c r="B56" t="s">
        <v>295</v>
      </c>
      <c r="D56" s="16"/>
      <c r="E56" s="16"/>
      <c r="F56" s="16"/>
      <c r="G56" s="16"/>
    </row>
    <row r="57" spans="2:14">
      <c r="B57" t="s">
        <v>296</v>
      </c>
      <c r="D57" s="16"/>
      <c r="E57" s="16"/>
      <c r="F57" s="16"/>
      <c r="G57" s="16"/>
    </row>
    <row r="58" spans="2:14">
      <c r="B58" t="s">
        <v>604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8217158.8300000001</v>
      </c>
      <c r="K11" s="7"/>
      <c r="L11" s="76">
        <v>33899.016564981997</v>
      </c>
      <c r="M11" s="7"/>
      <c r="N11" s="76">
        <v>100</v>
      </c>
      <c r="O11" s="76">
        <v>1.8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8164349</v>
      </c>
      <c r="L12" s="79">
        <v>8043.8648845999996</v>
      </c>
      <c r="N12" s="79">
        <v>23.73</v>
      </c>
      <c r="O12" s="79">
        <v>0.43</v>
      </c>
    </row>
    <row r="13" spans="2:65">
      <c r="B13" s="78" t="s">
        <v>853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854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8164349</v>
      </c>
      <c r="L17" s="79">
        <v>8043.8648845999996</v>
      </c>
      <c r="N17" s="79">
        <v>23.73</v>
      </c>
      <c r="O17" s="79">
        <v>0.43</v>
      </c>
    </row>
    <row r="18" spans="2:15">
      <c r="B18" t="s">
        <v>855</v>
      </c>
      <c r="C18" t="s">
        <v>856</v>
      </c>
      <c r="D18" t="s">
        <v>103</v>
      </c>
      <c r="E18" t="s">
        <v>857</v>
      </c>
      <c r="F18" t="s">
        <v>126</v>
      </c>
      <c r="G18" t="s">
        <v>222</v>
      </c>
      <c r="H18" t="s">
        <v>415</v>
      </c>
      <c r="I18" t="s">
        <v>105</v>
      </c>
      <c r="J18" s="77">
        <v>3764943</v>
      </c>
      <c r="K18" s="77">
        <v>100</v>
      </c>
      <c r="L18" s="77">
        <v>3764.9430000000002</v>
      </c>
      <c r="M18" s="77">
        <v>0</v>
      </c>
      <c r="N18" s="77">
        <v>11.11</v>
      </c>
      <c r="O18" s="77">
        <v>0.2</v>
      </c>
    </row>
    <row r="19" spans="2:15">
      <c r="B19" t="s">
        <v>858</v>
      </c>
      <c r="C19" t="s">
        <v>859</v>
      </c>
      <c r="D19" t="s">
        <v>103</v>
      </c>
      <c r="E19" t="s">
        <v>860</v>
      </c>
      <c r="F19" t="s">
        <v>126</v>
      </c>
      <c r="G19" t="s">
        <v>222</v>
      </c>
      <c r="H19" t="s">
        <v>415</v>
      </c>
      <c r="I19" t="s">
        <v>105</v>
      </c>
      <c r="J19" s="77">
        <v>2812000</v>
      </c>
      <c r="K19" s="77">
        <v>100</v>
      </c>
      <c r="L19" s="77">
        <v>2812</v>
      </c>
      <c r="M19" s="77">
        <v>0</v>
      </c>
      <c r="N19" s="77">
        <v>8.3000000000000007</v>
      </c>
      <c r="O19" s="77">
        <v>0.15</v>
      </c>
    </row>
    <row r="20" spans="2:15">
      <c r="B20" t="s">
        <v>861</v>
      </c>
      <c r="C20" t="s">
        <v>862</v>
      </c>
      <c r="D20" t="s">
        <v>103</v>
      </c>
      <c r="E20" t="s">
        <v>430</v>
      </c>
      <c r="F20" t="s">
        <v>126</v>
      </c>
      <c r="G20" t="s">
        <v>222</v>
      </c>
      <c r="H20" t="s">
        <v>415</v>
      </c>
      <c r="I20" t="s">
        <v>105</v>
      </c>
      <c r="J20" s="77">
        <v>1587406</v>
      </c>
      <c r="K20" s="77">
        <v>92.41</v>
      </c>
      <c r="L20" s="77">
        <v>1466.9218846000001</v>
      </c>
      <c r="M20" s="77">
        <v>0</v>
      </c>
      <c r="N20" s="77">
        <v>4.33</v>
      </c>
      <c r="O20" s="77">
        <v>0.08</v>
      </c>
    </row>
    <row r="21" spans="2:15">
      <c r="B21" s="78" t="s">
        <v>516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C23" s="16"/>
      <c r="D23" s="16"/>
      <c r="E23" s="16"/>
      <c r="J23" s="79">
        <v>52809.83</v>
      </c>
      <c r="L23" s="79">
        <v>25855.151680382001</v>
      </c>
      <c r="N23" s="79">
        <v>76.27</v>
      </c>
      <c r="O23" s="79">
        <v>1.37</v>
      </c>
    </row>
    <row r="24" spans="2:15">
      <c r="B24" s="78" t="s">
        <v>853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854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</v>
      </c>
      <c r="C28" s="16"/>
      <c r="D28" s="16"/>
      <c r="E28" s="16"/>
      <c r="J28" s="79">
        <v>52809.83</v>
      </c>
      <c r="L28" s="79">
        <v>25855.151680382001</v>
      </c>
      <c r="N28" s="79">
        <v>76.27</v>
      </c>
      <c r="O28" s="79">
        <v>1.37</v>
      </c>
    </row>
    <row r="29" spans="2:15">
      <c r="B29" t="s">
        <v>863</v>
      </c>
      <c r="C29" t="s">
        <v>864</v>
      </c>
      <c r="D29" t="s">
        <v>865</v>
      </c>
      <c r="E29" t="s">
        <v>866</v>
      </c>
      <c r="F29" t="s">
        <v>746</v>
      </c>
      <c r="G29" t="s">
        <v>222</v>
      </c>
      <c r="H29" t="s">
        <v>415</v>
      </c>
      <c r="I29" t="s">
        <v>109</v>
      </c>
      <c r="J29" s="77">
        <v>38004.83</v>
      </c>
      <c r="K29" s="77">
        <v>11589.000000000149</v>
      </c>
      <c r="L29" s="77">
        <v>15476.990436931999</v>
      </c>
      <c r="M29" s="77">
        <v>0</v>
      </c>
      <c r="N29" s="77">
        <v>45.66</v>
      </c>
      <c r="O29" s="77">
        <v>0.82</v>
      </c>
    </row>
    <row r="30" spans="2:15">
      <c r="B30" t="s">
        <v>867</v>
      </c>
      <c r="C30" t="s">
        <v>868</v>
      </c>
      <c r="D30" t="s">
        <v>869</v>
      </c>
      <c r="E30" t="s">
        <v>870</v>
      </c>
      <c r="F30" t="s">
        <v>746</v>
      </c>
      <c r="G30" t="s">
        <v>222</v>
      </c>
      <c r="H30" t="s">
        <v>415</v>
      </c>
      <c r="I30" t="s">
        <v>109</v>
      </c>
      <c r="J30" s="77">
        <v>14805</v>
      </c>
      <c r="K30" s="77">
        <v>19948.5</v>
      </c>
      <c r="L30" s="77">
        <v>10378.16124345</v>
      </c>
      <c r="M30" s="77">
        <v>0</v>
      </c>
      <c r="N30" s="77">
        <v>30.61</v>
      </c>
      <c r="O30" s="77">
        <v>0.55000000000000004</v>
      </c>
    </row>
    <row r="31" spans="2:15">
      <c r="B31" s="78" t="s">
        <v>516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222</v>
      </c>
      <c r="C32" t="s">
        <v>222</v>
      </c>
      <c r="D32" s="16"/>
      <c r="E32" s="16"/>
      <c r="F32" t="s">
        <v>222</v>
      </c>
      <c r="G32" t="s">
        <v>222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229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B36" t="s">
        <v>296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294</v>
      </c>
      <c r="D19" s="16"/>
      <c r="E19" s="16"/>
    </row>
    <row r="20" spans="2:12">
      <c r="B20" t="s">
        <v>295</v>
      </c>
      <c r="D20" s="16"/>
      <c r="E20" s="16"/>
    </row>
    <row r="21" spans="2:12">
      <c r="B21" t="s">
        <v>296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49599A4-E002-42BA-BE1B-9F9F73648B74}"/>
</file>

<file path=customXml/itemProps2.xml><?xml version="1.0" encoding="utf-8"?>
<ds:datastoreItem xmlns:ds="http://schemas.openxmlformats.org/officeDocument/2006/customXml" ds:itemID="{0B808C3E-A674-49B0-9BF8-1F07DD2CA4C5}"/>
</file>

<file path=customXml/itemProps3.xml><?xml version="1.0" encoding="utf-8"?>
<ds:datastoreItem xmlns:ds="http://schemas.openxmlformats.org/officeDocument/2006/customXml" ds:itemID="{E819C0B9-BAEC-4B47-8049-0BCF2D5717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520042177_b62_0118</dc:title>
  <dc:creator>Yuli</dc:creator>
  <cp:lastModifiedBy>עוז סגל</cp:lastModifiedBy>
  <dcterms:created xsi:type="dcterms:W3CDTF">2015-11-10T09:34:27Z</dcterms:created>
  <dcterms:modified xsi:type="dcterms:W3CDTF">2018-04-17T13:16:29Z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