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I11" i="26" l="1"/>
  <c r="I12" i="26"/>
  <c r="I15" i="26"/>
  <c r="K26" i="26"/>
  <c r="J26" i="26"/>
  <c r="J25" i="26"/>
  <c r="K24" i="26"/>
  <c r="J24" i="26"/>
  <c r="J23" i="26"/>
  <c r="K22" i="26"/>
  <c r="J22" i="26"/>
  <c r="J21" i="26"/>
  <c r="K20" i="26"/>
  <c r="J20" i="26"/>
  <c r="J19" i="26"/>
  <c r="K18" i="26"/>
  <c r="J18" i="26"/>
  <c r="J17" i="26"/>
  <c r="K16" i="26"/>
  <c r="J16" i="26"/>
  <c r="J15" i="26"/>
  <c r="K14" i="26"/>
  <c r="J14" i="26"/>
  <c r="J13" i="26"/>
  <c r="K11" i="26"/>
  <c r="J11" i="26"/>
  <c r="C37" i="1"/>
  <c r="C42" i="1"/>
  <c r="O66" i="8" s="1"/>
  <c r="C18" i="1"/>
  <c r="N67" i="8"/>
  <c r="N66" i="8"/>
  <c r="O65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O45" i="8"/>
  <c r="N45" i="8"/>
  <c r="N44" i="8"/>
  <c r="N43" i="8"/>
  <c r="N42" i="8"/>
  <c r="N41" i="8"/>
  <c r="N40" i="8"/>
  <c r="O39" i="8"/>
  <c r="N39" i="8"/>
  <c r="N38" i="8"/>
  <c r="N37" i="8"/>
  <c r="N36" i="8"/>
  <c r="N35" i="8"/>
  <c r="N34" i="8"/>
  <c r="O33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O16" i="8"/>
  <c r="N16" i="8"/>
  <c r="N15" i="8"/>
  <c r="O14" i="8"/>
  <c r="N14" i="8"/>
  <c r="N13" i="8"/>
  <c r="O12" i="8"/>
  <c r="N12" i="8"/>
  <c r="N11" i="8"/>
  <c r="L11" i="8"/>
  <c r="J11" i="8"/>
  <c r="L21" i="8"/>
  <c r="J21" i="8"/>
  <c r="L22" i="8"/>
  <c r="J22" i="8"/>
  <c r="O25" i="8" l="1"/>
  <c r="O31" i="8"/>
  <c r="O37" i="8"/>
  <c r="O57" i="8"/>
  <c r="O63" i="8"/>
  <c r="O13" i="8"/>
  <c r="O17" i="8"/>
  <c r="O23" i="8"/>
  <c r="O29" i="8"/>
  <c r="O49" i="8"/>
  <c r="O55" i="8"/>
  <c r="O61" i="8"/>
  <c r="K13" i="26"/>
  <c r="K15" i="26"/>
  <c r="K17" i="26"/>
  <c r="K19" i="26"/>
  <c r="K21" i="26"/>
  <c r="K23" i="26"/>
  <c r="K25" i="26"/>
  <c r="K12" i="26"/>
  <c r="O11" i="8"/>
  <c r="O15" i="8"/>
  <c r="O21" i="8"/>
  <c r="O41" i="8"/>
  <c r="O47" i="8"/>
  <c r="O53" i="8"/>
  <c r="J12" i="26"/>
  <c r="O19" i="8"/>
  <c r="O27" i="8"/>
  <c r="O35" i="8"/>
  <c r="O43" i="8"/>
  <c r="O51" i="8"/>
  <c r="O59" i="8"/>
  <c r="O67" i="8"/>
  <c r="O18" i="8"/>
  <c r="O20" i="8"/>
  <c r="O22" i="8"/>
  <c r="O24" i="8"/>
  <c r="O26" i="8"/>
  <c r="O28" i="8"/>
  <c r="O30" i="8"/>
  <c r="O32" i="8"/>
  <c r="O34" i="8"/>
  <c r="O36" i="8"/>
  <c r="O38" i="8"/>
  <c r="O40" i="8"/>
  <c r="O42" i="8"/>
  <c r="O44" i="8"/>
  <c r="O46" i="8"/>
  <c r="O48" i="8"/>
  <c r="O50" i="8"/>
  <c r="O52" i="8"/>
  <c r="O54" i="8"/>
  <c r="O56" i="8"/>
  <c r="O58" i="8"/>
  <c r="O60" i="8"/>
  <c r="O62" i="8"/>
  <c r="O64" i="8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9" i="2"/>
  <c r="J63" i="2"/>
  <c r="J62" i="2" s="1"/>
  <c r="J65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3" i="27"/>
  <c r="C12" i="27"/>
  <c r="C11" i="27"/>
</calcChain>
</file>

<file path=xl/sharedStrings.xml><?xml version="1.0" encoding="utf-8"?>
<sst xmlns="http://schemas.openxmlformats.org/spreadsheetml/2006/main" count="11048" uniqueCount="3457">
  <si>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</si>
  <si>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</si>
  <si>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</si>
  <si>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</si>
  <si>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</si>
  <si>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</si>
  <si>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</si>
  <si>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</si>
  <si>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</si>
  <si>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</si>
  <si>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</si>
  <si>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</si>
  <si>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</si>
  <si>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</si>
  <si>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</si>
  <si>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</si>
  <si>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</si>
  <si>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</si>
  <si>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</si>
  <si>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</si>
  <si>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</si>
  <si>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</si>
  <si>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</si>
  <si>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</si>
  <si>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</si>
  <si>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</si>
  <si>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</si>
  <si>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</si>
  <si>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</si>
  <si>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</si>
  <si>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</si>
  <si>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</si>
  <si>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</si>
  <si>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</si>
  <si>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</si>
  <si>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</si>
  <si>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</si>
  <si>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</si>
  <si>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</si>
  <si>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</si>
  <si>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</si>
  <si>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</si>
  <si>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</si>
  <si>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</si>
  <si>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</si>
  <si>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</si>
  <si>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</si>
  <si>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</si>
  <si>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</si>
  <si>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</si>
  <si>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</si>
  <si>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</si>
  <si>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</si>
  <si>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</si>
  <si>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</si>
  <si>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</si>
  <si>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</si>
  <si>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</si>
  <si>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</si>
  <si>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</si>
  <si>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</si>
  <si>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</si>
  <si>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</si>
  <si>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</si>
  <si>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</si>
  <si>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</si>
  <si>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</si>
  <si>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</si>
  <si>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</si>
  <si>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</si>
  <si>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</si>
  <si>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</si>
  <si>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</si>
  <si>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</si>
  <si>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</si>
  <si>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</si>
  <si>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</si>
  <si>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</si>
  <si>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</si>
  <si>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</si>
  <si>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</si>
  <si>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</si>
  <si>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</si>
  <si>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</si>
  <si>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</si>
  <si>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</si>
  <si>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</si>
  <si>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</si>
  <si>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</si>
  <si>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</si>
  <si>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</si>
  <si>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</si>
  <si>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</si>
  <si>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</si>
  <si>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</si>
  <si>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</si>
  <si>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</si>
  <si>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</si>
  <si>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</si>
  <si>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</si>
  <si>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</si>
  <si>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</si>
  <si>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</si>
  <si>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</si>
  <si>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</si>
  <si>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</si>
  <si>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</si>
  <si>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</si>
  <si>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</si>
  <si>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</si>
  <si>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</si>
  <si>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</si>
  <si>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</si>
  <si>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</si>
  <si>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</si>
  <si>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</si>
  <si>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</si>
  <si>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</si>
  <si>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</si>
  <si>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</si>
  <si>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</si>
  <si>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</si>
  <si>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</si>
  <si>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</si>
  <si>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</si>
  <si>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</si>
  <si>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</si>
  <si>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</si>
  <si>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</si>
  <si>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</si>
  <si>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</si>
  <si>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</si>
  <si>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</si>
  <si>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</si>
  <si>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</si>
  <si>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</si>
  <si>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</si>
  <si>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</si>
  <si>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</si>
  <si>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</si>
  <si>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</si>
  <si>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</si>
  <si>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</si>
  <si>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</si>
  <si>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</si>
  <si>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</si>
  <si>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</si>
  <si>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</si>
  <si>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</si>
  <si>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</si>
  <si>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</si>
  <si>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</si>
  <si>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</si>
  <si>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</si>
  <si>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</si>
  <si>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</si>
  <si>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</si>
  <si>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</si>
  <si>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</si>
  <si>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</si>
  <si>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</si>
  <si>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</si>
  <si>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</si>
  <si>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</si>
  <si>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</si>
  <si>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</si>
  <si>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</si>
  <si>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</si>
  <si>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</si>
  <si>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</si>
  <si>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</si>
  <si>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</si>
  <si>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</si>
  <si>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</si>
  <si>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</si>
  <si>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</si>
  <si>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</si>
  <si>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</si>
  <si>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</si>
  <si>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</si>
  <si>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</si>
  <si>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</si>
  <si>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</si>
  <si>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</si>
  <si>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</si>
  <si>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</si>
  <si>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</si>
  <si>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</si>
  <si>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</si>
  <si>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</si>
  <si>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</si>
  <si>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</si>
  <si>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</si>
  <si>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</si>
  <si>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</si>
  <si>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</si>
  <si>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</si>
  <si>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</si>
  <si>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</si>
  <si>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</si>
  <si>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</si>
  <si>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</si>
  <si>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</si>
  <si>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</si>
  <si>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</si>
  <si>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</si>
  <si>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</si>
  <si>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</si>
  <si>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</si>
  <si>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</si>
  <si>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</si>
  <si>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</si>
  <si>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</si>
  <si>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</si>
  <si>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</si>
  <si>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</si>
  <si>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</si>
  <si>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</si>
  <si>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</si>
  <si>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</si>
  <si>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</si>
  <si>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</si>
  <si>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</si>
  <si>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</si>
  <si>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</si>
  <si>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</si>
  <si>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</si>
  <si>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</si>
  <si>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</si>
  <si>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130018- 26- יובנק בע"מ</t>
  </si>
  <si>
    <t>130018- 10- לאומי</t>
  </si>
  <si>
    <t>20001- 60- UBS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</si>
  <si>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</si>
  <si>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</si>
  <si>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</si>
  <si>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</si>
  <si>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</si>
  <si>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</si>
  <si>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</si>
  <si>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</si>
  <si>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</si>
  <si>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100006- 12- בנק הפועלים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</si>
  <si>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</si>
  <si>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</si>
  <si>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</si>
  <si>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</si>
  <si>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</si>
  <si>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</si>
  <si>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</si>
  <si>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</si>
  <si>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</si>
  <si>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</si>
  <si>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</si>
  <si>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</si>
  <si>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</si>
  <si>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200010- 12- בנק הפועלים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</si>
  <si>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</si>
  <si>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</si>
  <si>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</si>
  <si>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</si>
  <si>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</si>
  <si>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</si>
  <si>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</si>
  <si>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</si>
  <si>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</si>
  <si>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</si>
  <si>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</si>
  <si>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</si>
  <si>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</si>
  <si>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</si>
  <si>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</si>
  <si>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</si>
  <si>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</si>
  <si>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</si>
  <si>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</si>
  <si>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</si>
  <si>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</si>
  <si>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</si>
  <si>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</si>
  <si>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</si>
  <si>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</si>
  <si>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</si>
  <si>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</si>
  <si>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</si>
  <si>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</si>
  <si>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</si>
  <si>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</si>
  <si>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</si>
  <si>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</si>
  <si>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</si>
  <si>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14/09/08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</si>
  <si>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</si>
  <si>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</si>
  <si>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</si>
  <si>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</si>
  <si>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</si>
  <si>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</si>
  <si>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</si>
  <si>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</si>
  <si>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</si>
  <si>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</si>
  <si>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</si>
  <si>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</si>
  <si>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</si>
  <si>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</si>
  <si>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</si>
  <si>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</si>
  <si>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</si>
  <si>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</si>
  <si>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</si>
  <si>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</si>
  <si>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</si>
  <si>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</si>
  <si>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</si>
  <si>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0119 פדיון 02.01.2019- בנק ישראל- מק"מ</t>
  </si>
  <si>
    <t>8190118</t>
  </si>
  <si>
    <t>03/01/18</t>
  </si>
  <si>
    <t>מ.ק.מ 1018 פדיון 031018- בנק ישראל- מק"מ</t>
  </si>
  <si>
    <t>8181018</t>
  </si>
  <si>
    <t>04/10/17</t>
  </si>
  <si>
    <t>מ.ק.מ 1118 פדיון 7.11.18- בנק ישראל- מק"מ</t>
  </si>
  <si>
    <t>8181117</t>
  </si>
  <si>
    <t>08/11/17</t>
  </si>
  <si>
    <t>מ.ק.מ 1218 פדיון 051218- בנק ישראל- מק"מ</t>
  </si>
  <si>
    <t>8181216</t>
  </si>
  <si>
    <t>06/12/17</t>
  </si>
  <si>
    <t>מקמ 618- בנק ישראל- מק"מ</t>
  </si>
  <si>
    <t>8180614</t>
  </si>
  <si>
    <t>20/07/17</t>
  </si>
  <si>
    <t>לא מדורג</t>
  </si>
  <si>
    <t>07/03/18</t>
  </si>
  <si>
    <t>סה"כ שחר</t>
  </si>
  <si>
    <t>ממשל שקלית 0121- שחר</t>
  </si>
  <si>
    <t>1142223</t>
  </si>
  <si>
    <t>07/11/17</t>
  </si>
  <si>
    <t>ממשל שקלית 0122- שחר</t>
  </si>
  <si>
    <t>1123272</t>
  </si>
  <si>
    <t>24/06/11</t>
  </si>
  <si>
    <t>ממשל שקלית 0219- שחר</t>
  </si>
  <si>
    <t>1110907</t>
  </si>
  <si>
    <t>17/07/08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</si>
  <si>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</si>
  <si>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</si>
  <si>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</si>
  <si>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</si>
  <si>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</si>
  <si>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</si>
  <si>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1018- שחר</t>
  </si>
  <si>
    <t>1136548</t>
  </si>
  <si>
    <t>15/12/15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</si>
  <si>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</si>
  <si>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</si>
  <si>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</si>
  <si>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</si>
  <si>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</si>
  <si>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</si>
  <si>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</si>
  <si>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02/11/16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</si>
  <si>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</si>
  <si>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</si>
  <si>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</si>
  <si>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</si>
  <si>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</si>
  <si>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</si>
  <si>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</si>
  <si>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09/05/14</t>
  </si>
  <si>
    <t>ממשלתי שקלית 0142- שחר</t>
  </si>
  <si>
    <t>1125400</t>
  </si>
  <si>
    <t>13/05/14</t>
  </si>
  <si>
    <t>ממשלתית שקלית 1.25% 11/22- שחר</t>
  </si>
  <si>
    <t>1141225</t>
  </si>
  <si>
    <t>12/12/17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</si>
  <si>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</si>
  <si>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</si>
  <si>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</si>
  <si>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</si>
  <si>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</si>
  <si>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</si>
  <si>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</si>
  <si>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</si>
  <si>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</si>
  <si>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</si>
  <si>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</si>
  <si>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</si>
  <si>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</si>
  <si>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</si>
  <si>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</si>
  <si>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</si>
  <si>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</si>
  <si>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</si>
  <si>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</si>
  <si>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</si>
  <si>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</si>
  <si>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</si>
  <si>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</si>
  <si>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</si>
  <si>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</si>
  <si>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</si>
  <si>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</si>
  <si>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</si>
  <si>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</si>
  <si>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</si>
  <si>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</si>
  <si>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</si>
  <si>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</si>
  <si>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</si>
  <si>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</si>
  <si>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</si>
  <si>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</si>
  <si>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</si>
  <si>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</si>
  <si>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</si>
  <si>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</si>
  <si>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</si>
  <si>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</si>
  <si>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</si>
  <si>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</si>
  <si>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</si>
  <si>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</si>
  <si>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</si>
  <si>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</si>
  <si>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</si>
  <si>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</si>
  <si>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</si>
  <si>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</si>
  <si>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</si>
  <si>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</si>
  <si>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</si>
  <si>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</si>
  <si>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</si>
  <si>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</si>
  <si>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</si>
  <si>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</si>
  <si>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</si>
  <si>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</si>
  <si>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</si>
  <si>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</si>
  <si>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</si>
  <si>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</si>
  <si>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</si>
  <si>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</si>
  <si>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</si>
  <si>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</si>
  <si>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</si>
  <si>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</si>
  <si>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</si>
  <si>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</si>
  <si>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</si>
  <si>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</si>
  <si>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</si>
  <si>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</si>
  <si>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</si>
  <si>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</si>
  <si>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</si>
  <si>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</si>
  <si>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</si>
  <si>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</si>
  <si>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</si>
  <si>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</si>
  <si>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</si>
  <si>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</si>
  <si>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</si>
  <si>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</si>
  <si>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</si>
  <si>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</si>
  <si>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</si>
  <si>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</si>
  <si>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</si>
  <si>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</si>
  <si>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</si>
  <si>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</si>
  <si>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</si>
  <si>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</si>
  <si>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</si>
  <si>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</si>
  <si>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</si>
  <si>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</si>
  <si>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</si>
  <si>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</si>
  <si>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</si>
  <si>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</si>
  <si>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</si>
  <si>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</si>
  <si>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</si>
  <si>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</si>
  <si>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</si>
  <si>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</si>
  <si>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</si>
  <si>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12/07/09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</si>
  <si>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</si>
  <si>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</si>
  <si>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</si>
  <si>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</si>
  <si>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</si>
  <si>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</si>
  <si>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</si>
  <si>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</si>
  <si>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סדרה י'- מליסרון בע"מ</t>
  </si>
  <si>
    <t>3230190</t>
  </si>
  <si>
    <t>21/06/16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</si>
  <si>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</si>
  <si>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</si>
  <si>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</si>
  <si>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</si>
  <si>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</si>
  <si>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</si>
  <si>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</si>
  <si>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</si>
  <si>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</si>
  <si>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</si>
  <si>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</si>
  <si>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</si>
  <si>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</si>
  <si>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</si>
  <si>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</si>
  <si>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</si>
  <si>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</si>
  <si>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</si>
  <si>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</si>
  <si>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</si>
  <si>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</si>
  <si>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</si>
  <si>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</si>
  <si>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</si>
  <si>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</si>
  <si>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</si>
  <si>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</si>
  <si>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</si>
  <si>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</si>
  <si>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</si>
  <si>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</si>
  <si>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</si>
  <si>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</si>
  <si>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</si>
  <si>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</si>
  <si>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</si>
  <si>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</si>
  <si>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</si>
  <si>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</si>
  <si>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</si>
  <si>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</si>
  <si>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</si>
  <si>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</si>
  <si>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</si>
  <si>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</si>
  <si>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</si>
  <si>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</si>
  <si>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</si>
  <si>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</si>
  <si>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</si>
  <si>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</si>
  <si>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</si>
  <si>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</si>
  <si>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</si>
  <si>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</si>
  <si>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</si>
  <si>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</si>
  <si>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</si>
  <si>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</si>
  <si>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</si>
  <si>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</si>
  <si>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</si>
  <si>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</si>
  <si>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</si>
  <si>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כללביט אגח א- כללביט מימון בע"מ</t>
  </si>
  <si>
    <t>1097138</t>
  </si>
  <si>
    <t>513754069</t>
  </si>
  <si>
    <t>18/09/08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</si>
  <si>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</si>
  <si>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</si>
  <si>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</si>
  <si>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</si>
  <si>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16/03/10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</si>
  <si>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</si>
  <si>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</si>
  <si>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</si>
  <si>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</si>
  <si>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</si>
  <si>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</si>
  <si>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21/05/07</t>
  </si>
  <si>
    <t>*גב ים סד' ו'- חברת גב-ים לקרקעות בע"מ</t>
  </si>
  <si>
    <t>7590128</t>
  </si>
  <si>
    <t>*מליסרון אג"ח יב- מליסרון בע"מ</t>
  </si>
  <si>
    <t>3230216</t>
  </si>
  <si>
    <t>AA-.IL</t>
  </si>
  <si>
    <t>09/05/16</t>
  </si>
  <si>
    <t>*מליסרון אג"ח יג- מליסרון בע"מ</t>
  </si>
  <si>
    <t>3230224</t>
  </si>
  <si>
    <t>*מליסרון אגח ו- מליסרון בע"מ</t>
  </si>
  <si>
    <t>3230125</t>
  </si>
  <si>
    <t>*מליסרון אגח יא- מליסרון בע"מ</t>
  </si>
  <si>
    <t>3230208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</si>
  <si>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</si>
  <si>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</si>
  <si>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</si>
  <si>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</si>
  <si>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</si>
  <si>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</si>
  <si>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</si>
  <si>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</si>
  <si>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</si>
  <si>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</si>
  <si>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</si>
  <si>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</si>
  <si>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</si>
  <si>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</si>
  <si>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</si>
  <si>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</si>
  <si>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</si>
  <si>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</si>
  <si>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</si>
  <si>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</si>
  <si>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</si>
  <si>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</si>
  <si>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</si>
  <si>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ד- גזית-גלוב בע"מ</t>
  </si>
  <si>
    <t>1260397</t>
  </si>
  <si>
    <t>25/09/06</t>
  </si>
  <si>
    <t>גזית גלוב אגח ט- גזית-גלוב בע"מ</t>
  </si>
  <si>
    <t>1260462</t>
  </si>
  <si>
    <t>08/01/08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</si>
  <si>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</si>
  <si>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</si>
  <si>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</si>
  <si>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</si>
  <si>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</si>
  <si>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</si>
  <si>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</si>
  <si>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</si>
  <si>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</si>
  <si>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</si>
  <si>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</si>
  <si>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</si>
  <si>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</si>
  <si>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</si>
  <si>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</si>
  <si>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</si>
  <si>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</si>
  <si>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</si>
  <si>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</si>
  <si>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</si>
  <si>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</si>
  <si>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</si>
  <si>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</si>
  <si>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</si>
  <si>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</si>
  <si>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</si>
  <si>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</si>
  <si>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</si>
  <si>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</si>
  <si>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</si>
  <si>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</si>
  <si>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</si>
  <si>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</si>
  <si>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</si>
  <si>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</si>
  <si>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</si>
  <si>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</si>
  <si>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</si>
  <si>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</si>
  <si>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</si>
  <si>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</si>
  <si>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</si>
  <si>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</si>
  <si>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</si>
  <si>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</si>
  <si>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</si>
  <si>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</si>
  <si>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</si>
  <si>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</si>
  <si>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</si>
  <si>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</si>
  <si>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</si>
  <si>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</si>
  <si>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</si>
  <si>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</si>
  <si>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</si>
  <si>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</si>
  <si>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</si>
  <si>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</si>
  <si>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</si>
  <si>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</si>
  <si>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</si>
  <si>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</si>
  <si>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</si>
  <si>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</si>
  <si>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</si>
  <si>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</si>
  <si>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</si>
  <si>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</si>
  <si>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</si>
  <si>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</si>
  <si>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</si>
  <si>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</si>
  <si>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</si>
  <si>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</si>
  <si>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</si>
  <si>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</si>
  <si>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</si>
  <si>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</si>
  <si>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</si>
  <si>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</si>
  <si>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</si>
  <si>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</si>
  <si>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</si>
  <si>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</si>
  <si>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</si>
  <si>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</si>
  <si>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</si>
  <si>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</si>
  <si>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</si>
  <si>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</si>
  <si>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</si>
  <si>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</si>
  <si>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</si>
  <si>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</si>
  <si>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</si>
  <si>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</si>
  <si>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ד- סלקום ישראל בע"מ</t>
  </si>
  <si>
    <t>1107333</t>
  </si>
  <si>
    <t>511930125</t>
  </si>
  <si>
    <t>19/09/10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</si>
  <si>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</si>
  <si>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</si>
  <si>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</si>
  <si>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</si>
  <si>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</si>
  <si>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</si>
  <si>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</si>
  <si>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</si>
  <si>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</si>
  <si>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</si>
  <si>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</si>
  <si>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</si>
  <si>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</si>
  <si>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</si>
  <si>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</si>
  <si>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</si>
  <si>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</si>
  <si>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</si>
  <si>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</si>
  <si>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</si>
  <si>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</si>
  <si>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</si>
  <si>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</si>
  <si>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</si>
  <si>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</si>
  <si>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</si>
  <si>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</si>
  <si>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</si>
  <si>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</si>
  <si>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</si>
  <si>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</si>
  <si>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</si>
  <si>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</si>
  <si>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</si>
  <si>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</si>
  <si>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</si>
  <si>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</si>
  <si>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</si>
  <si>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</si>
  <si>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</si>
  <si>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</si>
  <si>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</si>
  <si>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</si>
  <si>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</si>
  <si>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</si>
  <si>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</si>
  <si>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28/09/08</t>
  </si>
  <si>
    <t>דלק קבוצה אגח יג- קבוצת דלק בע"מ</t>
  </si>
  <si>
    <t>1105543</t>
  </si>
  <si>
    <t>520044322</t>
  </si>
  <si>
    <t>השקעה ואחזקות</t>
  </si>
  <si>
    <t>10/06/07</t>
  </si>
  <si>
    <t>דלק קבוצה אגח כב- קבוצת דלק בע"מ</t>
  </si>
  <si>
    <t>1106046</t>
  </si>
  <si>
    <t>22/09/08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</si>
  <si>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</si>
  <si>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</si>
  <si>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</si>
  <si>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</si>
  <si>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</si>
  <si>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</si>
  <si>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</si>
  <si>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</si>
  <si>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</si>
  <si>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</si>
  <si>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</si>
  <si>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</si>
  <si>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</si>
  <si>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</si>
  <si>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</si>
  <si>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</si>
  <si>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</si>
  <si>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</si>
  <si>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</si>
  <si>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</si>
  <si>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</si>
  <si>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</si>
  <si>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</si>
  <si>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</si>
  <si>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</si>
  <si>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</si>
  <si>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</si>
  <si>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אשדר אגח א- אשדר חברה לבניה בע"מ</t>
  </si>
  <si>
    <t>1104330</t>
  </si>
  <si>
    <t>510609761</t>
  </si>
  <si>
    <t>A-.IL</t>
  </si>
  <si>
    <t>בזן אגח א- בתי זקוק לנפט בע"מ</t>
  </si>
  <si>
    <t>2590255</t>
  </si>
  <si>
    <t>520036658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</si>
  <si>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</si>
  <si>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</si>
  <si>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</si>
  <si>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</si>
  <si>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</si>
  <si>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</si>
  <si>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</si>
  <si>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</si>
  <si>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</si>
  <si>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</si>
  <si>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</si>
  <si>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</si>
  <si>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</si>
  <si>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</si>
  <si>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</si>
  <si>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</si>
  <si>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</si>
  <si>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</si>
  <si>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</si>
  <si>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</si>
  <si>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</si>
  <si>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</si>
  <si>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</si>
  <si>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</si>
  <si>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</si>
  <si>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</si>
  <si>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</si>
  <si>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</si>
  <si>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</si>
  <si>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</si>
  <si>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</si>
  <si>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</si>
  <si>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</si>
  <si>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אידיבי פיתוח אגח ז- אידיבי חברה לפתוח בע"מ</t>
  </si>
  <si>
    <t>7980121</t>
  </si>
  <si>
    <t>520032285</t>
  </si>
  <si>
    <t>BBB-.IL</t>
  </si>
  <si>
    <t>18/06/06</t>
  </si>
  <si>
    <t>אדרי-אל   אגח ב- אדרי-אל החזקות בע"מ</t>
  </si>
  <si>
    <t>1123371</t>
  </si>
  <si>
    <t>513910091</t>
  </si>
  <si>
    <t>CCC.IL</t>
  </si>
  <si>
    <t>אפריקה   אגח כו- אפריקה-ישראל להשקעות בע"מ</t>
  </si>
  <si>
    <t>6110365</t>
  </si>
  <si>
    <t>520005067</t>
  </si>
  <si>
    <t>CC.IL</t>
  </si>
  <si>
    <t>16/05/10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</si>
  <si>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</si>
  <si>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</si>
  <si>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</si>
  <si>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</si>
  <si>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</si>
  <si>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</si>
  <si>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</si>
  <si>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  אגח ח- אלביט הדמיה בע"מ</t>
  </si>
  <si>
    <t>1131267</t>
  </si>
  <si>
    <t>520043035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</si>
  <si>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</si>
  <si>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</si>
  <si>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</si>
  <si>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</si>
  <si>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</si>
  <si>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</si>
  <si>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</si>
  <si>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ישרס אגח טז</t>
  </si>
  <si>
    <t>6130223</t>
  </si>
  <si>
    <t>06/02/18</t>
  </si>
  <si>
    <t>פולאר השק אגח ו- פולאר השקעות בע"מ</t>
  </si>
  <si>
    <t>6980247</t>
  </si>
  <si>
    <t>520025057</t>
  </si>
  <si>
    <t>30/08/12</t>
  </si>
  <si>
    <t>פלאזה סנטרס אגח ב- פלאזה סנטרס</t>
  </si>
  <si>
    <t>1109503</t>
  </si>
  <si>
    <t>33248324</t>
  </si>
  <si>
    <t>14/02/08</t>
  </si>
  <si>
    <t>לאומי אגח 178- בנק לאומי לישראל בע"מ</t>
  </si>
  <si>
    <t>6040323</t>
  </si>
  <si>
    <t>23/07/15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</si>
  <si>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</si>
  <si>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</si>
  <si>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</si>
  <si>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</si>
  <si>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</si>
  <si>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</si>
  <si>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</si>
  <si>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</si>
  <si>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</si>
  <si>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</si>
  <si>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</si>
  <si>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</si>
  <si>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</si>
  <si>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</si>
  <si>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</si>
  <si>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</si>
  <si>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</si>
  <si>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</si>
  <si>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16/05/12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</si>
  <si>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</si>
  <si>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</si>
  <si>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</si>
  <si>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</si>
  <si>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</si>
  <si>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</si>
  <si>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</si>
  <si>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</si>
  <si>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</si>
  <si>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</si>
  <si>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</si>
  <si>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</si>
  <si>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04/01/17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</si>
  <si>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</si>
  <si>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</si>
  <si>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</si>
  <si>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</si>
  <si>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</si>
  <si>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</si>
  <si>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</si>
  <si>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</si>
  <si>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</si>
  <si>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</si>
  <si>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</si>
  <si>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</si>
  <si>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</si>
  <si>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</si>
  <si>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</si>
  <si>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</si>
  <si>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</si>
  <si>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</si>
  <si>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</si>
  <si>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</si>
  <si>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</si>
  <si>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</si>
  <si>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</si>
  <si>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</si>
  <si>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</si>
  <si>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</si>
  <si>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</si>
  <si>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</si>
  <si>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</si>
  <si>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</si>
  <si>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</si>
  <si>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</si>
  <si>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</si>
  <si>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</si>
  <si>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</si>
  <si>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</si>
  <si>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</si>
  <si>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</si>
  <si>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</si>
  <si>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</si>
  <si>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</si>
  <si>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26/05/16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</si>
  <si>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</si>
  <si>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</si>
  <si>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</si>
  <si>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</si>
  <si>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</si>
  <si>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</si>
  <si>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</si>
  <si>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</si>
  <si>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</si>
  <si>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</si>
  <si>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</si>
  <si>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</si>
  <si>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</si>
  <si>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</si>
  <si>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</si>
  <si>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</si>
  <si>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</si>
  <si>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</si>
  <si>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</si>
  <si>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</si>
  <si>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</si>
  <si>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</si>
  <si>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</si>
  <si>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</si>
  <si>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</si>
  <si>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</si>
  <si>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</si>
  <si>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</si>
  <si>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</si>
  <si>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</si>
  <si>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</si>
  <si>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</si>
  <si>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</si>
  <si>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</si>
  <si>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</si>
  <si>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</si>
  <si>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</si>
  <si>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</si>
  <si>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</si>
  <si>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</si>
  <si>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</si>
  <si>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</si>
  <si>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</si>
  <si>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</si>
  <si>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</si>
  <si>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</si>
  <si>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</si>
  <si>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</si>
  <si>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</si>
  <si>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</si>
  <si>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</si>
  <si>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</si>
  <si>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</si>
  <si>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</si>
  <si>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</si>
  <si>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</si>
  <si>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</si>
  <si>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</si>
  <si>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</si>
  <si>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</si>
  <si>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</si>
  <si>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</si>
  <si>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</si>
  <si>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</si>
  <si>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</si>
  <si>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</si>
  <si>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</si>
  <si>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</si>
  <si>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</si>
  <si>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</si>
  <si>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</si>
  <si>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</si>
  <si>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</si>
  <si>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</si>
  <si>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</si>
  <si>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</si>
  <si>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</si>
  <si>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</si>
  <si>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</si>
  <si>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</si>
  <si>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</si>
  <si>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</si>
  <si>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</si>
  <si>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</si>
  <si>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</si>
  <si>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</si>
  <si>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</si>
  <si>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30/09/16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</si>
  <si>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</si>
  <si>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</si>
  <si>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</si>
  <si>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</si>
  <si>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</si>
  <si>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</si>
  <si>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</si>
  <si>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</si>
  <si>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</si>
  <si>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</si>
  <si>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</si>
  <si>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31/05/16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</si>
  <si>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</si>
  <si>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</si>
  <si>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</si>
  <si>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</si>
  <si>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</si>
  <si>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</si>
  <si>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</si>
  <si>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</si>
  <si>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</si>
  <si>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</si>
  <si>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</si>
  <si>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</si>
  <si>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</si>
  <si>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</si>
  <si>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</si>
  <si>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</si>
  <si>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</si>
  <si>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</si>
  <si>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</si>
  <si>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</si>
  <si>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</si>
  <si>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</si>
  <si>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</si>
  <si>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מנורה הון התח 5 - מנורה מבטחים גיוס הון בע"מ</t>
  </si>
  <si>
    <t>1143411</t>
  </si>
  <si>
    <t>20/02/18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</si>
  <si>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</si>
  <si>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</si>
  <si>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</si>
  <si>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</si>
  <si>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</si>
  <si>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</si>
  <si>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</si>
  <si>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</si>
  <si>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</si>
  <si>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</si>
  <si>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</si>
  <si>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</si>
  <si>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</si>
  <si>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</si>
  <si>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</si>
  <si>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</si>
  <si>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</si>
  <si>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</si>
  <si>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</si>
  <si>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</si>
  <si>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</si>
  <si>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BBB-</t>
  </si>
  <si>
    <t>S&amp;P</t>
  </si>
  <si>
    <t>30/09/14</t>
  </si>
  <si>
    <t>devtam 5.412% 30/12/2025 MG- דלק ואבנר תמר בונד בע"מ</t>
  </si>
  <si>
    <t>il0011321820</t>
  </si>
  <si>
    <t>Icl 4.5% 02/12/2024- כימיקלים לישראל בע"מ</t>
  </si>
  <si>
    <t>IL0028102734</t>
  </si>
  <si>
    <t>520027830</t>
  </si>
  <si>
    <t>Pharmaceuticals &amp; Biotechnology</t>
  </si>
  <si>
    <t>24/11/14</t>
  </si>
  <si>
    <t>ALIBABA GROUPHOLDING- ALIBABA COM LTD</t>
  </si>
  <si>
    <t>US01609WAS17</t>
  </si>
  <si>
    <t>10825</t>
  </si>
  <si>
    <t>Software &amp; Services</t>
  </si>
  <si>
    <t>A+</t>
  </si>
  <si>
    <t>22/01/18</t>
  </si>
  <si>
    <t>CNOOC CURTIS FUNDING NO1- CNOOC Limited</t>
  </si>
  <si>
    <t>USQ25738AA54</t>
  </si>
  <si>
    <t>10036</t>
  </si>
  <si>
    <t>Utilities</t>
  </si>
  <si>
    <t>04/03/18</t>
  </si>
  <si>
    <t>CNOOC FINANCE 2013 LTD- CNOOC FINANCE</t>
  </si>
  <si>
    <t>US12625GAC87</t>
  </si>
  <si>
    <t>27652</t>
  </si>
  <si>
    <t>22/02/18</t>
  </si>
  <si>
    <t>EMPRESA DE TRANSPORTE- EMPRESA DE TRANSPORTE</t>
  </si>
  <si>
    <t>USP37466AJ19</t>
  </si>
  <si>
    <t>27653</t>
  </si>
  <si>
    <t>SINOPEC GRP 10/23- SINOPEC GRP 10/23</t>
  </si>
  <si>
    <t>USG8200QAB26</t>
  </si>
  <si>
    <t>27654</t>
  </si>
  <si>
    <t>DAIMLER FINANCE NA LLC- Daimler AG</t>
  </si>
  <si>
    <t>US233851DD33</t>
  </si>
  <si>
    <t>12112</t>
  </si>
  <si>
    <t>A2</t>
  </si>
  <si>
    <t>4.87  PETROLEOS- PETROLEOS MEXICANOS</t>
  </si>
  <si>
    <t>US71654QBB77</t>
  </si>
  <si>
    <t>12345</t>
  </si>
  <si>
    <t>BBB+</t>
  </si>
  <si>
    <t>25/01/18</t>
  </si>
  <si>
    <t>Aquarius 6.375 09/24- Aquairus +Inv for swiss</t>
  </si>
  <si>
    <t>XS0901578681</t>
  </si>
  <si>
    <t>12621</t>
  </si>
  <si>
    <t>Capital Goods</t>
  </si>
  <si>
    <t>23/10/13</t>
  </si>
  <si>
    <t>Comision Federal 4.75 02/27- Comision Federal De Electric</t>
  </si>
  <si>
    <t>USP29595AB42</t>
  </si>
  <si>
    <t>NYSE</t>
  </si>
  <si>
    <t>13015</t>
  </si>
  <si>
    <t>20/10/16</t>
  </si>
  <si>
    <t>DANONE SA- DANONE</t>
  </si>
  <si>
    <t>USF12033TN02</t>
  </si>
  <si>
    <t>11191</t>
  </si>
  <si>
    <t>Food, Beverage &amp; Tobacco</t>
  </si>
  <si>
    <t>HYUNDAI CAPITAL SERVICES- HYUNDAI CAPITAL SERVICES</t>
  </si>
  <si>
    <t>USY3815NBA82</t>
  </si>
  <si>
    <t>11002</t>
  </si>
  <si>
    <t>05/03/18</t>
  </si>
  <si>
    <t>T 4.1 2/28</t>
  </si>
  <si>
    <t>US00206RER93</t>
  </si>
  <si>
    <t>07/12/17</t>
  </si>
  <si>
    <t>UBS 4.75% 05/23- UBS AG</t>
  </si>
  <si>
    <t>CH0214139930</t>
  </si>
  <si>
    <t>10440</t>
  </si>
  <si>
    <t>Diversified Financials</t>
  </si>
  <si>
    <t>16/09/13</t>
  </si>
  <si>
    <t>Ubs ag 5.125% 5/24- UBS AG</t>
  </si>
  <si>
    <t>CH0244100266</t>
  </si>
  <si>
    <t>10/06/14</t>
  </si>
  <si>
    <t>16/09/77 4.75% PLC SSE- SSE PLC</t>
  </si>
  <si>
    <t>XS1572343744</t>
  </si>
  <si>
    <t>11139</t>
  </si>
  <si>
    <t>BBB</t>
  </si>
  <si>
    <t>20/03/17</t>
  </si>
  <si>
    <t>CBAAU 3.375 10/20/26- COMMONWEALTH BANK AUST</t>
  </si>
  <si>
    <t>XS1506401567</t>
  </si>
  <si>
    <t>11052</t>
  </si>
  <si>
    <t>Banks</t>
  </si>
  <si>
    <t>19/01/17</t>
  </si>
  <si>
    <t>CELGENE CORP- Celgene Corporation</t>
  </si>
  <si>
    <t>US151020BA12</t>
  </si>
  <si>
    <t>12418</t>
  </si>
  <si>
    <t>Baa2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</si>
  <si>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</si>
  <si>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</si>
  <si>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</si>
  <si>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</si>
  <si>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</si>
  <si>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</si>
  <si>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</si>
  <si>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21/10/15</t>
  </si>
  <si>
    <t>Ing bank 4.125% 11/23- ING Groep</t>
  </si>
  <si>
    <t>XS0995102778</t>
  </si>
  <si>
    <t>10208</t>
  </si>
  <si>
    <t>14/02/14</t>
  </si>
  <si>
    <t>PRU 4.5 9/47- PRUDENTIAL</t>
  </si>
  <si>
    <t>US744320AW24</t>
  </si>
  <si>
    <t>10860</t>
  </si>
  <si>
    <t>Insurance</t>
  </si>
  <si>
    <t>BBB.IL</t>
  </si>
  <si>
    <t>20/09/17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</si>
  <si>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</si>
  <si>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</si>
  <si>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</si>
  <si>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</si>
  <si>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</si>
  <si>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</si>
  <si>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</si>
  <si>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</si>
  <si>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</si>
  <si>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Trpcn 5.3 3/77- Trpcn</t>
  </si>
  <si>
    <t>US89356BAC28</t>
  </si>
  <si>
    <t>27588</t>
  </si>
  <si>
    <t>03/03/17</t>
  </si>
  <si>
    <t>Trpcn 6.35 05/67- trans canada pipelines</t>
  </si>
  <si>
    <t>US89352HAC34</t>
  </si>
  <si>
    <t>27060</t>
  </si>
  <si>
    <t>18/01/18</t>
  </si>
  <si>
    <t>ABBOTT LABORATORIES 11/2023- Abbott laboratories</t>
  </si>
  <si>
    <t>US002824BE94</t>
  </si>
  <si>
    <t>10652</t>
  </si>
  <si>
    <t>Health Care Equipment &amp; Services</t>
  </si>
  <si>
    <t>Baa3</t>
  </si>
  <si>
    <t>ABNANV 4.4 3/28- ABN NV</t>
  </si>
  <si>
    <t>XS1586330604</t>
  </si>
  <si>
    <t>10002</t>
  </si>
  <si>
    <t>27/03/17</t>
  </si>
  <si>
    <t>Activision Blizzard Atvi 6.125- Activision Blizzard</t>
  </si>
  <si>
    <t>USU00568AC60</t>
  </si>
  <si>
    <t>12969</t>
  </si>
  <si>
    <t>30/03/16</t>
  </si>
  <si>
    <t>ALLERGAN FUNDING- ALLERGAN INC</t>
  </si>
  <si>
    <t>US00507UAR23</t>
  </si>
  <si>
    <t>11089</t>
  </si>
  <si>
    <t>08/02/18</t>
  </si>
  <si>
    <t>CONSTELLATION BRANDS INC</t>
  </si>
  <si>
    <t>US21036PAX69</t>
  </si>
  <si>
    <t>CROWN CASTLE INTL CORP- CROWN CASTLE INTL</t>
  </si>
  <si>
    <t>US22822VAJ08</t>
  </si>
  <si>
    <t>27630</t>
  </si>
  <si>
    <t>Real Estate</t>
  </si>
  <si>
    <t>23/01/18</t>
  </si>
  <si>
    <t>DISCOVERY COMMUNICATIONS</t>
  </si>
  <si>
    <t>US25470DAQ25</t>
  </si>
  <si>
    <t>ECOPET 7.625- ECOPET</t>
  </si>
  <si>
    <t>US279158AB56</t>
  </si>
  <si>
    <t>27632</t>
  </si>
  <si>
    <t>28/01/18</t>
  </si>
  <si>
    <t>ENTERPRISE PRODUCTS OPER- enterprise</t>
  </si>
  <si>
    <t>US29379VBM46</t>
  </si>
  <si>
    <t>27590</t>
  </si>
  <si>
    <t>25/08/17</t>
  </si>
  <si>
    <t>Lear 5.25 01/25- LEAR CORP</t>
  </si>
  <si>
    <t>US521865AX34</t>
  </si>
  <si>
    <t>27159</t>
  </si>
  <si>
    <t>Automobiles &amp; Components</t>
  </si>
  <si>
    <t>18/08/16</t>
  </si>
  <si>
    <t>Macquarie Bank- MACQUARIE BANK LTD</t>
  </si>
  <si>
    <t>US55608YAB11</t>
  </si>
  <si>
    <t>27079</t>
  </si>
  <si>
    <t>11/06/15</t>
  </si>
  <si>
    <t>NEWELL BRANDS INC- NEWELL BRANDS INC</t>
  </si>
  <si>
    <t>US651229AV81</t>
  </si>
  <si>
    <t>27629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</si>
  <si>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</si>
  <si>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</si>
  <si>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</si>
  <si>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</si>
  <si>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</si>
  <si>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</si>
  <si>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</si>
  <si>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</si>
  <si>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UBS 5 PERP- ubs</t>
  </si>
  <si>
    <t>ch0400441280</t>
  </si>
  <si>
    <t>27385</t>
  </si>
  <si>
    <t>31/01/18</t>
  </si>
  <si>
    <t>VW3.875 PERP 06/27- Volkswagen intl fin</t>
  </si>
  <si>
    <t>XS1629774230</t>
  </si>
  <si>
    <t>16302</t>
  </si>
  <si>
    <t>14/06/17</t>
  </si>
  <si>
    <t>Barclays 5.2 05/26- BARCLAYS BANK</t>
  </si>
  <si>
    <t>US06738EAP07</t>
  </si>
  <si>
    <t>10046</t>
  </si>
  <si>
    <t>Ba1</t>
  </si>
  <si>
    <t>12/05/16</t>
  </si>
  <si>
    <t>BECTON DICKINSON AND CO- BECTON DICKINSON</t>
  </si>
  <si>
    <t>US075887BT55</t>
  </si>
  <si>
    <t>27631</t>
  </si>
  <si>
    <t>Credit agricole sa- CREDIT AGRICOLE SA</t>
  </si>
  <si>
    <t>USF22797RT78</t>
  </si>
  <si>
    <t>10886</t>
  </si>
  <si>
    <t>BB+</t>
  </si>
  <si>
    <t>24/01/14</t>
  </si>
  <si>
    <t>GM 5.25 03/26- GENERAL MOTORS CORP</t>
  </si>
  <si>
    <t>US37045XBG07</t>
  </si>
  <si>
    <t>10753</t>
  </si>
  <si>
    <t>01/03/16</t>
  </si>
  <si>
    <t>LB 5 5/8 10/15/23- La mondiale</t>
  </si>
  <si>
    <t>US501797AJ37</t>
  </si>
  <si>
    <t>27063</t>
  </si>
  <si>
    <t>Retailing</t>
  </si>
  <si>
    <t>15/08/16</t>
  </si>
  <si>
    <t>Nationwide 6.875% 11/49- NATIONWIDE BLDG SOCIETY</t>
  </si>
  <si>
    <t>XS1043181269</t>
  </si>
  <si>
    <t>12625</t>
  </si>
  <si>
    <t>SYMANTEC CORP 4/25- SYMANTEC CORP</t>
  </si>
  <si>
    <t>US871503AU26</t>
  </si>
  <si>
    <t>10408</t>
  </si>
  <si>
    <t>13/02/17</t>
  </si>
  <si>
    <t>SYSTEM CITRIX- Citrix Systems Inc</t>
  </si>
  <si>
    <t>US177376AE06</t>
  </si>
  <si>
    <t>12350</t>
  </si>
  <si>
    <t>16/11/17</t>
  </si>
  <si>
    <t>Veolia 4.85 01/29/49- VEOLIA ENVIRONNEMENT</t>
  </si>
  <si>
    <t>FR0011391838</t>
  </si>
  <si>
    <t>10466</t>
  </si>
  <si>
    <t>05/03/14</t>
  </si>
  <si>
    <t>Verisign 4.625 5/23- VeriSign inc</t>
  </si>
  <si>
    <t>US92343EAF97</t>
  </si>
  <si>
    <t>12225</t>
  </si>
  <si>
    <t>31/10/16</t>
  </si>
  <si>
    <t>WESTERN DIGITAL CORP- WESTERN DIGITAL CORP</t>
  </si>
  <si>
    <t>US958102AM75</t>
  </si>
  <si>
    <t>27162</t>
  </si>
  <si>
    <t>Technology Hardware &amp; Equipment</t>
  </si>
  <si>
    <t>14/02/18</t>
  </si>
  <si>
    <t>EDF 5.375 1/49-1/25- EDF ENERGY NETWORKS</t>
  </si>
  <si>
    <t>FR0011401751</t>
  </si>
  <si>
    <t>10872</t>
  </si>
  <si>
    <t>BB</t>
  </si>
  <si>
    <t>27/01/17</t>
  </si>
  <si>
    <t>ELECTRICITE DE FRANCE- ELEC DE FRANCE</t>
  </si>
  <si>
    <t>FR0011401728</t>
  </si>
  <si>
    <t>10781</t>
  </si>
  <si>
    <t>BB.IL</t>
  </si>
  <si>
    <t>03/11/17</t>
  </si>
  <si>
    <t>ENBCN 5.5% 15/07/2017- ENBRIDGE</t>
  </si>
  <si>
    <t>27509</t>
  </si>
  <si>
    <t>18/07/17</t>
  </si>
  <si>
    <t>ENBCN 6 01/27-01/77- ENBRIDGE</t>
  </si>
  <si>
    <t>us29250nan57</t>
  </si>
  <si>
    <t>FUNDI GROUP UBS- ubs</t>
  </si>
  <si>
    <t>CH0400441280</t>
  </si>
  <si>
    <t>23/03/18</t>
  </si>
  <si>
    <t>LENNAR 4.125 1/22- LENNAR CORP</t>
  </si>
  <si>
    <t>US526057BY96</t>
  </si>
  <si>
    <t>10258</t>
  </si>
  <si>
    <t>25/01/17</t>
  </si>
  <si>
    <t>Repsol 4.5 25/3/75- Repsol ypf</t>
  </si>
  <si>
    <t>XS1207058733</t>
  </si>
  <si>
    <t>12286</t>
  </si>
  <si>
    <t>Ba2</t>
  </si>
  <si>
    <t>TEVA 6 144 04/24- טבע תעשיות פרמצבטיות בע"מ</t>
  </si>
  <si>
    <t>US88167AAH41</t>
  </si>
  <si>
    <t>520013954</t>
  </si>
  <si>
    <t>15/03/18</t>
  </si>
  <si>
    <t>TEVA 6.75 144 3/28- טבע תעשיות פרמצבטיות בע"מ</t>
  </si>
  <si>
    <t>US88167AAJ07</t>
  </si>
  <si>
    <t>ALLISON TRANSMISSION- allison</t>
  </si>
  <si>
    <t>US019736AD97</t>
  </si>
  <si>
    <t>27589</t>
  </si>
  <si>
    <t>Ba3</t>
  </si>
  <si>
    <t>23/02/17</t>
  </si>
  <si>
    <t>CHENIERE CORP CHRISTI HD- Cheniere Energy Inc</t>
  </si>
  <si>
    <t>US16412XAD75</t>
  </si>
  <si>
    <t>27112</t>
  </si>
  <si>
    <t>BB-</t>
  </si>
  <si>
    <t>CONTINENTAL RES 5 09/22-03/17- CONTINENTAL ink</t>
  </si>
  <si>
    <t>US212015AH47</t>
  </si>
  <si>
    <t>27458</t>
  </si>
  <si>
    <t>IRM 4.875 9/27- irm</t>
  </si>
  <si>
    <t>US46284VAC54</t>
  </si>
  <si>
    <t>27591</t>
  </si>
  <si>
    <t>BB-.IL</t>
  </si>
  <si>
    <t>IRM 5.25 03/28- irm</t>
  </si>
  <si>
    <t>US46284VAE11</t>
  </si>
  <si>
    <t>28/12/17</t>
  </si>
  <si>
    <t>PETBRA 6.125 1/22- PETBRA</t>
  </si>
  <si>
    <t>US71647NAR08</t>
  </si>
  <si>
    <t>27633</t>
  </si>
  <si>
    <t>Rig 7.75 10/24- TRANSOCEAN</t>
  </si>
  <si>
    <t>US893828AA14</t>
  </si>
  <si>
    <t>25/10/16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</si>
  <si>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</si>
  <si>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</si>
  <si>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</si>
  <si>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</si>
  <si>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</si>
  <si>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</si>
  <si>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</si>
  <si>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</si>
  <si>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VALE 3.75 01/23- VALE OVERSEAS LIMITED</t>
  </si>
  <si>
    <t>XS0802953165</t>
  </si>
  <si>
    <t>10905</t>
  </si>
  <si>
    <t>Materials</t>
  </si>
  <si>
    <t>Rbs 5.5% 29.11.49- ROYAL BK OF SCOTLAND PLC</t>
  </si>
  <si>
    <t>XS0205935470</t>
  </si>
  <si>
    <t>10802</t>
  </si>
  <si>
    <t>B1</t>
  </si>
  <si>
    <t>13/06/14</t>
  </si>
  <si>
    <t>TEVA 6.75 3/28</t>
  </si>
  <si>
    <t>USN8540WAB02</t>
  </si>
  <si>
    <t>ZIMISS 3 06/20/23- צים שירותי ספנות משולבים בע"מ</t>
  </si>
  <si>
    <t>IL0065100443</t>
  </si>
  <si>
    <t>520015041</t>
  </si>
  <si>
    <t>26/02/18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</si>
  <si>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</si>
  <si>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</si>
  <si>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</si>
  <si>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</si>
  <si>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</si>
  <si>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</si>
  <si>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</si>
  <si>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</si>
  <si>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</si>
  <si>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</si>
  <si>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</si>
  <si>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</si>
  <si>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</si>
  <si>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</si>
  <si>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</si>
  <si>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</si>
  <si>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</si>
  <si>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</si>
  <si>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</si>
  <si>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</si>
  <si>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</si>
  <si>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</si>
  <si>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</si>
  <si>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</si>
  <si>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</si>
  <si>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</si>
  <si>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</si>
  <si>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</si>
  <si>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</si>
  <si>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</si>
  <si>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</si>
  <si>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</si>
  <si>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</si>
  <si>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</si>
  <si>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</si>
  <si>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</si>
  <si>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</si>
  <si>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</si>
  <si>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</si>
  <si>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</si>
  <si>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</si>
  <si>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</si>
  <si>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</si>
  <si>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</si>
  <si>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</si>
  <si>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</si>
  <si>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</si>
  <si>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</si>
  <si>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</si>
  <si>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</si>
  <si>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</si>
  <si>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</si>
  <si>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</si>
  <si>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</si>
  <si>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</si>
  <si>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</si>
  <si>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</si>
  <si>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</si>
  <si>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</si>
  <si>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</si>
  <si>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</si>
  <si>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</si>
  <si>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</si>
  <si>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</si>
  <si>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</si>
  <si>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</si>
  <si>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</si>
  <si>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</si>
  <si>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</si>
  <si>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</si>
  <si>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</si>
  <si>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</si>
  <si>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</si>
  <si>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</si>
  <si>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</si>
  <si>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</si>
  <si>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</si>
  <si>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</si>
  <si>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</si>
  <si>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</si>
  <si>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</si>
  <si>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</si>
  <si>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</si>
  <si>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</si>
  <si>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</si>
  <si>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</si>
  <si>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</si>
  <si>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</si>
  <si>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</si>
  <si>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</si>
  <si>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</si>
  <si>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</si>
  <si>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</si>
  <si>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</si>
  <si>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</si>
  <si>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</si>
  <si>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</si>
  <si>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</si>
  <si>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</si>
  <si>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</si>
  <si>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</si>
  <si>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</si>
  <si>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</si>
  <si>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</si>
  <si>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</si>
  <si>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</si>
  <si>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</si>
  <si>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</si>
  <si>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</si>
  <si>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</si>
  <si>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</si>
  <si>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</si>
  <si>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</si>
  <si>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</si>
  <si>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</si>
  <si>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</si>
  <si>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</si>
  <si>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</si>
  <si>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</si>
  <si>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</si>
  <si>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</si>
  <si>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</si>
  <si>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</si>
  <si>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</si>
  <si>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</si>
  <si>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</si>
  <si>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</si>
  <si>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</si>
  <si>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</si>
  <si>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</si>
  <si>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</si>
  <si>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</si>
  <si>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</si>
  <si>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</si>
  <si>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</si>
  <si>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</si>
  <si>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</si>
  <si>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</si>
  <si>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</si>
  <si>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</si>
  <si>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</si>
  <si>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</si>
  <si>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</si>
  <si>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</si>
  <si>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</si>
  <si>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</si>
  <si>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</si>
  <si>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</si>
  <si>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</si>
  <si>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</si>
  <si>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</si>
  <si>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</si>
  <si>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</si>
  <si>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</si>
  <si>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</si>
  <si>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</si>
  <si>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</si>
  <si>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</si>
  <si>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</si>
  <si>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</si>
  <si>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</si>
  <si>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</si>
  <si>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</si>
  <si>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</si>
  <si>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</si>
  <si>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</si>
  <si>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</si>
  <si>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</si>
  <si>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</si>
  <si>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</si>
  <si>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</si>
  <si>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</si>
  <si>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</si>
  <si>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</si>
  <si>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</si>
  <si>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</si>
  <si>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</si>
  <si>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</si>
  <si>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</si>
  <si>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</si>
  <si>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</si>
  <si>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</si>
  <si>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</si>
  <si>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</si>
  <si>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</si>
  <si>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</si>
  <si>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</si>
  <si>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</si>
  <si>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</si>
  <si>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</si>
  <si>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</si>
  <si>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</si>
  <si>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</si>
  <si>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</si>
  <si>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</si>
  <si>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</si>
  <si>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</si>
  <si>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</si>
  <si>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</si>
  <si>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</si>
  <si>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</si>
  <si>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</si>
  <si>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</si>
  <si>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</si>
  <si>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</si>
  <si>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</si>
  <si>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</si>
  <si>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</si>
  <si>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</si>
  <si>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</si>
  <si>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</si>
  <si>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</si>
  <si>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</si>
  <si>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</si>
  <si>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</si>
  <si>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</si>
  <si>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</si>
  <si>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</si>
  <si>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</si>
  <si>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</si>
  <si>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</si>
  <si>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</si>
  <si>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</si>
  <si>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</si>
  <si>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</si>
  <si>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</si>
  <si>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</si>
  <si>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</si>
  <si>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</si>
  <si>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</si>
  <si>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</si>
  <si>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</si>
  <si>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</si>
  <si>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</si>
  <si>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</si>
  <si>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</si>
  <si>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</si>
  <si>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</si>
  <si>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</si>
  <si>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</si>
  <si>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</si>
  <si>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</si>
  <si>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</si>
  <si>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</si>
  <si>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</si>
  <si>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</si>
  <si>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</si>
  <si>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</si>
  <si>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</si>
  <si>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</si>
  <si>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</si>
  <si>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</si>
  <si>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</si>
  <si>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</si>
  <si>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</si>
  <si>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</si>
  <si>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</si>
  <si>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</si>
  <si>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</si>
  <si>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</si>
  <si>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</si>
  <si>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</si>
  <si>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</si>
  <si>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</si>
  <si>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</si>
  <si>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</si>
  <si>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</si>
  <si>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</si>
  <si>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</si>
  <si>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</si>
  <si>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</si>
  <si>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</si>
  <si>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</si>
  <si>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</si>
  <si>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</si>
  <si>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</si>
  <si>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</si>
  <si>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</si>
  <si>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</si>
  <si>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</si>
  <si>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</si>
  <si>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</si>
  <si>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</si>
  <si>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</si>
  <si>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</si>
  <si>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</si>
  <si>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</si>
  <si>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</si>
  <si>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</si>
  <si>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</si>
  <si>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</si>
  <si>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</si>
  <si>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</si>
  <si>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</si>
  <si>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</si>
  <si>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</si>
  <si>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</si>
  <si>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</si>
  <si>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</si>
  <si>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</si>
  <si>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</si>
  <si>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</si>
  <si>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</si>
  <si>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</si>
  <si>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</si>
  <si>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</si>
  <si>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</si>
  <si>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</si>
  <si>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</si>
  <si>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</si>
  <si>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</si>
  <si>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</si>
  <si>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</si>
  <si>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</si>
  <si>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</si>
  <si>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</si>
  <si>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</si>
  <si>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</si>
  <si>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</si>
  <si>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</si>
  <si>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</si>
  <si>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</si>
  <si>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</si>
  <si>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</si>
  <si>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</si>
  <si>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</si>
  <si>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</si>
  <si>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</si>
  <si>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</si>
  <si>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</si>
  <si>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</si>
  <si>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</si>
  <si>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</si>
  <si>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</si>
  <si>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</si>
  <si>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</si>
  <si>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</si>
  <si>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</si>
  <si>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</si>
  <si>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</si>
  <si>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</si>
  <si>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</si>
  <si>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</si>
  <si>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</si>
  <si>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12277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</si>
  <si>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</si>
  <si>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</si>
  <si>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</si>
  <si>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</si>
  <si>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</si>
  <si>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</si>
  <si>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אינטק פארמה MG- אינטק פארמה בע"מ</t>
  </si>
  <si>
    <t>IL0011177958</t>
  </si>
  <si>
    <t>513022780</t>
  </si>
  <si>
    <t>Teva Pharm- טבע תעשיות פרמצבטיות בע"מ</t>
  </si>
  <si>
    <t>US8816242098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</si>
  <si>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</si>
  <si>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</si>
  <si>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</si>
  <si>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</si>
  <si>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</si>
  <si>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</si>
  <si>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</si>
  <si>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</si>
  <si>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</si>
  <si>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</si>
  <si>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</si>
  <si>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</si>
  <si>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</si>
  <si>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</si>
  <si>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</si>
  <si>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</si>
  <si>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</si>
  <si>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</si>
  <si>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</si>
  <si>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</si>
  <si>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</si>
  <si>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</si>
  <si>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</si>
  <si>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Perion networks ltd- פריון נטוורק בע"מ לשעבר אינקרדימייל</t>
  </si>
  <si>
    <t>IL0010958192</t>
  </si>
  <si>
    <t>512849498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</si>
  <si>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</si>
  <si>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</si>
  <si>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</si>
  <si>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</si>
  <si>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</si>
  <si>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</si>
  <si>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</si>
  <si>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</si>
  <si>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</si>
  <si>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</si>
  <si>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</si>
  <si>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</si>
  <si>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*Allot Communications ltd- אלוט תקשרות בע"מ</t>
  </si>
  <si>
    <t>IL0010996549</t>
  </si>
  <si>
    <t>*Nice Sys Adr- נייס מערכות בע"מ</t>
  </si>
  <si>
    <t>US6536561086</t>
  </si>
  <si>
    <t>SEDG US- SOLAREDGE TECHNOLOGIES INC</t>
  </si>
  <si>
    <t>US83417M1045</t>
  </si>
  <si>
    <t>27183</t>
  </si>
  <si>
    <t>*Ormat Technologies MG- אורמת טכנולגיות אינק דואלי</t>
  </si>
  <si>
    <t>US6866881021</t>
  </si>
  <si>
    <t>SodaSream- סודה סטרים</t>
  </si>
  <si>
    <t>IL0011213001</t>
  </si>
  <si>
    <t>Delphi Automotive plc- Delphi Automotive plc</t>
  </si>
  <si>
    <t>JE00B783TY65</t>
  </si>
  <si>
    <t>12252</t>
  </si>
  <si>
    <t>Volkswagen AG- Volkswagen intl fin</t>
  </si>
  <si>
    <t>DE0007664039</t>
  </si>
  <si>
    <t>FWB</t>
  </si>
  <si>
    <t>BANCO ITAU HOLDING- BANCO</t>
  </si>
  <si>
    <t>10042</t>
  </si>
  <si>
    <t>Bank amer crop- Bank of America</t>
  </si>
  <si>
    <t>US0605051046</t>
  </si>
  <si>
    <t>10043</t>
  </si>
  <si>
    <t>Barclays Plc- BARCLAYS BANK</t>
  </si>
  <si>
    <t>BNP PARIBAS- BNP</t>
  </si>
  <si>
    <t>FR0000131104</t>
  </si>
  <si>
    <t>10053</t>
  </si>
  <si>
    <t>CHINA CONSTRUCTION- China Construction Bank Corporation</t>
  </si>
  <si>
    <t>CNE1000002H1</t>
  </si>
  <si>
    <t>Citigroup Inc- CITIGROUP INC</t>
  </si>
  <si>
    <t>US1729674242</t>
  </si>
  <si>
    <t>10083</t>
  </si>
  <si>
    <t>Ind &amp; comm bk of china- Industrial and Commercial Bank of  China ltd</t>
  </si>
  <si>
    <t>12524</t>
  </si>
  <si>
    <t>JPmorgan Chase- JP MORGAN</t>
  </si>
  <si>
    <t>US46625H1005</t>
  </si>
  <si>
    <t>10232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</si>
  <si>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</si>
  <si>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</si>
  <si>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</si>
  <si>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</si>
  <si>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</si>
  <si>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</si>
  <si>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</si>
  <si>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</si>
  <si>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MOSAIC CO/THE</t>
  </si>
  <si>
    <t>71042105</t>
  </si>
  <si>
    <t>ABB Limited- ABB Limited</t>
  </si>
  <si>
    <t>10000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</si>
  <si>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</si>
  <si>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</si>
  <si>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</si>
  <si>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</si>
  <si>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</si>
  <si>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</si>
  <si>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</si>
  <si>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</si>
  <si>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</si>
  <si>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</si>
  <si>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</si>
  <si>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</si>
  <si>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</si>
  <si>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</si>
  <si>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</si>
  <si>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</si>
  <si>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American Ex Co- AMERICAN EXPRESS</t>
  </si>
  <si>
    <t>US0258161092</t>
  </si>
  <si>
    <t>10019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</si>
  <si>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</si>
  <si>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</si>
  <si>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</si>
  <si>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</si>
  <si>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</si>
  <si>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</si>
  <si>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</si>
  <si>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</si>
  <si>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</si>
  <si>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</si>
  <si>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</si>
  <si>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</si>
  <si>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</si>
  <si>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</si>
  <si>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</si>
  <si>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</si>
  <si>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</si>
  <si>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</si>
  <si>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</si>
  <si>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</si>
  <si>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</si>
  <si>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</si>
  <si>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</si>
  <si>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</si>
  <si>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</si>
  <si>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</si>
  <si>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</si>
  <si>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</si>
  <si>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</si>
  <si>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</si>
  <si>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</si>
  <si>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</si>
  <si>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</si>
  <si>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</si>
  <si>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</si>
  <si>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</si>
  <si>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CARREFOUR SA- Carrefour SA</t>
  </si>
  <si>
    <t>12121</t>
  </si>
  <si>
    <t>Food &amp; Staples Retailing</t>
  </si>
  <si>
    <t>Wal  mart stores- Wal-Mart Stores</t>
  </si>
  <si>
    <t>US9311421039</t>
  </si>
  <si>
    <t>10480</t>
  </si>
  <si>
    <t>ALV GY- allianz se-reg</t>
  </si>
  <si>
    <t>DE0008404005</t>
  </si>
  <si>
    <t>11071</t>
  </si>
  <si>
    <t>Assicurazioni Generali- Assicurazioni generali</t>
  </si>
  <si>
    <t>11025</t>
  </si>
  <si>
    <t>AXA SA- AXA GLOBAL</t>
  </si>
  <si>
    <t>FR0000120628</t>
  </si>
  <si>
    <t>10829</t>
  </si>
  <si>
    <t>BHP BILLITON PLC- ALLISON TRANSMISSION</t>
  </si>
  <si>
    <t>GB0000566504</t>
  </si>
  <si>
    <t>27459</t>
  </si>
  <si>
    <t>Cf Industries Holding inc- CF INDUSTRIES HOLDINGS INC</t>
  </si>
  <si>
    <t>10877</t>
  </si>
  <si>
    <t>K+S AG REG- K+S AG</t>
  </si>
  <si>
    <t>10868</t>
  </si>
  <si>
    <t>NUTRIEN LTD- NXP SEMICONDUCTORS NV</t>
  </si>
  <si>
    <t>27264</t>
  </si>
  <si>
    <t>Rio tinto- RIO TINTO PLC</t>
  </si>
  <si>
    <t>gb0007188757</t>
  </si>
  <si>
    <t>LSE</t>
  </si>
  <si>
    <t>10751</t>
  </si>
  <si>
    <t>PUBLICIS GROUPE</t>
  </si>
  <si>
    <t>FR0000130577</t>
  </si>
  <si>
    <t>Media</t>
  </si>
  <si>
    <t>AXEL SPRINGER AG- Axel Springer</t>
  </si>
  <si>
    <t>DE0005501357</t>
  </si>
  <si>
    <t>13013</t>
  </si>
  <si>
    <t>Merck &amp;co inc- MERCK &amp;CO INC</t>
  </si>
  <si>
    <t>US58933Y1055</t>
  </si>
  <si>
    <t>10630</t>
  </si>
  <si>
    <t>MYLAN NV- MYLAN, INC</t>
  </si>
  <si>
    <t>10295</t>
  </si>
  <si>
    <t>NL0011031208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</si>
  <si>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</si>
  <si>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</si>
  <si>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</si>
  <si>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</si>
  <si>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</si>
  <si>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</si>
  <si>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</si>
  <si>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Co Plc- פריגו קומפני דואלי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</si>
  <si>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</si>
  <si>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</si>
  <si>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</si>
  <si>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</si>
  <si>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</si>
  <si>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</si>
  <si>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</si>
  <si>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ASOS PLC- Asos PLC</t>
  </si>
  <si>
    <t>GB0030927254</t>
  </si>
  <si>
    <t>13006</t>
  </si>
  <si>
    <t>Expedia inc- Expedia Inc</t>
  </si>
  <si>
    <t>US30212P3038</t>
  </si>
  <si>
    <t>12308</t>
  </si>
  <si>
    <t>BOOKING HOLDINGS INC- Priceline.com Inc</t>
  </si>
  <si>
    <t>US7415034039</t>
  </si>
  <si>
    <t>12619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</si>
  <si>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</si>
  <si>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</si>
  <si>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</si>
  <si>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</si>
  <si>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</si>
  <si>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</si>
  <si>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</si>
  <si>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</si>
  <si>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</si>
  <si>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</si>
  <si>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</si>
  <si>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</si>
  <si>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</si>
  <si>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</si>
  <si>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</si>
  <si>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</si>
  <si>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</si>
  <si>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</si>
  <si>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</si>
  <si>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</si>
  <si>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</si>
  <si>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</si>
  <si>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</si>
  <si>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</si>
  <si>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</si>
  <si>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</si>
  <si>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</si>
  <si>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</si>
  <si>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</si>
  <si>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</si>
  <si>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</si>
  <si>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</si>
  <si>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</si>
  <si>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</si>
  <si>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</si>
  <si>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Southwest Airlines- SOUTHWEST AIRLINES CO</t>
  </si>
  <si>
    <t>US8447411088</t>
  </si>
  <si>
    <t>10793</t>
  </si>
  <si>
    <t>Transportation</t>
  </si>
  <si>
    <t>*Ormat Technologies- אורמת טכנולגיות אינק דואלי</t>
  </si>
  <si>
    <t>Adidas ag- Adidas ag</t>
  </si>
  <si>
    <t>DE000A1EWWW0</t>
  </si>
  <si>
    <t>12123</t>
  </si>
  <si>
    <t>BECTON DICKSON &amp; CO- BECTON DICKINSON</t>
  </si>
  <si>
    <t>US0758871091</t>
  </si>
  <si>
    <t>BOSTON PROPERTIES- Boston Scientific</t>
  </si>
  <si>
    <t>10054</t>
  </si>
  <si>
    <t>DANONE- DANONE</t>
  </si>
  <si>
    <t>FR0000120644</t>
  </si>
  <si>
    <t>DELIVERY HERO AG- DELIVERY HERO AG</t>
  </si>
  <si>
    <t>DE000A2E4K43</t>
  </si>
  <si>
    <t>27641</t>
  </si>
  <si>
    <t>DEUTSCHE POST A- DEUTCHE POST AG</t>
  </si>
  <si>
    <t>12215</t>
  </si>
  <si>
    <t>JE/ LN- JE/ LN</t>
  </si>
  <si>
    <t>GB00BKX5CN86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</si>
  <si>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</si>
  <si>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</si>
  <si>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</si>
  <si>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</si>
  <si>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</si>
  <si>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</si>
  <si>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</si>
  <si>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</si>
  <si>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</si>
  <si>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</si>
  <si>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</si>
  <si>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</si>
  <si>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</si>
  <si>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</si>
  <si>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</si>
  <si>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</si>
  <si>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</si>
  <si>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</si>
  <si>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</si>
  <si>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</si>
  <si>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</si>
  <si>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</si>
  <si>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</si>
  <si>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</si>
  <si>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</si>
  <si>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</si>
  <si>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</si>
  <si>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תכלית מר יד בונד 40- תכלית מורכבות בע"מ</t>
  </si>
  <si>
    <t>1109354</t>
  </si>
  <si>
    <t>513944660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</si>
  <si>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</si>
  <si>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</si>
  <si>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</si>
  <si>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</si>
  <si>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</si>
  <si>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</si>
  <si>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</si>
  <si>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IE00B60SWW18</t>
  </si>
  <si>
    <t>27482</t>
  </si>
  <si>
    <t>AMUNDI MSCI EUR- AMUNDI MSCI EUR</t>
  </si>
  <si>
    <t>FR0010713735</t>
  </si>
  <si>
    <t>27655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</si>
  <si>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</si>
  <si>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</si>
  <si>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</si>
  <si>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</si>
  <si>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</si>
  <si>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</si>
  <si>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</si>
  <si>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DBX NORDIC-1D- db x-trackers dj stoxx 600</t>
  </si>
  <si>
    <t>IE00B9MRHC27</t>
  </si>
  <si>
    <t>26031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</si>
  <si>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</si>
  <si>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</si>
  <si>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</si>
  <si>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</si>
  <si>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</si>
  <si>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</si>
  <si>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</si>
  <si>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</si>
  <si>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</si>
  <si>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</si>
  <si>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</si>
  <si>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</si>
  <si>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</si>
  <si>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</si>
  <si>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</si>
  <si>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</si>
  <si>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</si>
  <si>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</si>
  <si>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</si>
  <si>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</si>
  <si>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</si>
  <si>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</si>
  <si>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</si>
  <si>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</si>
  <si>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</si>
  <si>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</si>
  <si>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medical- Ishares dj medical</t>
  </si>
  <si>
    <t>20043</t>
  </si>
  <si>
    <t>Ishares dj transport- Ishares dj transport</t>
  </si>
  <si>
    <t>US4642871929</t>
  </si>
  <si>
    <t>20041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</si>
  <si>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</si>
  <si>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</si>
  <si>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</si>
  <si>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</si>
  <si>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</si>
  <si>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</si>
  <si>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</si>
  <si>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</si>
  <si>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</si>
  <si>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</si>
  <si>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</si>
  <si>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</si>
  <si>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</si>
  <si>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</si>
  <si>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</si>
  <si>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IEMG_Isheres core msci emerging markets- ISHARES S&amp;P/TOPIX 1 ITF</t>
  </si>
  <si>
    <t>US0268747849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</si>
  <si>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</si>
  <si>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</si>
  <si>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</si>
  <si>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</si>
  <si>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</si>
  <si>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</si>
  <si>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</si>
  <si>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</si>
  <si>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</si>
  <si>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</si>
  <si>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</si>
  <si>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</si>
  <si>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</si>
  <si>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</si>
  <si>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</si>
  <si>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</si>
  <si>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</si>
  <si>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</si>
  <si>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</si>
  <si>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</si>
  <si>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</si>
  <si>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</si>
  <si>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</si>
  <si>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</si>
  <si>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</si>
  <si>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</si>
  <si>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Consumer staples- SPDR - State Street Global Advisors</t>
  </si>
  <si>
    <t>US81369Y3080</t>
  </si>
  <si>
    <t>22040</t>
  </si>
  <si>
    <t>Industrail select- SPDR - State Street Global Advisors</t>
  </si>
  <si>
    <t>US81369Y7040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</si>
  <si>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</si>
  <si>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</si>
  <si>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</si>
  <si>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</si>
  <si>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</si>
  <si>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</si>
  <si>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</si>
  <si>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</si>
  <si>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SMALL- UBS AG</t>
  </si>
  <si>
    <t>LU0671493277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</si>
  <si>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</si>
  <si>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</si>
  <si>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</si>
  <si>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</si>
  <si>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</si>
  <si>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</si>
  <si>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</si>
  <si>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</si>
  <si>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</si>
  <si>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- US9229085538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</si>
  <si>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</si>
  <si>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</si>
  <si>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</si>
  <si>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</si>
  <si>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</si>
  <si>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</si>
  <si>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</si>
  <si>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</si>
  <si>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Ishares ftse china25- ISHARES FTSE</t>
  </si>
  <si>
    <t>US4642871846</t>
  </si>
  <si>
    <t>20003</t>
  </si>
  <si>
    <t>Other</t>
  </si>
  <si>
    <t>UBS ETF MSCI EMU SM</t>
  </si>
  <si>
    <t>70783162</t>
  </si>
  <si>
    <t>ISHARES STOXX E- ISHARES FTSE</t>
  </si>
  <si>
    <t>ISHARES-IND G&amp;S- ISHARES-IND G&amp;S</t>
  </si>
  <si>
    <t>DE000A0H08J9</t>
  </si>
  <si>
    <t>27658</t>
  </si>
  <si>
    <t>LYXOR ETF DJ STX BANK- LYXOR ETF</t>
  </si>
  <si>
    <t>FR0010345371</t>
  </si>
  <si>
    <t>סה"כ שמחקות מדדים אחרים</t>
  </si>
  <si>
    <t>Real estate credit investment- Real Estate Credit Investments Pcc ltd</t>
  </si>
  <si>
    <t>GB00B0HW5366</t>
  </si>
  <si>
    <t>12706</t>
  </si>
  <si>
    <t>Vanguard shortterm bnd etf- VANGUARD</t>
  </si>
  <si>
    <t>US92206C4096</t>
  </si>
  <si>
    <t>סה"כ אג"ח ממשלתי</t>
  </si>
  <si>
    <t>סה"כ אגח קונצרני</t>
  </si>
  <si>
    <t>LION VII EUR- M&amp;G Investments</t>
  </si>
  <si>
    <t>IE00B62G6V03</t>
  </si>
  <si>
    <t>12367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</si>
  <si>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</si>
  <si>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</si>
  <si>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</si>
  <si>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</si>
  <si>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</si>
  <si>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</si>
  <si>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</si>
  <si>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BLA/GSO EUR-A-ACC- Blackstone</t>
  </si>
  <si>
    <t>IE00B3DS7666</t>
  </si>
  <si>
    <t>12551</t>
  </si>
  <si>
    <t>cheyne redf a1- Cheyn Capital</t>
  </si>
  <si>
    <t>KYG210181171</t>
  </si>
  <si>
    <t>12342</t>
  </si>
  <si>
    <t>CS Nova lux global loan fund- CREDIT SUISSE</t>
  </si>
  <si>
    <t>LU0635707705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</si>
  <si>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</si>
  <si>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</si>
  <si>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</si>
  <si>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</si>
  <si>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</si>
  <si>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</si>
  <si>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</si>
  <si>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</si>
  <si>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</si>
  <si>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</si>
  <si>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</si>
  <si>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LION 4 SERIES 7- M&amp;G Investments</t>
  </si>
  <si>
    <t>IE00BD2YCK45</t>
  </si>
  <si>
    <t>LION III EUR 3 s2 acc- M&amp;G Investments</t>
  </si>
  <si>
    <t>IE00B804LV55</t>
  </si>
  <si>
    <t>Monda High Yield fund- Moneda Latin American Corporate</t>
  </si>
  <si>
    <t>kyg620101223</t>
  </si>
  <si>
    <t>12628</t>
  </si>
  <si>
    <t>Neuber Berman- Neuberger Berman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</si>
  <si>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</si>
  <si>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</si>
  <si>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</si>
  <si>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</si>
  <si>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</si>
  <si>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</si>
  <si>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</si>
  <si>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</si>
  <si>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</si>
  <si>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</si>
  <si>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</si>
  <si>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</si>
  <si>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</si>
  <si>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</si>
  <si>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</si>
  <si>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</si>
  <si>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</si>
  <si>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</si>
  <si>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ABERDEEN GL - LAT- Aberdeen Global World Equity Fund</t>
  </si>
  <si>
    <t>LU0231490953</t>
  </si>
  <si>
    <t>12287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</si>
  <si>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</si>
  <si>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</si>
  <si>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</si>
  <si>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</si>
  <si>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</si>
  <si>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</si>
  <si>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</si>
  <si>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</si>
  <si>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</si>
  <si>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</si>
  <si>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</si>
  <si>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</si>
  <si>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</si>
  <si>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</si>
  <si>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CS IX-EE-QBEUR- CREDIT SUISSE</t>
  </si>
  <si>
    <t>LU1390074414</t>
  </si>
  <si>
    <t>KOTAK FUNDS IND-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</si>
  <si>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</si>
  <si>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</si>
  <si>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</si>
  <si>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</si>
  <si>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</si>
  <si>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</si>
  <si>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</si>
  <si>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</si>
  <si>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MONEDA LATAM CORP DEBI</t>
  </si>
  <si>
    <t>501500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</si>
  <si>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</si>
  <si>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</si>
  <si>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</si>
  <si>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</si>
  <si>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</si>
  <si>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</si>
  <si>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</si>
  <si>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</si>
  <si>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</si>
  <si>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</si>
  <si>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</si>
  <si>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</si>
  <si>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</si>
  <si>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</si>
  <si>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</si>
  <si>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</si>
  <si>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</si>
  <si>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</si>
  <si>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</si>
  <si>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</si>
  <si>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</si>
  <si>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</si>
  <si>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</si>
  <si>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</si>
  <si>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ESM8_S&amp;P500 mini JUN18- חוזים עתידיים בחול</t>
  </si>
  <si>
    <t>70480033</t>
  </si>
  <si>
    <t>RTYM8_Emin russell _fut Jun18- חוזים עתידיים בחול</t>
  </si>
  <si>
    <t>70516075</t>
  </si>
  <si>
    <t>TPM8_Topix index futr_Jun18- חוזים עתידיים בחול</t>
  </si>
  <si>
    <t>70524954</t>
  </si>
  <si>
    <t>VGM8_Euro Stoxx 50 Fut Jun18- חוזים עתידיים בחול</t>
  </si>
  <si>
    <t>70584560</t>
  </si>
  <si>
    <t>XPM8_spi 200 fut Jun18- חוזים עתידיים בחול</t>
  </si>
  <si>
    <t>70645684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</si>
  <si>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</si>
  <si>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</si>
  <si>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</si>
  <si>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</si>
  <si>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</si>
  <si>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</si>
  <si>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</si>
  <si>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</si>
  <si>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גליל מור אגח א- גליל מור - מוצרים פיננסים בע"מ</t>
  </si>
  <si>
    <t>1108877</t>
  </si>
  <si>
    <t>Ca.IL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</si>
  <si>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</si>
  <si>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</si>
  <si>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</si>
  <si>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</si>
  <si>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</si>
  <si>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</si>
  <si>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</si>
  <si>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</si>
  <si>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</si>
  <si>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</si>
  <si>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</si>
  <si>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</si>
  <si>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</si>
  <si>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</si>
  <si>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</si>
  <si>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</si>
  <si>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</si>
  <si>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</si>
  <si>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</si>
  <si>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</si>
  <si>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</si>
  <si>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</si>
  <si>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</si>
  <si>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</si>
  <si>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</si>
  <si>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</si>
  <si>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</si>
  <si>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</si>
  <si>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</si>
  <si>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</si>
  <si>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</si>
  <si>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</si>
  <si>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</si>
  <si>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</si>
  <si>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</si>
  <si>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</si>
  <si>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</si>
  <si>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שטר הון בבנק לאומי למשכנאות- בנק לאומי לישראל בע"מ</t>
  </si>
  <si>
    <t>15000236</t>
  </si>
  <si>
    <t>01/09/98</t>
  </si>
  <si>
    <t>אבנת השכרות בע"מ - אגח א'- אבנת השכרות בע"מ</t>
  </si>
  <si>
    <t>1094820</t>
  </si>
  <si>
    <t>513698365</t>
  </si>
  <si>
    <t>20/10/05</t>
  </si>
  <si>
    <t>חשמל צמוד 2022 רמ- חברת החשמל לישראל בע"מ</t>
  </si>
  <si>
    <t>6000129</t>
  </si>
  <si>
    <t>18/01/11</t>
  </si>
  <si>
    <t>נצבא אגח ו- נצבא החזקות 1995 בע"מ</t>
  </si>
  <si>
    <t>1128032</t>
  </si>
  <si>
    <t>520043159</t>
  </si>
  <si>
    <t>17/09/15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</si>
  <si>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</si>
  <si>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</si>
  <si>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</si>
  <si>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</si>
  <si>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</si>
  <si>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</si>
  <si>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</si>
  <si>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</si>
  <si>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</si>
  <si>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</si>
  <si>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</si>
  <si>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</si>
  <si>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</si>
  <si>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</si>
  <si>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</si>
  <si>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</si>
  <si>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</si>
  <si>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</si>
  <si>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</si>
  <si>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</si>
  <si>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</si>
  <si>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</si>
  <si>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</si>
  <si>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</si>
  <si>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</si>
  <si>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</si>
  <si>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קרנו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</si>
  <si>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</si>
  <si>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</si>
  <si>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</si>
  <si>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</si>
  <si>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</si>
  <si>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</si>
  <si>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</si>
  <si>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</si>
  <si>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</si>
  <si>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</si>
  <si>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</si>
  <si>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</si>
  <si>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</si>
  <si>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</si>
  <si>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</si>
  <si>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</si>
  <si>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</si>
  <si>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</si>
  <si>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</si>
  <si>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</si>
  <si>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</si>
  <si>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</si>
  <si>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</si>
  <si>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25/07/14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</si>
  <si>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</si>
  <si>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</si>
  <si>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</si>
  <si>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</si>
  <si>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</si>
  <si>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</si>
  <si>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</si>
  <si>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</si>
  <si>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</si>
  <si>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</si>
  <si>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אלון דלק מניה לא סחירה- אלון חברת הדלק לישראל בע"מ</t>
  </si>
  <si>
    <t>499906</t>
  </si>
  <si>
    <t>BIG USA מניה לא סחירה- BIG USA</t>
  </si>
  <si>
    <t>29991765</t>
  </si>
  <si>
    <t>12539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</si>
  <si>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</si>
  <si>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</si>
  <si>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</si>
  <si>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</si>
  <si>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</si>
  <si>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</si>
  <si>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</si>
  <si>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</si>
  <si>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</si>
  <si>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</si>
  <si>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</si>
  <si>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Tower Vision preferred shares- טאואר ויז'ן מאוריציוס</t>
  </si>
  <si>
    <t>29990178</t>
  </si>
  <si>
    <t>10528</t>
  </si>
  <si>
    <t>Commercial &amp; Professional Services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</si>
  <si>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</si>
  <si>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</si>
  <si>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</si>
  <si>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</si>
  <si>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</si>
  <si>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</si>
  <si>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</si>
  <si>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</si>
  <si>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</si>
  <si>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</si>
  <si>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</si>
  <si>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</si>
  <si>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</si>
  <si>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</si>
  <si>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</si>
  <si>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</si>
  <si>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אורבימד 2</t>
  </si>
  <si>
    <t>5277</t>
  </si>
  <si>
    <t>Vintage Investments Partners 9-קופת"ג</t>
  </si>
  <si>
    <t>29992450</t>
  </si>
  <si>
    <t>17/05/16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</si>
  <si>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</si>
  <si>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</si>
  <si>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</si>
  <si>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</si>
  <si>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</si>
  <si>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</si>
  <si>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</si>
  <si>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</si>
  <si>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</si>
  <si>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</si>
  <si>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</si>
  <si>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</si>
  <si>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</si>
  <si>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</si>
  <si>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</si>
  <si>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</si>
  <si>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</si>
  <si>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</si>
  <si>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נכסי נדלן מניב 165</t>
  </si>
  <si>
    <t>494931</t>
  </si>
  <si>
    <t>10/01/18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</si>
  <si>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</si>
  <si>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</si>
  <si>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</si>
  <si>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</si>
  <si>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</si>
  <si>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</si>
  <si>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</si>
  <si>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</si>
  <si>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</si>
  <si>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</si>
  <si>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</si>
  <si>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</si>
  <si>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</si>
  <si>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</si>
  <si>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</si>
  <si>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</si>
  <si>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</si>
  <si>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</si>
  <si>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</si>
  <si>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</si>
  <si>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</si>
  <si>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</si>
  <si>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</si>
  <si>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</si>
  <si>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</si>
  <si>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</si>
  <si>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</si>
  <si>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</si>
  <si>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</si>
  <si>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</si>
  <si>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</si>
  <si>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</si>
  <si>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</si>
  <si>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</si>
  <si>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5217</t>
  </si>
  <si>
    <t>31/12/15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</si>
  <si>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</si>
  <si>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</si>
  <si>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</si>
  <si>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</si>
  <si>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</si>
  <si>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</si>
  <si>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</si>
  <si>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</si>
  <si>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laurus cls A benchmark 2- Laurus Offshore Fund</t>
  </si>
  <si>
    <t>3030004</t>
  </si>
  <si>
    <t>3 CRECH</t>
  </si>
  <si>
    <t>XD0289755437</t>
  </si>
  <si>
    <t>16/07/15</t>
  </si>
  <si>
    <t>Eden Rock struc-b- EDEN ROCK STRUC.FIN</t>
  </si>
  <si>
    <t>70422498</t>
  </si>
  <si>
    <t>30/05/11</t>
  </si>
  <si>
    <t>AMUNDI PLANET- Glazer Capital</t>
  </si>
  <si>
    <t>494317</t>
  </si>
  <si>
    <t>02/03/18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</si>
  <si>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</si>
  <si>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</si>
  <si>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</si>
  <si>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</si>
  <si>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</si>
  <si>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</si>
  <si>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</si>
  <si>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</si>
  <si>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</si>
  <si>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</si>
  <si>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</si>
  <si>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</si>
  <si>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</si>
  <si>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</si>
  <si>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</si>
  <si>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</si>
  <si>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</si>
  <si>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</si>
  <si>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</si>
  <si>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</si>
  <si>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</si>
  <si>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</si>
  <si>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</si>
  <si>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cheyne Real est-crech v- Cheyn Capital</t>
  </si>
  <si>
    <t>2100618 - KYG210061126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</si>
  <si>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</si>
  <si>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</si>
  <si>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</si>
  <si>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</si>
  <si>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</si>
  <si>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</si>
  <si>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</si>
  <si>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</si>
  <si>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</si>
  <si>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TENE GROWTH CAPITAL 4- טנא השקעות</t>
  </si>
  <si>
    <t>5310</t>
  </si>
  <si>
    <t>16/01/18</t>
  </si>
  <si>
    <t>ADVENT INTERNATIONAL 8</t>
  </si>
  <si>
    <t>5273</t>
  </si>
  <si>
    <t>27/09/16</t>
  </si>
  <si>
    <t>APOLLO</t>
  </si>
  <si>
    <t>5281</t>
  </si>
  <si>
    <t>29/09/16</t>
  </si>
  <si>
    <t>BLUEBAY</t>
  </si>
  <si>
    <t>5284</t>
  </si>
  <si>
    <t>BROOKFIELD IV</t>
  </si>
  <si>
    <t>5266</t>
  </si>
  <si>
    <t>12/08/15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</si>
  <si>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</si>
  <si>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</si>
  <si>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</si>
  <si>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</si>
  <si>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</si>
  <si>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</si>
  <si>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</si>
  <si>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</si>
  <si>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</si>
  <si>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</si>
  <si>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</si>
  <si>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</si>
  <si>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</si>
  <si>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</si>
  <si>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</si>
  <si>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</si>
  <si>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SEC GRIDIRON</t>
  </si>
  <si>
    <t>5293</t>
  </si>
  <si>
    <t>08/05/17</t>
  </si>
  <si>
    <t>INCLINE</t>
  </si>
  <si>
    <t>5308</t>
  </si>
  <si>
    <t>InfraRed Infrastructure Fund V</t>
  </si>
  <si>
    <t>5309</t>
  </si>
  <si>
    <t>29/01/18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</si>
  <si>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</si>
  <si>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</si>
  <si>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</si>
  <si>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</si>
  <si>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</si>
  <si>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</si>
  <si>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</si>
  <si>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</si>
  <si>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</si>
  <si>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</si>
  <si>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</si>
  <si>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</si>
  <si>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</si>
  <si>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</si>
  <si>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</si>
  <si>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</si>
  <si>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</si>
  <si>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</si>
  <si>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</si>
  <si>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</si>
  <si>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</si>
  <si>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</si>
  <si>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</si>
  <si>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</si>
  <si>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</si>
  <si>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</si>
  <si>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</si>
  <si>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</si>
  <si>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</si>
  <si>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</si>
  <si>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</si>
  <si>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</si>
  <si>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</si>
  <si>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</si>
  <si>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</si>
  <si>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</si>
  <si>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</si>
  <si>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</si>
  <si>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</si>
  <si>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</si>
  <si>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</si>
  <si>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</si>
  <si>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</si>
  <si>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</si>
  <si>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</si>
  <si>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</si>
  <si>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25/03/18</t>
  </si>
  <si>
    <t>HARBOURVEST CO INV PERSTON- HARBOURVEST</t>
  </si>
  <si>
    <t>5296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</si>
  <si>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</si>
  <si>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</si>
  <si>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</si>
  <si>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</si>
  <si>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</si>
  <si>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</si>
  <si>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</si>
  <si>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</si>
  <si>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</si>
  <si>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</si>
  <si>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</si>
  <si>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</si>
  <si>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</si>
  <si>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</si>
  <si>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</si>
  <si>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</si>
  <si>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</si>
  <si>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</si>
  <si>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</si>
  <si>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</si>
  <si>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</si>
  <si>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</si>
  <si>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</si>
  <si>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</si>
  <si>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</si>
  <si>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</si>
  <si>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</si>
  <si>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</si>
  <si>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</si>
  <si>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CCY\CCY 09.05.18 USD\ILS 3.5074- בנק דיסקונט לישראל בע"מ</t>
  </si>
  <si>
    <t>90006119</t>
  </si>
  <si>
    <t>13/02/18</t>
  </si>
  <si>
    <t>FWD CCY\CCY28.06.18USD\ILS 3.4398- בנק דיסקונט לישראל בע"מ</t>
  </si>
  <si>
    <t>90006234</t>
  </si>
  <si>
    <t>FWD CCY\ILS 05.02.18 USD\ILS 3.4424- בנק דיסקונט לישראל בע"מ</t>
  </si>
  <si>
    <t>90006059</t>
  </si>
  <si>
    <t>FWD CCY\ILS 12.02.19 USD\ILS 3.412- בנק דיסקונט לישראל בע"מ</t>
  </si>
  <si>
    <t>90006080</t>
  </si>
  <si>
    <t>FWD CCY\ILS 23.05.18 USD\ILS 3.4521- בנק דיסקונט לישראל בע"מ</t>
  </si>
  <si>
    <t>90006330</t>
  </si>
  <si>
    <t>19/03/18</t>
  </si>
  <si>
    <t>FWD CCY\ILS 23.05.18 USD\ILS 3.466- בנק דיסקונט לישראל בע"מ</t>
  </si>
  <si>
    <t>90006079</t>
  </si>
  <si>
    <t>FWD CCY\ILS 31.07.18USD\ILS 3.47- בנק דיסקונט לישראל בע"מ</t>
  </si>
  <si>
    <t>90006379</t>
  </si>
  <si>
    <t>28/03/18</t>
  </si>
  <si>
    <t>FWD CCY\ILS USD\EUR 1.256125.06.189FWD- בנק דיסקונט לישראל בע"מ</t>
  </si>
  <si>
    <t>90006040</t>
  </si>
  <si>
    <t>FWD CCY\ILS USD\ILS 3.17.07.18- בנק דיסקונט לישראל בע"מ</t>
  </si>
  <si>
    <t>90006282</t>
  </si>
  <si>
    <t>12/03/18</t>
  </si>
  <si>
    <t>FWD CCY\ILS USD\ILS 3.3422.01.18 FWD- בנק דיסקונט לישראל בע"מ</t>
  </si>
  <si>
    <t>90005907</t>
  </si>
  <si>
    <t>FWD CCY\ILS USD\ILS 3.3771 07.01.19FWD- בנק דיסקונט לישראל בע"מ</t>
  </si>
  <si>
    <t>90005847</t>
  </si>
  <si>
    <t>08/01/18</t>
  </si>
  <si>
    <t>FWD CCY\ILS USD\ILS 3.391 03.01.19FWD- בנק דיסקונט לישראל בע"מ</t>
  </si>
  <si>
    <t>90005816</t>
  </si>
  <si>
    <t>FWD CCY\ILS05.07.18 USD\ILS 3.5009 26.02.18- בנק דיסקונט לישראל בע"מ</t>
  </si>
  <si>
    <t>90006201</t>
  </si>
  <si>
    <t>FWD CCY\ILS 20171211 EUR\ILS 4.1621000 20180417- בנק לאומי לישראל בע"מ</t>
  </si>
  <si>
    <t>90005632</t>
  </si>
  <si>
    <t>11/12/17</t>
  </si>
  <si>
    <t>FWD CCY\ILS 20180104 USD\ILS 3.3915000 20181219- בנק לאומי לישראל בע"מ</t>
  </si>
  <si>
    <t>90005822</t>
  </si>
  <si>
    <t>04/01/18</t>
  </si>
  <si>
    <t>FWD CCY\ILS 20180116 USD\ILS 3.3492000 20190124- בנק לאומי לישראל בע"מ</t>
  </si>
  <si>
    <t>90005897</t>
  </si>
  <si>
    <t>FWD CCY\ILS 20180205 USD\ILS 3.4200000 20180621- בנק לאומי לישראל בע"מ</t>
  </si>
  <si>
    <t>90006048</t>
  </si>
  <si>
    <t>FWD CCY\ILS 20180206 USD\ILS 3.4646500 20180626- בנק לאומי לישראל בע"מ</t>
  </si>
  <si>
    <t>90006061</t>
  </si>
  <si>
    <t>FWD CCY\ILS 20180212 USD\ILS 3.5120000 20180502- בנק לאומי לישראל בע"מ</t>
  </si>
  <si>
    <t>90006098</t>
  </si>
  <si>
    <t>12/02/18</t>
  </si>
  <si>
    <t>FWD CCY\ILS 20180213 USD\ILS 3.5065000 20180503- בנק לאומי לישראל בע"מ</t>
  </si>
  <si>
    <t>90006116</t>
  </si>
  <si>
    <t>FWD CCY\ILS 20180214 EUR\ILS 4.3645000 20180606- בנק לאומי לישראל בע"מ</t>
  </si>
  <si>
    <t>90006121</t>
  </si>
  <si>
    <t>FWD CCY\ILS 20180220 USD\ILS 3.4769000 20180621- בנק לאומי לישראל בע"מ</t>
  </si>
  <si>
    <t>90006155</t>
  </si>
  <si>
    <t>FWD CCY\ILS 20180221 USD\ILS 3.4751000 20180703- בנק לאומי לישראל בע"מ</t>
  </si>
  <si>
    <t>90006171</t>
  </si>
  <si>
    <t>FWD CCY\ILS 20180312 USD\ILS 3.4225000 20180717- בנק לאומי לישראל בע"מ</t>
  </si>
  <si>
    <t>90006266</t>
  </si>
  <si>
    <t>FWD CCY\ILS 20180313 USD\ILS 3.4200000 20180712- בנק לאומי לישראל בע"מ</t>
  </si>
  <si>
    <t>90006285</t>
  </si>
  <si>
    <t>FWD CCY\ILS 20180319 USD\ILS 3.4359500 20180725- בנק לאומי לישראל בע"מ</t>
  </si>
  <si>
    <t>90006308</t>
  </si>
  <si>
    <t>FWD CCY\ILS 20180322 USD\ILS 3.4630000 20180718- בנק לאומי לישראל בע"מ</t>
  </si>
  <si>
    <t>90006351</t>
  </si>
  <si>
    <t>FWD CCY\ILS 20180323 USD\ILS 3.4584000 20180820- בנק לאומי לישראל בע"מ</t>
  </si>
  <si>
    <t>90006357</t>
  </si>
  <si>
    <t>FWD CCY\ILS 20180327 USD\ILS 3.4722000 20180523- בנק לאומי לישראל בע"מ</t>
  </si>
  <si>
    <t>90006365</t>
  </si>
  <si>
    <t>27/03/18</t>
  </si>
  <si>
    <t>FWD CCY\ILS 20180328 USD\ILS 3.4717000 20180806- בנק לאומי לישראל בע"מ</t>
  </si>
  <si>
    <t>90006371</t>
  </si>
  <si>
    <t>LS\USD 3.43625.07.18- בנק לאומי לישראל בע"מ</t>
  </si>
  <si>
    <t>90006331</t>
  </si>
  <si>
    <t>FWD CCY\CCY 01.05.18יCAD\USD1.25227- בנק דיסקונט לישראל בע"מ</t>
  </si>
  <si>
    <t>90005796</t>
  </si>
  <si>
    <t>02/01/18</t>
  </si>
  <si>
    <t>FWD CCY\CCY 04.06.18יCAD\USD1.25085- בנק דיסקונט לישראל בע"מ</t>
  </si>
  <si>
    <t>90005815</t>
  </si>
  <si>
    <t>FWD CCY\CCY 04.1.18EUR\USD1.2186- בנק דיסקונט לישראל בע"מ</t>
  </si>
  <si>
    <t>90005832</t>
  </si>
  <si>
    <t>FWD CCY\CCY 07.05.18EUR\USD1.213650- בנק דיסקונט לישראל בע"מ</t>
  </si>
  <si>
    <t>90005797</t>
  </si>
  <si>
    <t>FWD CCY\CCY 07.06.18 1.385- בנק דיסקונט לישראל בע"מ</t>
  </si>
  <si>
    <t>90005906</t>
  </si>
  <si>
    <t>FWD CCY\CCY 09.01.18ין\USD112.347- בנק דיסקונט לישראל בע"מ</t>
  </si>
  <si>
    <t>90005865</t>
  </si>
  <si>
    <t>09/01/18</t>
  </si>
  <si>
    <t>FWD CCY\CCY 10.04.18ה \USD 1.19394- בנק דיסקונט לישראל בע"מ</t>
  </si>
  <si>
    <t>90005577</t>
  </si>
  <si>
    <t>FWD CCY\CCY 13.06.18יCAD\USD1.2300999- בנק דיסקונט לישראל בע"מ</t>
  </si>
  <si>
    <t>90006039</t>
  </si>
  <si>
    <t>FWD CCY\CCY 16.04.18ין\USD105.867- בנק דיסקונט לישראל בע"מ</t>
  </si>
  <si>
    <t>90006329</t>
  </si>
  <si>
    <t>FWD CCY\CCY 16.04.18ין\USD106.725- בנק דיסקונט לישראל בע"מ</t>
  </si>
  <si>
    <t>90006133</t>
  </si>
  <si>
    <t>FWD CCY\CCY 16.07.18 EUR\USD 1.25272- בנק דיסקונט לישראל בע"מ</t>
  </si>
  <si>
    <t>90006254</t>
  </si>
  <si>
    <t>FWD CCY\CCY 23.7.18 GBP\USD 1.4- בנק דיסקונט לישראל בע"מ</t>
  </si>
  <si>
    <t>90006222</t>
  </si>
  <si>
    <t>28/02/18</t>
  </si>
  <si>
    <t>FWD CCY\CCY 26.04.18 GBP\USD 1.34402- בנק דיסקונט לישראל בע"מ</t>
  </si>
  <si>
    <t>90005627</t>
  </si>
  <si>
    <t>FWD CCY\CCY 30.5.18EUR\USD 1.20771- בנק דיסקונט לישראל בע"מ</t>
  </si>
  <si>
    <t>90005848</t>
  </si>
  <si>
    <t>FWD EUR\USD20180130  1.24985 20180510- בנק דיסקונט לישראל בע"מ</t>
  </si>
  <si>
    <t>90006013</t>
  </si>
  <si>
    <t>FWD USD\JPY20180130 USD\JPY 108.076 20180517- בנק דיסקונט לישראל בע"מ</t>
  </si>
  <si>
    <t>90006012</t>
  </si>
  <si>
    <t>שורט יורו דולר 1.23 14.05.18- בנק דיסקונט לישראל בע"מ</t>
  </si>
  <si>
    <t>90005931</t>
  </si>
  <si>
    <t>FWD CCY\CCY 01.05.18 $/קנדי 1.288249996- בנק הפועלים בע"מ</t>
  </si>
  <si>
    <t>90006358</t>
  </si>
  <si>
    <t>FWD CCY\CCY 07.06.18  1.38598- בנק הפועלים בע"מ</t>
  </si>
  <si>
    <t>90005908</t>
  </si>
  <si>
    <t>FWD CCY\CCY 21.05.18 EUR\USD 1.4109- בנק הפועלים בע"מ</t>
  </si>
  <si>
    <t>90006060</t>
  </si>
  <si>
    <t>FWD CCY\CCY 27.03.18 GBP\USD 1.3994- בנק הפועלים בע"מ</t>
  </si>
  <si>
    <t>90006224</t>
  </si>
  <si>
    <t>FWD CCY\CCY 29.05.18 EUR\USD 1.25347- בנק הפועלים בע"מ</t>
  </si>
  <si>
    <t>90006038</t>
  </si>
  <si>
    <t>FWD CCY\EUR USD\EUR 1.23958 220518- בנק הפועלים בע"מ</t>
  </si>
  <si>
    <t>90006208</t>
  </si>
  <si>
    <t>27/02/18</t>
  </si>
  <si>
    <t>FWD CCY\EUR USD\EUR 1.24595 20180726- בנק הפועלים בע"מ</t>
  </si>
  <si>
    <t>90006283</t>
  </si>
  <si>
    <t>FWD CCY\CCY 20171130 EUR\USD 1.1946500 20180410- בנק לאומי לישראל בע"מ</t>
  </si>
  <si>
    <t>90005566</t>
  </si>
  <si>
    <t>FWD CCY\CCY 20171211 EUR\USD 1.1893600 20180417- בנק לאומי לישראל בע"מ</t>
  </si>
  <si>
    <t>90005633</t>
  </si>
  <si>
    <t>FWD CCY\CCY 20180103 USD\SEK 8.1166000 20180515- בנק לאומי לישראל בע"מ</t>
  </si>
  <si>
    <t>90005800</t>
  </si>
  <si>
    <t>FWD CCY\CCY 20180104 GBP\USD 1.3606000 20180521- בנק לאומי לישראל בע"מ</t>
  </si>
  <si>
    <t>90005821</t>
  </si>
  <si>
    <t>FWD CCY\CCY 20180108 USD\SEK 8.1533000 20180515- בנק לאומי לישראל בע"מ</t>
  </si>
  <si>
    <t>90005834</t>
  </si>
  <si>
    <t>FWD CCY\CCY 20180116 GBP\USD 1.3852800 20180607- בנק לאומי לישראל בע"מ</t>
  </si>
  <si>
    <t>90005896</t>
  </si>
  <si>
    <t>FWD CCY\CCY 20180208 EUR\USD 1.2308100 20180410- בנק לאומי לישראל בע"מ</t>
  </si>
  <si>
    <t>90006081</t>
  </si>
  <si>
    <t>FWD CCY\CCY 20180221 EUR\USD 1.2374000 20180417- בנק לאומי לישראל בע"מ</t>
  </si>
  <si>
    <t>90006172</t>
  </si>
  <si>
    <t>FWD CCY\CCY 20180228 EUR\USD 1.2256000 20180417- בנק לאומי לישראל בע"מ</t>
  </si>
  <si>
    <t>90006211</t>
  </si>
  <si>
    <t>FWD CCY\CCY 20180308 EUR\USD 1.2451600 20180522- בנק לאומי לישראל בע"מ</t>
  </si>
  <si>
    <t>90006258</t>
  </si>
  <si>
    <t>08/03/18</t>
  </si>
  <si>
    <t>FWD CCY\CCY 20180308 GBP\USD 1.3977000 20180730- בנק לאומי לישראל בע"מ</t>
  </si>
  <si>
    <t>90006257</t>
  </si>
  <si>
    <t>FWD CCY\ILS USD\ILS 1.24585 16.07.18- בנק לאומי לישראל בע"מ</t>
  </si>
  <si>
    <t>90006209</t>
  </si>
  <si>
    <t>פרטנר חוזה עתידי לאג"ח</t>
  </si>
  <si>
    <t>496761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</si>
  <si>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</si>
  <si>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</si>
  <si>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</si>
  <si>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</si>
  <si>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</si>
  <si>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</si>
  <si>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</si>
  <si>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</si>
  <si>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</si>
  <si>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</si>
  <si>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</si>
  <si>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</si>
  <si>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</si>
  <si>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</si>
  <si>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סה"כ מבוטחות במשכנתא או תיקי משכנתאות</t>
  </si>
  <si>
    <t>מובטחות משכנתא - גורם 01</t>
  </si>
  <si>
    <t>435945</t>
  </si>
  <si>
    <t>20/07/16</t>
  </si>
  <si>
    <t>435946</t>
  </si>
  <si>
    <t>448547</t>
  </si>
  <si>
    <t>448548</t>
  </si>
  <si>
    <t>435943</t>
  </si>
  <si>
    <t>435944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</si>
  <si>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</si>
  <si>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</si>
  <si>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</si>
  <si>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</si>
  <si>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</si>
  <si>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</si>
  <si>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</si>
  <si>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</si>
  <si>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</si>
  <si>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</si>
  <si>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</si>
  <si>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</si>
  <si>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</si>
  <si>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</si>
  <si>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</si>
  <si>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</si>
  <si>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4693</t>
  </si>
  <si>
    <t>474664</t>
  </si>
  <si>
    <t>04/07/17</t>
  </si>
  <si>
    <t>*גורם 28</t>
  </si>
  <si>
    <t>92322010</t>
  </si>
  <si>
    <t>30/04/15</t>
  </si>
  <si>
    <t>9242</t>
  </si>
  <si>
    <t>22/05/13</t>
  </si>
  <si>
    <t>גורם 07</t>
  </si>
  <si>
    <t>90150400</t>
  </si>
  <si>
    <t>512475203</t>
  </si>
  <si>
    <t>Aa2</t>
  </si>
  <si>
    <t>גורם 29</t>
  </si>
  <si>
    <t>29991703</t>
  </si>
  <si>
    <t>12165</t>
  </si>
  <si>
    <t>AA</t>
  </si>
  <si>
    <t>18/07/11</t>
  </si>
  <si>
    <t>4410</t>
  </si>
  <si>
    <t>20/07/15</t>
  </si>
  <si>
    <t>גורם 94</t>
  </si>
  <si>
    <t>455531</t>
  </si>
  <si>
    <t>27225</t>
  </si>
  <si>
    <t>19/12/16</t>
  </si>
  <si>
    <t>הלוואה אלב</t>
  </si>
  <si>
    <t>172-14471040</t>
  </si>
  <si>
    <t>גורם 30</t>
  </si>
  <si>
    <t>392454</t>
  </si>
  <si>
    <t>1200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</si>
  <si>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</si>
  <si>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</si>
  <si>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</si>
  <si>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</si>
  <si>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</si>
  <si>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</si>
  <si>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</si>
  <si>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</si>
  <si>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</si>
  <si>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</si>
  <si>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</si>
  <si>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</si>
  <si>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</si>
  <si>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</si>
  <si>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</si>
  <si>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</si>
  <si>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</si>
  <si>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12532</t>
  </si>
  <si>
    <t>גורם 47</t>
  </si>
  <si>
    <t>455954</t>
  </si>
  <si>
    <t>12820</t>
  </si>
  <si>
    <t>AA-</t>
  </si>
  <si>
    <t>28/12/16</t>
  </si>
  <si>
    <t>גורם 61</t>
  </si>
  <si>
    <t>501113</t>
  </si>
  <si>
    <t>27661</t>
  </si>
  <si>
    <t>501114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</si>
  <si>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</si>
  <si>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</si>
  <si>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</si>
  <si>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</si>
  <si>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</si>
  <si>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</si>
  <si>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</si>
  <si>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</si>
  <si>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</si>
  <si>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</si>
  <si>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</si>
  <si>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</si>
  <si>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</si>
  <si>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</si>
  <si>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</si>
  <si>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</si>
  <si>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</si>
  <si>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</si>
  <si>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</si>
  <si>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</si>
  <si>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</si>
  <si>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</si>
  <si>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</si>
  <si>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</si>
  <si>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</si>
  <si>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</si>
  <si>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</si>
  <si>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</si>
  <si>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</si>
  <si>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</si>
  <si>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</si>
  <si>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</si>
  <si>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</si>
  <si>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</si>
  <si>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31/12/13</t>
  </si>
  <si>
    <t>364477</t>
  </si>
  <si>
    <t>31/12/14</t>
  </si>
  <si>
    <t>458869</t>
  </si>
  <si>
    <t>24/01/17</t>
  </si>
  <si>
    <t>458870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</si>
  <si>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</si>
  <si>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</si>
  <si>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</si>
  <si>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</si>
  <si>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</si>
  <si>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</si>
  <si>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</si>
  <si>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</si>
  <si>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</si>
  <si>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</si>
  <si>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</si>
  <si>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</si>
  <si>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</si>
  <si>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</si>
  <si>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</si>
  <si>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</si>
  <si>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</si>
  <si>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</si>
  <si>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05/10/16</t>
  </si>
  <si>
    <t>372051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</si>
  <si>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</si>
  <si>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</si>
  <si>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</si>
  <si>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</si>
  <si>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</si>
  <si>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</si>
  <si>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</si>
  <si>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</si>
  <si>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</si>
  <si>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03/04/17</t>
  </si>
  <si>
    <t>467404</t>
  </si>
  <si>
    <t>04/05/17</t>
  </si>
  <si>
    <t>470540</t>
  </si>
  <si>
    <t>29/05/17</t>
  </si>
  <si>
    <t>484097</t>
  </si>
  <si>
    <t>EDGECONNEX</t>
  </si>
  <si>
    <t>508310</t>
  </si>
  <si>
    <t>27688</t>
  </si>
  <si>
    <t>A</t>
  </si>
  <si>
    <t>ONTARIO SOLAR</t>
  </si>
  <si>
    <t>508309</t>
  </si>
  <si>
    <t>27689</t>
  </si>
  <si>
    <t>אריסון משיכה 1</t>
  </si>
  <si>
    <t>5977</t>
  </si>
  <si>
    <t>12882</t>
  </si>
  <si>
    <t>גורם 26</t>
  </si>
  <si>
    <t>11896130</t>
  </si>
  <si>
    <t>513326439</t>
  </si>
  <si>
    <t>13/02/13</t>
  </si>
  <si>
    <t>11896140</t>
  </si>
  <si>
    <t>11896150</t>
  </si>
  <si>
    <t>11896160</t>
  </si>
  <si>
    <t>11898120</t>
  </si>
  <si>
    <t>11898130</t>
  </si>
  <si>
    <t>11898140</t>
  </si>
  <si>
    <t>11898150</t>
  </si>
  <si>
    <t>25/04/13</t>
  </si>
  <si>
    <t>11898170</t>
  </si>
  <si>
    <t>11898180</t>
  </si>
  <si>
    <t>11898190</t>
  </si>
  <si>
    <t>11898200</t>
  </si>
  <si>
    <t>11898230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</si>
  <si>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</si>
  <si>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</si>
  <si>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</si>
  <si>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</si>
  <si>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</si>
  <si>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</si>
  <si>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</si>
  <si>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</si>
  <si>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</si>
  <si>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</si>
  <si>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</si>
  <si>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</si>
  <si>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</si>
  <si>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</si>
  <si>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</si>
  <si>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</si>
  <si>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</si>
  <si>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</si>
  <si>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</si>
  <si>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</si>
  <si>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</si>
  <si>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</si>
  <si>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</si>
  <si>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</si>
  <si>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</si>
  <si>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</si>
  <si>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11898410</t>
  </si>
  <si>
    <t>11898420</t>
  </si>
  <si>
    <t>11898421</t>
  </si>
  <si>
    <t>22/02/15</t>
  </si>
  <si>
    <t>2984</t>
  </si>
  <si>
    <t>28/05/13</t>
  </si>
  <si>
    <t>17/07/16</t>
  </si>
  <si>
    <t>88769</t>
  </si>
  <si>
    <t>88770</t>
  </si>
  <si>
    <t>גורם 38</t>
  </si>
  <si>
    <t>2571</t>
  </si>
  <si>
    <t>1417</t>
  </si>
  <si>
    <t>06/03/13</t>
  </si>
  <si>
    <t>2572</t>
  </si>
  <si>
    <t>גורם 43</t>
  </si>
  <si>
    <t>345369</t>
  </si>
  <si>
    <t>12769</t>
  </si>
  <si>
    <t>26/06/14</t>
  </si>
  <si>
    <t>384577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</si>
  <si>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</si>
  <si>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</si>
  <si>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</si>
  <si>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</si>
  <si>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</si>
  <si>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</si>
  <si>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</si>
  <si>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</si>
  <si>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</si>
  <si>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</si>
  <si>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</si>
  <si>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</si>
  <si>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</si>
  <si>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</si>
  <si>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</si>
  <si>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</si>
  <si>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</si>
  <si>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</si>
  <si>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505821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</si>
  <si>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</si>
  <si>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</si>
  <si>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</si>
  <si>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</si>
  <si>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</si>
  <si>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</si>
  <si>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</si>
  <si>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</si>
  <si>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גורם 67</t>
  </si>
  <si>
    <t>29993125</t>
  </si>
  <si>
    <t>12327</t>
  </si>
  <si>
    <t>29993126</t>
  </si>
  <si>
    <t>505294</t>
  </si>
  <si>
    <t>507274</t>
  </si>
  <si>
    <t>גורם 68</t>
  </si>
  <si>
    <t>385055</t>
  </si>
  <si>
    <t>28/06/15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</si>
  <si>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</si>
  <si>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</si>
  <si>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</si>
  <si>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</si>
  <si>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</si>
  <si>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</si>
  <si>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</si>
  <si>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</si>
  <si>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</si>
  <si>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</si>
  <si>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</si>
  <si>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</si>
  <si>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</si>
  <si>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</si>
  <si>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</si>
  <si>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</si>
  <si>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</si>
  <si>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</si>
  <si>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</si>
  <si>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</si>
  <si>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</si>
  <si>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17</t>
  </si>
  <si>
    <t>66241</t>
  </si>
  <si>
    <t>12535</t>
  </si>
  <si>
    <t>A-</t>
  </si>
  <si>
    <t>462345</t>
  </si>
  <si>
    <t>27534</t>
  </si>
  <si>
    <t>גורם 70</t>
  </si>
  <si>
    <t>4647</t>
  </si>
  <si>
    <t>03/01/16</t>
  </si>
  <si>
    <t>גורם 97</t>
  </si>
  <si>
    <t>499890</t>
  </si>
  <si>
    <t>636</t>
  </si>
  <si>
    <t>504566</t>
  </si>
  <si>
    <t>6040</t>
  </si>
  <si>
    <t>19/01/18</t>
  </si>
  <si>
    <t>*גורם 14</t>
  </si>
  <si>
    <t>3153</t>
  </si>
  <si>
    <t>D</t>
  </si>
  <si>
    <t>12/09/13</t>
  </si>
  <si>
    <t>גורם 98</t>
  </si>
  <si>
    <t>475998</t>
  </si>
  <si>
    <t>27508</t>
  </si>
  <si>
    <t>23/07/17</t>
  </si>
  <si>
    <t>485027</t>
  </si>
  <si>
    <t>10/10/17</t>
  </si>
  <si>
    <t>494921</t>
  </si>
  <si>
    <t>סה"כ מובטחות בשיעבוד כלי רכב</t>
  </si>
  <si>
    <t>גורם 01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</si>
  <si>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</si>
  <si>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</si>
  <si>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</si>
  <si>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</si>
  <si>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</si>
  <si>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</si>
  <si>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</si>
  <si>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</si>
  <si>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</si>
  <si>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</si>
  <si>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101</t>
  </si>
  <si>
    <t>439559</t>
  </si>
  <si>
    <t>27603</t>
  </si>
  <si>
    <t>10/08/16</t>
  </si>
  <si>
    <t>גורם 87</t>
  </si>
  <si>
    <t>503901</t>
  </si>
  <si>
    <t>27601</t>
  </si>
  <si>
    <t>6197</t>
  </si>
  <si>
    <t>20/03/18</t>
  </si>
  <si>
    <t>6214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</si>
  <si>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</si>
  <si>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</si>
  <si>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</si>
  <si>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</si>
  <si>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</si>
  <si>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</si>
  <si>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</si>
  <si>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</si>
  <si>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</si>
  <si>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</si>
  <si>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</si>
  <si>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</si>
  <si>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490784</t>
  </si>
  <si>
    <t>05/12/17</t>
  </si>
  <si>
    <t>491438</t>
  </si>
  <si>
    <t>494321</t>
  </si>
  <si>
    <t>504962</t>
  </si>
  <si>
    <t>507275</t>
  </si>
  <si>
    <t>21/03/18</t>
  </si>
  <si>
    <t>508504</t>
  </si>
  <si>
    <t>12253</t>
  </si>
  <si>
    <t>6192</t>
  </si>
  <si>
    <t>464740</t>
  </si>
  <si>
    <t>27598</t>
  </si>
  <si>
    <t>30/03/17</t>
  </si>
  <si>
    <t>475042</t>
  </si>
  <si>
    <t>491619</t>
  </si>
  <si>
    <t>499017</t>
  </si>
  <si>
    <t>5988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</si>
  <si>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</si>
  <si>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</si>
  <si>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</si>
  <si>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</si>
  <si>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</si>
  <si>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</si>
  <si>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</si>
  <si>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</si>
  <si>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</si>
  <si>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</si>
  <si>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דלק מאוחד סופי 1-10</t>
  </si>
  <si>
    <t>486415</t>
  </si>
  <si>
    <t>WILDCAT</t>
  </si>
  <si>
    <t>493038</t>
  </si>
  <si>
    <t>27645</t>
  </si>
  <si>
    <t>24/12/17</t>
  </si>
  <si>
    <t>474475</t>
  </si>
  <si>
    <t>490783</t>
  </si>
  <si>
    <t>04/12/17</t>
  </si>
  <si>
    <t>503902</t>
  </si>
  <si>
    <t>5767</t>
  </si>
  <si>
    <t>גורם 100</t>
  </si>
  <si>
    <t>483880</t>
  </si>
  <si>
    <t>27560</t>
  </si>
  <si>
    <t>27/09/17</t>
  </si>
  <si>
    <t>גורם 84</t>
  </si>
  <si>
    <t>404555</t>
  </si>
  <si>
    <t>12939</t>
  </si>
  <si>
    <t>16/12/15</t>
  </si>
  <si>
    <t>DIF BANK FACILITY</t>
  </si>
  <si>
    <t>491862</t>
  </si>
  <si>
    <t>27643</t>
  </si>
  <si>
    <t>DIF Long-Term Facility Tranche A</t>
  </si>
  <si>
    <t>491863</t>
  </si>
  <si>
    <t>DIF Long-Term Facility Tranche B</t>
  </si>
  <si>
    <t>491864</t>
  </si>
  <si>
    <t>WATER 180</t>
  </si>
  <si>
    <t>5987</t>
  </si>
  <si>
    <t>27644</t>
  </si>
  <si>
    <t>29/12/17</t>
  </si>
  <si>
    <t>אורמת דולר 4.8 %</t>
  </si>
  <si>
    <t>508506</t>
  </si>
  <si>
    <t>גורם 99</t>
  </si>
  <si>
    <t>469140</t>
  </si>
  <si>
    <t>27599</t>
  </si>
  <si>
    <t>16/05/17</t>
  </si>
  <si>
    <t>פקדון אוצר ה. המקומי- בנק דקסיה ישראל</t>
  </si>
  <si>
    <t>3322</t>
  </si>
  <si>
    <t>פקדון בבנק לאומי- בנק לאומי לישראל בע"מ</t>
  </si>
  <si>
    <t>475052</t>
  </si>
  <si>
    <t>פקדון בבנק פועלים- בנק הפועלים בע"מ</t>
  </si>
  <si>
    <t>465861</t>
  </si>
  <si>
    <t>468319</t>
  </si>
  <si>
    <t>471973</t>
  </si>
  <si>
    <t>478046</t>
  </si>
  <si>
    <t>482568</t>
  </si>
  <si>
    <t>486981</t>
  </si>
  <si>
    <t>487160</t>
  </si>
  <si>
    <t>פקדון בבנק דיסקונט- בנק דיסקונט לישראל בע"מ</t>
  </si>
  <si>
    <t>486980</t>
  </si>
  <si>
    <t>494678</t>
  </si>
  <si>
    <t>501503</t>
  </si>
  <si>
    <t>פקדון יו בנק- יו בנק בע"מ לשעבר בנק אינווסטק</t>
  </si>
  <si>
    <t>485397</t>
  </si>
  <si>
    <t>491454</t>
  </si>
  <si>
    <t>501505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</si>
  <si>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</si>
  <si>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</si>
  <si>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</si>
  <si>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</si>
  <si>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</si>
  <si>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</si>
  <si>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</si>
  <si>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</si>
  <si>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</si>
  <si>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</si>
  <si>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</si>
  <si>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</si>
  <si>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</si>
  <si>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</si>
  <si>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</si>
  <si>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</si>
  <si>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</si>
  <si>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דקסיה הנפקות ז 3.55(ריבית לקבל)</t>
  </si>
  <si>
    <t>11198250</t>
  </si>
  <si>
    <t>פועלים הנפ שה נד 1(ריבית לקבל)</t>
  </si>
  <si>
    <t>19404440</t>
  </si>
  <si>
    <t>דיסקונט השקעות אגח ט(פדיון לקבל)</t>
  </si>
  <si>
    <t>63902490</t>
  </si>
  <si>
    <t>דיסקונט השקעות אגח ט(ריבית לקבל)</t>
  </si>
  <si>
    <t>אפריקה   אגח כו(ריבית לקבל)</t>
  </si>
  <si>
    <t>61103650</t>
  </si>
  <si>
    <t>וילאר אגח ו(ריבית לקבל)</t>
  </si>
  <si>
    <t>41601150</t>
  </si>
  <si>
    <t>*אורמת טכנולוגיות(דיבידנד לקבל)</t>
  </si>
  <si>
    <t>11344020</t>
  </si>
  <si>
    <t>מגדל מקפת קרנות פנסיה וקופות גמל בע"מ</t>
  </si>
  <si>
    <t>מגדל השתלמות מסלול כללי</t>
  </si>
  <si>
    <t>Israel Infrastructure I</t>
  </si>
  <si>
    <t>Sky I</t>
  </si>
  <si>
    <t>נגב אנרגיה   אשלים תרמוסולאר בעמ</t>
  </si>
  <si>
    <t>Evolution Venture Capital Fund</t>
  </si>
  <si>
    <t>Fimi Israel Opportunity II</t>
  </si>
  <si>
    <t>ANATOMY I</t>
  </si>
  <si>
    <t>פרטנר - חוזה לא סחיר</t>
  </si>
  <si>
    <t>אריסון החזקות 1998 בע"מ</t>
  </si>
  <si>
    <t>איגודן תשתיות איכות סביבה</t>
  </si>
  <si>
    <t>אנלייט</t>
  </si>
  <si>
    <t>נטפים בע"מ (דולר קצר)</t>
  </si>
  <si>
    <t>נבטים אנרגיות מסגרת להגדלת מינוף</t>
  </si>
  <si>
    <t>הליוס</t>
  </si>
  <si>
    <t>דלק קידוחים - מאוחד</t>
  </si>
  <si>
    <t xml:space="preserve"> מסגרת IPM </t>
  </si>
  <si>
    <t>ANATOMY 2</t>
  </si>
  <si>
    <t>Reality III</t>
  </si>
  <si>
    <t>שניאור צאלים- שותפות מוגבלת</t>
  </si>
  <si>
    <t xml:space="preserve"> פי אס פי השקעות בעמ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</si>
  <si>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</si>
  <si>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</si>
  <si>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</si>
  <si>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</si>
  <si>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</si>
  <si>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אגירה שאובה כוכב הירדן</t>
  </si>
  <si>
    <t>Orbimed  II</t>
  </si>
  <si>
    <t>TENE GROWTH CAPITAL IV</t>
  </si>
  <si>
    <t>sky III</t>
  </si>
  <si>
    <t>Vintage IX Migdal LP</t>
  </si>
  <si>
    <t>FIREBOLT RB HOLDINGS LIMITED</t>
  </si>
  <si>
    <t>Plenus Tech</t>
  </si>
  <si>
    <t>LORDSTOWN</t>
  </si>
  <si>
    <t>Aviv Ventures I</t>
  </si>
  <si>
    <t>Selene -mak</t>
  </si>
  <si>
    <t>AES SOUTHLAND ENEREGY LLC</t>
  </si>
  <si>
    <t>Brack Capital Real Estate llp</t>
  </si>
  <si>
    <t>Rothschild Europportunities</t>
  </si>
  <si>
    <t>Tene Growth II</t>
  </si>
  <si>
    <t>Patria VI</t>
  </si>
  <si>
    <t>CPV FAIRVEIW</t>
  </si>
  <si>
    <t>LIBERTY</t>
  </si>
  <si>
    <t>CICC Growth capital fund I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</si>
  <si>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</si>
  <si>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</si>
  <si>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</si>
  <si>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</si>
  <si>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</si>
  <si>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</si>
  <si>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</si>
  <si>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CRECH V</t>
  </si>
  <si>
    <t>KOTAK- CIIF I</t>
  </si>
  <si>
    <t>ARES private credit solutions</t>
  </si>
  <si>
    <t>ICG SDP III</t>
  </si>
  <si>
    <t>Viola PE II LP</t>
  </si>
  <si>
    <t>Kartesia Credit Opportunities IV SCS</t>
  </si>
  <si>
    <t>Blackstone RE VIII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</si>
  <si>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</si>
  <si>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</si>
  <si>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</si>
  <si>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</si>
  <si>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</si>
  <si>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</si>
  <si>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Migdal-HarbourVest 2016 Fund L.P. (Tranche B)</t>
  </si>
  <si>
    <t>harbourvest part' co inv fund IV (Tranche B)</t>
  </si>
  <si>
    <t>HIG harbourvest Tranche B</t>
  </si>
  <si>
    <t>waterton</t>
  </si>
  <si>
    <t>Vintage Migdal Co-investment</t>
  </si>
  <si>
    <t>MAGMA GROWTH EQUITY I</t>
  </si>
  <si>
    <t>Apollo Fund IX</t>
  </si>
  <si>
    <t>incline</t>
  </si>
  <si>
    <t>Permira</t>
  </si>
  <si>
    <t>LS POWER FUND IV</t>
  </si>
  <si>
    <t>Pamlico capital IV</t>
  </si>
  <si>
    <t>harbourvest ח-ן מנוהל</t>
  </si>
  <si>
    <t>harbourvest DOVER</t>
  </si>
  <si>
    <t>SVB</t>
  </si>
  <si>
    <t>Warburg Pincus China I</t>
  </si>
  <si>
    <t>Horsley Bridge XII Ventures</t>
  </si>
  <si>
    <t>Copenhagen Infrastructure III</t>
  </si>
  <si>
    <t>meridiam III</t>
  </si>
  <si>
    <t>UBS</t>
  </si>
  <si>
    <t>בנק דיסקונט</t>
  </si>
  <si>
    <t>בנק איגוד *</t>
  </si>
  <si>
    <t>יובנק בע"מ</t>
  </si>
  <si>
    <t>בנק הפועלים</t>
  </si>
  <si>
    <t>בנק לאומי</t>
  </si>
  <si>
    <t>BGF-EMK LOC CUR- BLACKROCK GLOBAL FUNDS</t>
  </si>
  <si>
    <t>LU0520955575</t>
  </si>
  <si>
    <t>NB EMERG MKTS- msci emerging markets</t>
  </si>
  <si>
    <t>IE00B9Z1CN71</t>
  </si>
  <si>
    <t>10691</t>
  </si>
  <si>
    <t>US4655621062</t>
  </si>
  <si>
    <t>GB0031348658</t>
  </si>
  <si>
    <t>CNE1000003G1</t>
  </si>
  <si>
    <t>gb0008706128</t>
  </si>
  <si>
    <t>CH0012221716</t>
  </si>
  <si>
    <t>FR0000120172</t>
  </si>
  <si>
    <t>IT0000062072</t>
  </si>
  <si>
    <t>US1252691001</t>
  </si>
  <si>
    <t>DE0007162000</t>
  </si>
  <si>
    <t>CA67077M1086</t>
  </si>
  <si>
    <t>US0152711091</t>
  </si>
  <si>
    <t>US78440X1019</t>
  </si>
  <si>
    <t>US1011211018</t>
  </si>
  <si>
    <t>DE0005552004</t>
  </si>
  <si>
    <t>US29250NAS45</t>
  </si>
  <si>
    <t>lu0875160326</t>
  </si>
  <si>
    <t>us4642888105</t>
  </si>
  <si>
    <t>FR0010345389</t>
  </si>
  <si>
    <t>US57060U2336</t>
  </si>
  <si>
    <t>IE00B94ZB998</t>
  </si>
  <si>
    <t>DE000A0H08K7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</si>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</sst>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8.85546875" style="1" bestFit="1" customWidth="1"/>
    <col min="7" max="7" width="15.42578125" style="1" bestFit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3341</v>
      </c>
      <c r="D2" s="15"/>
    </row>
    <row r="3" spans="1:36" s="16" customFormat="1">
      <c r="B3" s="2" t="s">
        <v>2</v>
      </c>
      <c r="C3" s="26" t="s">
        <v>3342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473902.42818228068</v>
      </c>
      <c r="D11" s="76">
        <f>C11/$C$42*100</f>
        <v>4.3020278556545621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2101962.4880908998</v>
      </c>
      <c r="D13" s="77">
        <f t="shared" ref="D13:D22" si="0">C13/$C$42*100</f>
        <v>19.081356493556221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2124955.7499578958</v>
      </c>
      <c r="D15" s="77">
        <f t="shared" si="0"/>
        <v>19.290086491888552</v>
      </c>
    </row>
    <row r="16" spans="1:36">
      <c r="A16" s="10" t="s">
        <v>13</v>
      </c>
      <c r="B16" s="70" t="s">
        <v>19</v>
      </c>
      <c r="C16" s="77">
        <v>1518956.2009220817</v>
      </c>
      <c r="D16" s="77">
        <f t="shared" si="0"/>
        <v>13.788897248217038</v>
      </c>
    </row>
    <row r="17" spans="1:4">
      <c r="A17" s="10" t="s">
        <v>13</v>
      </c>
      <c r="B17" s="70" t="s">
        <v>20</v>
      </c>
      <c r="C17" s="77">
        <v>870863.53014209482</v>
      </c>
      <c r="D17" s="77">
        <f t="shared" si="0"/>
        <v>7.9055918314559079</v>
      </c>
    </row>
    <row r="18" spans="1:4">
      <c r="A18" s="10" t="s">
        <v>13</v>
      </c>
      <c r="B18" s="70" t="s">
        <v>21</v>
      </c>
      <c r="C18" s="77">
        <f>'קרנות נאמנות'!L11</f>
        <v>1053054.3698691372</v>
      </c>
      <c r="D18" s="77">
        <f t="shared" si="0"/>
        <v>9.5594978275850444</v>
      </c>
    </row>
    <row r="19" spans="1:4">
      <c r="A19" s="10" t="s">
        <v>13</v>
      </c>
      <c r="B19" s="70" t="s">
        <v>22</v>
      </c>
      <c r="C19" s="77">
        <v>128.847218</v>
      </c>
      <c r="D19" s="77">
        <f t="shared" si="0"/>
        <v>1.1696591703184724E-3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-43746.817664035021</v>
      </c>
      <c r="D21" s="77">
        <f t="shared" si="0"/>
        <v>-0.39712822090569855</v>
      </c>
    </row>
    <row r="22" spans="1:4">
      <c r="A22" s="10" t="s">
        <v>13</v>
      </c>
      <c r="B22" s="70" t="s">
        <v>25</v>
      </c>
      <c r="C22" s="77">
        <v>25443.29051006</v>
      </c>
      <c r="D22" s="77">
        <f t="shared" si="0"/>
        <v>0.2309710564970727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332001.18135794951</v>
      </c>
      <c r="D26" s="77">
        <f t="shared" si="1"/>
        <v>3.0138658199969202</v>
      </c>
    </row>
    <row r="27" spans="1:4">
      <c r="A27" s="10" t="s">
        <v>13</v>
      </c>
      <c r="B27" s="70" t="s">
        <v>29</v>
      </c>
      <c r="C27" s="77">
        <v>118450.5854356677</v>
      </c>
      <c r="D27" s="77">
        <f t="shared" si="1"/>
        <v>1.0752798208217458</v>
      </c>
    </row>
    <row r="28" spans="1:4">
      <c r="A28" s="10" t="s">
        <v>13</v>
      </c>
      <c r="B28" s="70" t="s">
        <v>30</v>
      </c>
      <c r="C28" s="77">
        <v>351352.07266509469</v>
      </c>
      <c r="D28" s="77">
        <f t="shared" si="1"/>
        <v>3.1895308271470038</v>
      </c>
    </row>
    <row r="29" spans="1:4">
      <c r="A29" s="10" t="s">
        <v>13</v>
      </c>
      <c r="B29" s="70" t="s">
        <v>31</v>
      </c>
      <c r="C29" s="77">
        <v>16191.142243536891</v>
      </c>
      <c r="D29" s="77">
        <f t="shared" si="1"/>
        <v>0.14698119444910118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-30394.259399868133</v>
      </c>
      <c r="D31" s="77">
        <f t="shared" si="1"/>
        <v>-0.27591534209216839</v>
      </c>
    </row>
    <row r="32" spans="1:4">
      <c r="A32" s="10" t="s">
        <v>13</v>
      </c>
      <c r="B32" s="70" t="s">
        <v>34</v>
      </c>
      <c r="C32" s="77">
        <v>4.3288000000000002</v>
      </c>
      <c r="D32" s="77">
        <f t="shared" si="1"/>
        <v>3.9296313068044692E-5</v>
      </c>
    </row>
    <row r="33" spans="1:4">
      <c r="A33" s="10" t="s">
        <v>13</v>
      </c>
      <c r="B33" s="69" t="s">
        <v>35</v>
      </c>
      <c r="C33" s="77">
        <v>1478158.9223092962</v>
      </c>
      <c r="D33" s="77">
        <f t="shared" si="1"/>
        <v>13.418544579419159</v>
      </c>
    </row>
    <row r="34" spans="1:4">
      <c r="A34" s="10" t="s">
        <v>13</v>
      </c>
      <c r="B34" s="69" t="s">
        <v>36</v>
      </c>
      <c r="C34" s="77">
        <v>626722.03375725006</v>
      </c>
      <c r="D34" s="77">
        <f t="shared" si="1"/>
        <v>5.689305406848681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-2214.3774890980053</v>
      </c>
      <c r="D37" s="77">
        <f t="shared" si="1"/>
        <v>-2.0101846022552657E-2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11015791.716908246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673289.39533871238</v>
      </c>
      <c r="D43" s="77">
        <f>C43/$C$42*100</f>
        <v>6.1120381779302697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202</v>
      </c>
      <c r="D51">
        <v>3.2989999999999998E-2</v>
      </c>
    </row>
    <row r="52" spans="3:4">
      <c r="C52" t="s">
        <v>119</v>
      </c>
      <c r="D52">
        <v>2.7238000000000002</v>
      </c>
    </row>
    <row r="53" spans="3:4">
      <c r="C53" t="s">
        <v>123</v>
      </c>
      <c r="D53">
        <v>2.6999</v>
      </c>
    </row>
    <row r="54" spans="3:4">
      <c r="C54" t="s">
        <v>203</v>
      </c>
      <c r="D54">
        <v>0.42099999999999999</v>
      </c>
    </row>
    <row r="55" spans="3:4">
      <c r="C55" t="s">
        <v>204</v>
      </c>
      <c r="D55">
        <v>0.58079999999999998</v>
      </c>
    </row>
    <row r="56" spans="3:4">
      <c r="C56" t="s">
        <v>205</v>
      </c>
      <c r="D56">
        <v>0.44629999999999997</v>
      </c>
    </row>
    <row r="57" spans="3:4">
      <c r="C57" t="s">
        <v>206</v>
      </c>
      <c r="D57">
        <v>0.19170000000000001</v>
      </c>
    </row>
    <row r="58" spans="3:4">
      <c r="C58" t="s">
        <v>126</v>
      </c>
      <c r="D58">
        <v>0.87770000000000004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3341</v>
      </c>
      <c r="E2" s="16"/>
    </row>
    <row r="3" spans="2:61">
      <c r="B3" s="2" t="s">
        <v>2</v>
      </c>
      <c r="C3" s="26" t="s">
        <v>3342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2315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271</v>
      </c>
      <c r="C14" t="s">
        <v>271</v>
      </c>
      <c r="D14" s="16"/>
      <c r="E14" t="s">
        <v>271</v>
      </c>
      <c r="F14" t="s">
        <v>271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2316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271</v>
      </c>
      <c r="C16" t="s">
        <v>271</v>
      </c>
      <c r="D16" s="16"/>
      <c r="E16" t="s">
        <v>271</v>
      </c>
      <c r="F16" t="s">
        <v>271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2317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271</v>
      </c>
      <c r="C18" t="s">
        <v>271</v>
      </c>
      <c r="D18" s="16"/>
      <c r="E18" t="s">
        <v>271</v>
      </c>
      <c r="F18" t="s">
        <v>271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271</v>
      </c>
      <c r="C20" t="s">
        <v>271</v>
      </c>
      <c r="D20" s="16"/>
      <c r="E20" t="s">
        <v>271</v>
      </c>
      <c r="F20" t="s">
        <v>271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2315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271</v>
      </c>
      <c r="C23" t="s">
        <v>271</v>
      </c>
      <c r="D23" s="16"/>
      <c r="E23" t="s">
        <v>271</v>
      </c>
      <c r="F23" t="s">
        <v>271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271</v>
      </c>
      <c r="C25" t="s">
        <v>271</v>
      </c>
      <c r="D25" s="16"/>
      <c r="E25" t="s">
        <v>271</v>
      </c>
      <c r="F25" t="s">
        <v>271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271</v>
      </c>
      <c r="C27" t="s">
        <v>271</v>
      </c>
      <c r="D27" s="16"/>
      <c r="E27" t="s">
        <v>271</v>
      </c>
      <c r="F27" t="s">
        <v>271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271</v>
      </c>
      <c r="C29" t="s">
        <v>271</v>
      </c>
      <c r="D29" s="16"/>
      <c r="E29" t="s">
        <v>271</v>
      </c>
      <c r="F29" t="s">
        <v>271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271</v>
      </c>
      <c r="C31" t="s">
        <v>271</v>
      </c>
      <c r="D31" s="16"/>
      <c r="E31" t="s">
        <v>271</v>
      </c>
      <c r="F31" t="s">
        <v>271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278</v>
      </c>
      <c r="C32" s="16"/>
      <c r="D32" s="16"/>
      <c r="E32" s="16"/>
    </row>
    <row r="33" spans="2:5">
      <c r="B33" t="s">
        <v>382</v>
      </c>
      <c r="C33" s="16"/>
      <c r="D33" s="16"/>
      <c r="E33" s="16"/>
    </row>
    <row r="34" spans="2:5">
      <c r="B34" t="s">
        <v>383</v>
      </c>
      <c r="C34" s="16"/>
      <c r="D34" s="16"/>
      <c r="E34" s="16"/>
    </row>
    <row r="35" spans="2:5">
      <c r="B35" t="s">
        <v>384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3341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3342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3308</v>
      </c>
      <c r="H11" s="25"/>
      <c r="I11" s="76">
        <v>-43746.817664035021</v>
      </c>
      <c r="J11" s="76">
        <v>100</v>
      </c>
      <c r="K11" s="76">
        <v>-0.4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271</v>
      </c>
      <c r="C13" t="s">
        <v>271</v>
      </c>
      <c r="D13" s="19"/>
      <c r="E13" t="s">
        <v>271</v>
      </c>
      <c r="F13" t="s">
        <v>271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276</v>
      </c>
      <c r="C14" s="19"/>
      <c r="D14" s="19"/>
      <c r="E14" s="19"/>
      <c r="F14" s="19"/>
      <c r="G14" s="79">
        <v>3308</v>
      </c>
      <c r="H14" s="19"/>
      <c r="I14" s="79">
        <v>-43746.817664035021</v>
      </c>
      <c r="J14" s="79">
        <v>100</v>
      </c>
      <c r="K14" s="79">
        <v>-0.4</v>
      </c>
      <c r="BF14" s="16" t="s">
        <v>129</v>
      </c>
    </row>
    <row r="15" spans="1:60">
      <c r="B15" t="s">
        <v>2320</v>
      </c>
      <c r="C15" t="s">
        <v>2321</v>
      </c>
      <c r="D15" t="s">
        <v>126</v>
      </c>
      <c r="E15" t="s">
        <v>126</v>
      </c>
      <c r="F15" t="s">
        <v>109</v>
      </c>
      <c r="G15" s="77">
        <v>1737</v>
      </c>
      <c r="H15" s="77">
        <v>-661501.76639896212</v>
      </c>
      <c r="I15" s="77">
        <v>-40376.863887777799</v>
      </c>
      <c r="J15" s="77">
        <v>92.3</v>
      </c>
      <c r="K15" s="77">
        <v>-0.37</v>
      </c>
      <c r="BF15" s="16" t="s">
        <v>130</v>
      </c>
    </row>
    <row r="16" spans="1:60">
      <c r="B16" t="s">
        <v>2322</v>
      </c>
      <c r="C16" t="s">
        <v>2323</v>
      </c>
      <c r="D16" t="s">
        <v>126</v>
      </c>
      <c r="E16" t="s">
        <v>126</v>
      </c>
      <c r="F16" t="s">
        <v>109</v>
      </c>
      <c r="G16" s="77">
        <v>245</v>
      </c>
      <c r="H16" s="77">
        <v>-241131.48671428688</v>
      </c>
      <c r="I16" s="77">
        <v>-2075.9733085693101</v>
      </c>
      <c r="J16" s="77">
        <v>4.75</v>
      </c>
      <c r="K16" s="77">
        <v>-0.02</v>
      </c>
      <c r="BF16" s="16" t="s">
        <v>131</v>
      </c>
    </row>
    <row r="17" spans="2:58">
      <c r="B17" t="s">
        <v>2324</v>
      </c>
      <c r="C17" t="s">
        <v>2325</v>
      </c>
      <c r="D17" t="s">
        <v>126</v>
      </c>
      <c r="E17" t="s">
        <v>126</v>
      </c>
      <c r="F17" t="s">
        <v>202</v>
      </c>
      <c r="G17" s="77">
        <v>188</v>
      </c>
      <c r="H17" s="77">
        <v>2792667.7553193425</v>
      </c>
      <c r="I17" s="77">
        <v>173.20460538621199</v>
      </c>
      <c r="J17" s="77">
        <v>-0.4</v>
      </c>
      <c r="K17" s="77">
        <v>0</v>
      </c>
      <c r="BF17" s="16" t="s">
        <v>132</v>
      </c>
    </row>
    <row r="18" spans="2:58">
      <c r="B18" t="s">
        <v>2326</v>
      </c>
      <c r="C18" t="s">
        <v>2327</v>
      </c>
      <c r="D18" t="s">
        <v>126</v>
      </c>
      <c r="E18" t="s">
        <v>126</v>
      </c>
      <c r="F18" t="s">
        <v>113</v>
      </c>
      <c r="G18" s="77">
        <v>922</v>
      </c>
      <c r="H18" s="77">
        <v>-1071.8300563990322</v>
      </c>
      <c r="I18" s="77">
        <v>-42.778383881852001</v>
      </c>
      <c r="J18" s="77">
        <v>0.1</v>
      </c>
      <c r="K18" s="77">
        <v>0</v>
      </c>
      <c r="BF18" s="16" t="s">
        <v>133</v>
      </c>
    </row>
    <row r="19" spans="2:58">
      <c r="B19" t="s">
        <v>2328</v>
      </c>
      <c r="C19" t="s">
        <v>2329</v>
      </c>
      <c r="D19" t="s">
        <v>126</v>
      </c>
      <c r="E19" t="s">
        <v>126</v>
      </c>
      <c r="F19" t="s">
        <v>123</v>
      </c>
      <c r="G19" s="77">
        <v>50</v>
      </c>
      <c r="H19" s="77">
        <v>-472147.36630000075</v>
      </c>
      <c r="I19" s="77">
        <v>-637.37533713668597</v>
      </c>
      <c r="J19" s="77">
        <v>1.46</v>
      </c>
      <c r="K19" s="77">
        <v>-0.01</v>
      </c>
      <c r="BF19" s="16" t="s">
        <v>134</v>
      </c>
    </row>
    <row r="20" spans="2:58">
      <c r="B20" t="s">
        <v>2330</v>
      </c>
      <c r="C20" t="s">
        <v>2331</v>
      </c>
      <c r="D20" t="s">
        <v>126</v>
      </c>
      <c r="E20" t="s">
        <v>126</v>
      </c>
      <c r="F20" t="s">
        <v>116</v>
      </c>
      <c r="G20" s="77">
        <v>166</v>
      </c>
      <c r="H20" s="77">
        <v>-95893.222831326158</v>
      </c>
      <c r="I20" s="77">
        <v>-787.03135205558704</v>
      </c>
      <c r="J20" s="77">
        <v>1.8</v>
      </c>
      <c r="K20" s="77">
        <v>-0.01</v>
      </c>
      <c r="BF20" s="16" t="s">
        <v>135</v>
      </c>
    </row>
    <row r="21" spans="2:58">
      <c r="B21" t="s">
        <v>278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382</v>
      </c>
      <c r="C22" s="19"/>
      <c r="D22" s="19"/>
      <c r="E22" s="19"/>
      <c r="F22" s="19"/>
      <c r="G22" s="19"/>
      <c r="H22" s="19"/>
    </row>
    <row r="23" spans="2:58">
      <c r="B23" t="s">
        <v>383</v>
      </c>
      <c r="C23" s="19"/>
      <c r="D23" s="19"/>
      <c r="E23" s="19"/>
      <c r="F23" s="19"/>
      <c r="G23" s="19"/>
      <c r="H23" s="19"/>
    </row>
    <row r="24" spans="2:58">
      <c r="B24" t="s">
        <v>384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3341</v>
      </c>
    </row>
    <row r="3" spans="2:81">
      <c r="B3" s="2" t="s">
        <v>2</v>
      </c>
      <c r="C3" s="26" t="s">
        <v>3342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25094477.48</v>
      </c>
      <c r="M11" s="7"/>
      <c r="N11" s="76">
        <v>25443.29051006</v>
      </c>
      <c r="O11" s="7"/>
      <c r="P11" s="76">
        <v>100</v>
      </c>
      <c r="Q11" s="76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4.53</v>
      </c>
      <c r="K12" s="79">
        <v>0.3</v>
      </c>
      <c r="L12" s="79">
        <v>25094477.48</v>
      </c>
      <c r="N12" s="79">
        <v>25443.29051006</v>
      </c>
      <c r="P12" s="79">
        <v>100</v>
      </c>
      <c r="Q12" s="79">
        <v>0.23</v>
      </c>
    </row>
    <row r="13" spans="2:81">
      <c r="B13" s="78" t="s">
        <v>2332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271</v>
      </c>
      <c r="C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2333</v>
      </c>
      <c r="H15" s="79">
        <v>4.53</v>
      </c>
      <c r="K15" s="79">
        <v>0.3</v>
      </c>
      <c r="L15" s="79">
        <v>25094477.16</v>
      </c>
      <c r="N15" s="79">
        <v>25443.290307020001</v>
      </c>
      <c r="P15" s="79">
        <v>100</v>
      </c>
      <c r="Q15" s="79">
        <v>0.23</v>
      </c>
    </row>
    <row r="16" spans="2:81">
      <c r="B16" t="s">
        <v>2334</v>
      </c>
      <c r="C16" t="s">
        <v>2335</v>
      </c>
      <c r="D16" t="s">
        <v>2336</v>
      </c>
      <c r="E16" t="s">
        <v>218</v>
      </c>
      <c r="F16" t="s">
        <v>215</v>
      </c>
      <c r="G16" t="s">
        <v>2337</v>
      </c>
      <c r="H16" s="77">
        <v>4.53</v>
      </c>
      <c r="I16" t="s">
        <v>105</v>
      </c>
      <c r="J16" s="77">
        <v>0.62</v>
      </c>
      <c r="K16" s="77">
        <v>0.3</v>
      </c>
      <c r="L16" s="77">
        <v>25094477</v>
      </c>
      <c r="M16" s="77">
        <v>101.39</v>
      </c>
      <c r="N16" s="77">
        <v>25443.290230300001</v>
      </c>
      <c r="O16" s="77">
        <v>0.8</v>
      </c>
      <c r="P16" s="77">
        <v>100</v>
      </c>
      <c r="Q16" s="77">
        <v>0.23</v>
      </c>
    </row>
    <row r="17" spans="2:17">
      <c r="B17" t="s">
        <v>2338</v>
      </c>
      <c r="C17" t="s">
        <v>2339</v>
      </c>
      <c r="D17" t="s">
        <v>2336</v>
      </c>
      <c r="E17" t="s">
        <v>2340</v>
      </c>
      <c r="F17" t="s">
        <v>153</v>
      </c>
      <c r="G17" t="s">
        <v>2341</v>
      </c>
      <c r="H17" s="77">
        <v>0.39</v>
      </c>
      <c r="I17" t="s">
        <v>105</v>
      </c>
      <c r="J17" s="77">
        <v>1.71</v>
      </c>
      <c r="K17" s="77">
        <v>-0.34</v>
      </c>
      <c r="L17" s="77">
        <v>0.16</v>
      </c>
      <c r="M17" s="77">
        <v>47.95</v>
      </c>
      <c r="N17" s="77">
        <v>7.6719999999999997E-5</v>
      </c>
      <c r="O17" s="77">
        <v>0</v>
      </c>
      <c r="P17" s="77">
        <v>0</v>
      </c>
      <c r="Q17" s="77">
        <v>0</v>
      </c>
    </row>
    <row r="18" spans="2:17">
      <c r="B18" s="78" t="s">
        <v>2342</v>
      </c>
      <c r="H18" s="79">
        <v>1.87</v>
      </c>
      <c r="K18" s="79">
        <v>48.23</v>
      </c>
      <c r="L18" s="79">
        <v>0.32</v>
      </c>
      <c r="N18" s="79">
        <v>2.0304000000000001E-4</v>
      </c>
      <c r="P18" s="79">
        <v>0</v>
      </c>
      <c r="Q18" s="79">
        <v>0</v>
      </c>
    </row>
    <row r="19" spans="2:17">
      <c r="B19" s="78" t="s">
        <v>2343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271</v>
      </c>
      <c r="C20" t="s">
        <v>271</v>
      </c>
      <c r="E20" t="s">
        <v>271</v>
      </c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2344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271</v>
      </c>
      <c r="C22" t="s">
        <v>271</v>
      </c>
      <c r="E22" t="s">
        <v>271</v>
      </c>
      <c r="H22" s="77">
        <v>0</v>
      </c>
      <c r="I22" t="s">
        <v>271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2345</v>
      </c>
      <c r="H23" s="79">
        <v>1.87</v>
      </c>
      <c r="K23" s="79">
        <v>48.23</v>
      </c>
      <c r="L23" s="79">
        <v>0.32</v>
      </c>
      <c r="N23" s="79">
        <v>2.0304000000000001E-4</v>
      </c>
      <c r="P23" s="79">
        <v>0</v>
      </c>
      <c r="Q23" s="79">
        <v>0</v>
      </c>
    </row>
    <row r="24" spans="2:17">
      <c r="B24" t="s">
        <v>2346</v>
      </c>
      <c r="C24" t="s">
        <v>2339</v>
      </c>
      <c r="D24" t="s">
        <v>2336</v>
      </c>
      <c r="E24" t="s">
        <v>2340</v>
      </c>
      <c r="F24" t="s">
        <v>153</v>
      </c>
      <c r="G24" t="s">
        <v>2347</v>
      </c>
      <c r="H24" s="77">
        <v>1.87</v>
      </c>
      <c r="I24" t="s">
        <v>105</v>
      </c>
      <c r="J24" s="77">
        <v>2.12</v>
      </c>
      <c r="K24" s="77">
        <v>48.23</v>
      </c>
      <c r="L24" s="77">
        <v>0.32</v>
      </c>
      <c r="M24" s="77">
        <v>63.45</v>
      </c>
      <c r="N24" s="77">
        <v>2.0304000000000001E-4</v>
      </c>
      <c r="O24" s="77">
        <v>0</v>
      </c>
      <c r="P24" s="77">
        <v>0</v>
      </c>
      <c r="Q24" s="77">
        <v>0</v>
      </c>
    </row>
    <row r="25" spans="2:17">
      <c r="B25" s="78" t="s">
        <v>2348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271</v>
      </c>
      <c r="C26" t="s">
        <v>271</v>
      </c>
      <c r="E26" t="s">
        <v>271</v>
      </c>
      <c r="H26" s="77">
        <v>0</v>
      </c>
      <c r="I26" t="s">
        <v>271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2332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271</v>
      </c>
      <c r="C29" t="s">
        <v>271</v>
      </c>
      <c r="E29" t="s">
        <v>271</v>
      </c>
      <c r="H29" s="77">
        <v>0</v>
      </c>
      <c r="I29" t="s">
        <v>271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2333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271</v>
      </c>
      <c r="C31" t="s">
        <v>271</v>
      </c>
      <c r="E31" t="s">
        <v>271</v>
      </c>
      <c r="H31" s="77">
        <v>0</v>
      </c>
      <c r="I31" t="s">
        <v>271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2343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271</v>
      </c>
      <c r="C34" t="s">
        <v>271</v>
      </c>
      <c r="E34" t="s">
        <v>271</v>
      </c>
      <c r="H34" s="77">
        <v>0</v>
      </c>
      <c r="I34" t="s">
        <v>271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2344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271</v>
      </c>
      <c r="C36" t="s">
        <v>271</v>
      </c>
      <c r="E36" t="s">
        <v>271</v>
      </c>
      <c r="H36" s="77">
        <v>0</v>
      </c>
      <c r="I36" t="s">
        <v>271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2345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271</v>
      </c>
      <c r="C38" t="s">
        <v>271</v>
      </c>
      <c r="E38" t="s">
        <v>271</v>
      </c>
      <c r="H38" s="77">
        <v>0</v>
      </c>
      <c r="I38" t="s">
        <v>271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2348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271</v>
      </c>
      <c r="C40" t="s">
        <v>271</v>
      </c>
      <c r="E40" t="s">
        <v>271</v>
      </c>
      <c r="H40" s="77">
        <v>0</v>
      </c>
      <c r="I40" t="s">
        <v>271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278</v>
      </c>
    </row>
    <row r="42" spans="2:17">
      <c r="B42" t="s">
        <v>382</v>
      </c>
    </row>
    <row r="43" spans="2:17">
      <c r="B43" t="s">
        <v>383</v>
      </c>
    </row>
    <row r="44" spans="2:17">
      <c r="B44" t="s">
        <v>384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3341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3342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271</v>
      </c>
      <c r="C14" t="s">
        <v>271</v>
      </c>
      <c r="D14" t="s">
        <v>271</v>
      </c>
      <c r="G14" s="77">
        <v>0</v>
      </c>
      <c r="H14" t="s">
        <v>271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271</v>
      </c>
      <c r="C16" t="s">
        <v>271</v>
      </c>
      <c r="D16" t="s">
        <v>271</v>
      </c>
      <c r="G16" s="77">
        <v>0</v>
      </c>
      <c r="H16" t="s">
        <v>271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G18" s="77">
        <v>0</v>
      </c>
      <c r="H18" t="s">
        <v>271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G20" s="77">
        <v>0</v>
      </c>
      <c r="H20" t="s">
        <v>271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1104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271</v>
      </c>
      <c r="C22" t="s">
        <v>271</v>
      </c>
      <c r="D22" t="s">
        <v>271</v>
      </c>
      <c r="G22" s="77">
        <v>0</v>
      </c>
      <c r="H22" t="s">
        <v>271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G25" s="77">
        <v>0</v>
      </c>
      <c r="H25" t="s">
        <v>271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271</v>
      </c>
      <c r="C27" t="s">
        <v>271</v>
      </c>
      <c r="D27" t="s">
        <v>271</v>
      </c>
      <c r="G27" s="77">
        <v>0</v>
      </c>
      <c r="H27" t="s">
        <v>271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382</v>
      </c>
    </row>
    <row r="29" spans="2:16">
      <c r="B29" t="s">
        <v>383</v>
      </c>
    </row>
    <row r="30" spans="2:16">
      <c r="B30" t="s">
        <v>384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3341</v>
      </c>
      <c r="E2" s="16"/>
      <c r="F2" s="16"/>
    </row>
    <row r="3" spans="2:65">
      <c r="B3" s="2" t="s">
        <v>2</v>
      </c>
      <c r="C3" s="26" t="s">
        <v>3342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2354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J14" s="77">
        <v>0</v>
      </c>
      <c r="K14" t="s">
        <v>271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2355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J16" s="77">
        <v>0</v>
      </c>
      <c r="K16" t="s">
        <v>271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J18" s="77">
        <v>0</v>
      </c>
      <c r="K18" t="s">
        <v>271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1104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J20" s="77">
        <v>0</v>
      </c>
      <c r="K20" t="s">
        <v>271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J23" s="77">
        <v>0</v>
      </c>
      <c r="K23" t="s">
        <v>271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J25" s="77">
        <v>0</v>
      </c>
      <c r="K25" t="s">
        <v>271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278</v>
      </c>
      <c r="D26" s="16"/>
      <c r="E26" s="16"/>
      <c r="F26" s="16"/>
    </row>
    <row r="27" spans="2:19">
      <c r="B27" t="s">
        <v>382</v>
      </c>
      <c r="D27" s="16"/>
      <c r="E27" s="16"/>
      <c r="F27" s="16"/>
    </row>
    <row r="28" spans="2:19">
      <c r="B28" t="s">
        <v>383</v>
      </c>
      <c r="D28" s="16"/>
      <c r="E28" s="16"/>
      <c r="F28" s="16"/>
    </row>
    <row r="29" spans="2:19">
      <c r="B29" t="s">
        <v>384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3341</v>
      </c>
      <c r="E2" s="16"/>
    </row>
    <row r="3" spans="2:81">
      <c r="B3" s="2" t="s">
        <v>2</v>
      </c>
      <c r="C3" s="26" t="s">
        <v>3342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5.49</v>
      </c>
      <c r="K11" s="7"/>
      <c r="L11" s="7"/>
      <c r="M11" s="76">
        <v>3.19</v>
      </c>
      <c r="N11" s="76">
        <v>249423860.05000001</v>
      </c>
      <c r="O11" s="7"/>
      <c r="P11" s="76">
        <v>332001.18135794951</v>
      </c>
      <c r="Q11" s="7"/>
      <c r="R11" s="76">
        <v>100</v>
      </c>
      <c r="S11" s="76">
        <v>3.01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5.45</v>
      </c>
      <c r="M12" s="79">
        <v>3.12</v>
      </c>
      <c r="N12" s="79">
        <v>244878996.40000001</v>
      </c>
      <c r="P12" s="79">
        <v>317000.48238415172</v>
      </c>
      <c r="R12" s="79">
        <v>95.48</v>
      </c>
      <c r="S12" s="79">
        <v>2.88</v>
      </c>
    </row>
    <row r="13" spans="2:81">
      <c r="B13" s="78" t="s">
        <v>2354</v>
      </c>
      <c r="C13" s="16"/>
      <c r="D13" s="16"/>
      <c r="E13" s="16"/>
      <c r="J13" s="79">
        <v>5.48</v>
      </c>
      <c r="M13" s="79">
        <v>3.09</v>
      </c>
      <c r="N13" s="79">
        <v>198768038.72</v>
      </c>
      <c r="P13" s="79">
        <v>259955.84333869111</v>
      </c>
      <c r="R13" s="79">
        <v>78.3</v>
      </c>
      <c r="S13" s="79">
        <v>2.36</v>
      </c>
    </row>
    <row r="14" spans="2:81">
      <c r="B14" t="s">
        <v>2358</v>
      </c>
      <c r="C14" t="s">
        <v>2359</v>
      </c>
      <c r="D14" t="s">
        <v>126</v>
      </c>
      <c r="E14" t="s">
        <v>391</v>
      </c>
      <c r="F14" t="s">
        <v>392</v>
      </c>
      <c r="G14" t="s">
        <v>218</v>
      </c>
      <c r="H14" t="s">
        <v>215</v>
      </c>
      <c r="I14" t="s">
        <v>2360</v>
      </c>
      <c r="J14" s="77">
        <v>0.01</v>
      </c>
      <c r="K14" t="s">
        <v>105</v>
      </c>
      <c r="L14" s="77">
        <v>0</v>
      </c>
      <c r="M14" s="77">
        <v>0.01</v>
      </c>
      <c r="N14" s="77">
        <v>43851</v>
      </c>
      <c r="O14" s="77">
        <v>9.9999999999999995E-7</v>
      </c>
      <c r="P14" s="77">
        <v>4.3850999999999997E-7</v>
      </c>
      <c r="Q14" s="77">
        <v>0</v>
      </c>
      <c r="R14" s="77">
        <v>0</v>
      </c>
      <c r="S14" s="77">
        <v>0</v>
      </c>
    </row>
    <row r="15" spans="2:81">
      <c r="B15" t="s">
        <v>2361</v>
      </c>
      <c r="C15" t="s">
        <v>2362</v>
      </c>
      <c r="D15" t="s">
        <v>126</v>
      </c>
      <c r="E15" t="s">
        <v>2363</v>
      </c>
      <c r="F15" t="s">
        <v>130</v>
      </c>
      <c r="G15" t="s">
        <v>218</v>
      </c>
      <c r="H15" t="s">
        <v>215</v>
      </c>
      <c r="I15" t="s">
        <v>308</v>
      </c>
      <c r="J15" s="77">
        <v>9.02</v>
      </c>
      <c r="K15" t="s">
        <v>105</v>
      </c>
      <c r="L15" s="77">
        <v>4.9000000000000004</v>
      </c>
      <c r="M15" s="77">
        <v>1.39</v>
      </c>
      <c r="N15" s="77">
        <v>8085287</v>
      </c>
      <c r="O15" s="77">
        <v>161.74</v>
      </c>
      <c r="P15" s="77">
        <v>13077.143193800001</v>
      </c>
      <c r="Q15" s="77">
        <v>0.41</v>
      </c>
      <c r="R15" s="77">
        <v>3.94</v>
      </c>
      <c r="S15" s="77">
        <v>0.12</v>
      </c>
    </row>
    <row r="16" spans="2:81">
      <c r="B16" t="s">
        <v>2364</v>
      </c>
      <c r="C16" t="s">
        <v>2365</v>
      </c>
      <c r="D16" t="s">
        <v>126</v>
      </c>
      <c r="E16" t="s">
        <v>2363</v>
      </c>
      <c r="F16" t="s">
        <v>130</v>
      </c>
      <c r="G16" t="s">
        <v>218</v>
      </c>
      <c r="H16" t="s">
        <v>215</v>
      </c>
      <c r="I16" t="s">
        <v>2366</v>
      </c>
      <c r="J16" s="77">
        <v>11.68</v>
      </c>
      <c r="K16" t="s">
        <v>105</v>
      </c>
      <c r="L16" s="77">
        <v>4.0999999999999996</v>
      </c>
      <c r="M16" s="77">
        <v>2.25</v>
      </c>
      <c r="N16" s="77">
        <v>43822011.43</v>
      </c>
      <c r="O16" s="77">
        <v>128.4</v>
      </c>
      <c r="P16" s="77">
        <v>56267.462676119998</v>
      </c>
      <c r="Q16" s="77">
        <v>1.17</v>
      </c>
      <c r="R16" s="77">
        <v>16.95</v>
      </c>
      <c r="S16" s="77">
        <v>0.51</v>
      </c>
    </row>
    <row r="17" spans="2:19">
      <c r="B17" t="s">
        <v>2367</v>
      </c>
      <c r="C17" t="s">
        <v>2368</v>
      </c>
      <c r="D17" t="s">
        <v>126</v>
      </c>
      <c r="E17" t="s">
        <v>2369</v>
      </c>
      <c r="F17" t="s">
        <v>130</v>
      </c>
      <c r="G17" t="s">
        <v>218</v>
      </c>
      <c r="H17" t="s">
        <v>215</v>
      </c>
      <c r="I17" t="s">
        <v>308</v>
      </c>
      <c r="J17" s="77">
        <v>1.59</v>
      </c>
      <c r="K17" t="s">
        <v>105</v>
      </c>
      <c r="L17" s="77">
        <v>5</v>
      </c>
      <c r="M17" s="77">
        <v>-0.1</v>
      </c>
      <c r="N17" s="77">
        <v>75812.06</v>
      </c>
      <c r="O17" s="77">
        <v>128.63999999999999</v>
      </c>
      <c r="P17" s="77">
        <v>97.524633984000005</v>
      </c>
      <c r="Q17" s="77">
        <v>0.3</v>
      </c>
      <c r="R17" s="77">
        <v>0.03</v>
      </c>
      <c r="S17" s="77">
        <v>0</v>
      </c>
    </row>
    <row r="18" spans="2:19">
      <c r="B18" t="s">
        <v>2370</v>
      </c>
      <c r="C18" t="s">
        <v>2371</v>
      </c>
      <c r="D18" t="s">
        <v>126</v>
      </c>
      <c r="E18" t="s">
        <v>2372</v>
      </c>
      <c r="F18" t="s">
        <v>1546</v>
      </c>
      <c r="G18" t="s">
        <v>2373</v>
      </c>
      <c r="H18" t="s">
        <v>153</v>
      </c>
      <c r="I18" t="s">
        <v>2374</v>
      </c>
      <c r="J18" s="77">
        <v>8.61</v>
      </c>
      <c r="K18" t="s">
        <v>105</v>
      </c>
      <c r="L18" s="77">
        <v>2.14</v>
      </c>
      <c r="M18" s="77">
        <v>1.37</v>
      </c>
      <c r="N18" s="77">
        <v>10528000</v>
      </c>
      <c r="O18" s="77">
        <v>107.03</v>
      </c>
      <c r="P18" s="77">
        <v>11268.118399999999</v>
      </c>
      <c r="Q18" s="77">
        <v>4.05</v>
      </c>
      <c r="R18" s="77">
        <v>3.39</v>
      </c>
      <c r="S18" s="77">
        <v>0.1</v>
      </c>
    </row>
    <row r="19" spans="2:19">
      <c r="B19" t="s">
        <v>2375</v>
      </c>
      <c r="C19" t="s">
        <v>2376</v>
      </c>
      <c r="D19" t="s">
        <v>126</v>
      </c>
      <c r="E19" t="s">
        <v>557</v>
      </c>
      <c r="F19" t="s">
        <v>558</v>
      </c>
      <c r="G19" t="s">
        <v>214</v>
      </c>
      <c r="H19" t="s">
        <v>215</v>
      </c>
      <c r="I19" t="s">
        <v>2377</v>
      </c>
      <c r="J19" s="77">
        <v>1.79</v>
      </c>
      <c r="K19" t="s">
        <v>105</v>
      </c>
      <c r="L19" s="77">
        <v>6.85</v>
      </c>
      <c r="M19" s="77">
        <v>0.57999999999999996</v>
      </c>
      <c r="N19" s="77">
        <v>825900</v>
      </c>
      <c r="O19" s="77">
        <v>125.15</v>
      </c>
      <c r="P19" s="77">
        <v>1033.61385</v>
      </c>
      <c r="Q19" s="77">
        <v>0.16</v>
      </c>
      <c r="R19" s="77">
        <v>0.31</v>
      </c>
      <c r="S19" s="77">
        <v>0.01</v>
      </c>
    </row>
    <row r="20" spans="2:19">
      <c r="B20" t="s">
        <v>2378</v>
      </c>
      <c r="C20" t="s">
        <v>2379</v>
      </c>
      <c r="D20" t="s">
        <v>126</v>
      </c>
      <c r="E20" t="s">
        <v>391</v>
      </c>
      <c r="F20" t="s">
        <v>392</v>
      </c>
      <c r="G20" t="s">
        <v>214</v>
      </c>
      <c r="H20" t="s">
        <v>215</v>
      </c>
      <c r="I20" t="s">
        <v>2380</v>
      </c>
      <c r="J20" s="77">
        <v>0.43</v>
      </c>
      <c r="K20" t="s">
        <v>105</v>
      </c>
      <c r="L20" s="77">
        <v>5.0999999999999996</v>
      </c>
      <c r="M20" s="77">
        <v>0.32</v>
      </c>
      <c r="N20" s="77">
        <v>250000</v>
      </c>
      <c r="O20" s="77">
        <v>148.19</v>
      </c>
      <c r="P20" s="77">
        <v>370.47500000000002</v>
      </c>
      <c r="Q20" s="77">
        <v>0</v>
      </c>
      <c r="R20" s="77">
        <v>0.11</v>
      </c>
      <c r="S20" s="77">
        <v>0</v>
      </c>
    </row>
    <row r="21" spans="2:19">
      <c r="B21" t="s">
        <v>2381</v>
      </c>
      <c r="C21" t="s">
        <v>2382</v>
      </c>
      <c r="D21" t="s">
        <v>126</v>
      </c>
      <c r="E21" t="s">
        <v>2383</v>
      </c>
      <c r="F21" t="s">
        <v>431</v>
      </c>
      <c r="G21" t="s">
        <v>463</v>
      </c>
      <c r="H21" t="s">
        <v>215</v>
      </c>
      <c r="I21" t="s">
        <v>2384</v>
      </c>
      <c r="J21" s="77">
        <v>2.13</v>
      </c>
      <c r="K21" t="s">
        <v>105</v>
      </c>
      <c r="L21" s="77">
        <v>5.3</v>
      </c>
      <c r="M21" s="77">
        <v>-0.04</v>
      </c>
      <c r="N21" s="77">
        <v>5351808.25</v>
      </c>
      <c r="O21" s="77">
        <v>135.37</v>
      </c>
      <c r="P21" s="77">
        <v>7244.7428280249997</v>
      </c>
      <c r="Q21" s="77">
        <v>2.5099999999999998</v>
      </c>
      <c r="R21" s="77">
        <v>2.1800000000000002</v>
      </c>
      <c r="S21" s="77">
        <v>7.0000000000000007E-2</v>
      </c>
    </row>
    <row r="22" spans="2:19">
      <c r="B22" t="s">
        <v>2385</v>
      </c>
      <c r="C22" t="s">
        <v>2386</v>
      </c>
      <c r="D22" t="s">
        <v>126</v>
      </c>
      <c r="E22" t="s">
        <v>557</v>
      </c>
      <c r="F22" t="s">
        <v>558</v>
      </c>
      <c r="G22" t="s">
        <v>559</v>
      </c>
      <c r="H22" t="s">
        <v>153</v>
      </c>
      <c r="I22" t="s">
        <v>2387</v>
      </c>
      <c r="J22" s="77">
        <v>3.27</v>
      </c>
      <c r="K22" t="s">
        <v>105</v>
      </c>
      <c r="L22" s="77">
        <v>6</v>
      </c>
      <c r="M22" s="77">
        <v>0.41</v>
      </c>
      <c r="N22" s="77">
        <v>26440000</v>
      </c>
      <c r="O22" s="77">
        <v>126.03</v>
      </c>
      <c r="P22" s="77">
        <v>33322.332000000002</v>
      </c>
      <c r="Q22" s="77">
        <v>0.71</v>
      </c>
      <c r="R22" s="77">
        <v>10.039999999999999</v>
      </c>
      <c r="S22" s="77">
        <v>0.3</v>
      </c>
    </row>
    <row r="23" spans="2:19">
      <c r="B23" t="s">
        <v>2388</v>
      </c>
      <c r="C23" t="s">
        <v>2389</v>
      </c>
      <c r="D23" t="s">
        <v>126</v>
      </c>
      <c r="E23" t="s">
        <v>2390</v>
      </c>
      <c r="F23" t="s">
        <v>431</v>
      </c>
      <c r="G23" t="s">
        <v>463</v>
      </c>
      <c r="H23" t="s">
        <v>215</v>
      </c>
      <c r="I23" t="s">
        <v>2391</v>
      </c>
      <c r="J23" s="77">
        <v>5.0599999999999996</v>
      </c>
      <c r="K23" t="s">
        <v>105</v>
      </c>
      <c r="L23" s="77">
        <v>3.05</v>
      </c>
      <c r="M23" s="77">
        <v>0.94</v>
      </c>
      <c r="N23" s="77">
        <v>-1.16415321826935E-10</v>
      </c>
      <c r="O23" s="77">
        <v>109.79000000000005</v>
      </c>
      <c r="P23" s="77">
        <v>-1.2781238183379201E-13</v>
      </c>
      <c r="Q23" s="77">
        <v>0</v>
      </c>
      <c r="R23" s="77">
        <v>0</v>
      </c>
      <c r="S23" s="77">
        <v>0</v>
      </c>
    </row>
    <row r="24" spans="2:19">
      <c r="B24" t="s">
        <v>2392</v>
      </c>
      <c r="C24" t="s">
        <v>2393</v>
      </c>
      <c r="D24" t="s">
        <v>126</v>
      </c>
      <c r="E24" t="s">
        <v>2394</v>
      </c>
      <c r="F24" t="s">
        <v>130</v>
      </c>
      <c r="G24" t="s">
        <v>463</v>
      </c>
      <c r="H24" t="s">
        <v>215</v>
      </c>
      <c r="I24" t="s">
        <v>2395</v>
      </c>
      <c r="J24" s="77">
        <v>4.62</v>
      </c>
      <c r="K24" t="s">
        <v>105</v>
      </c>
      <c r="L24" s="77">
        <v>5.6</v>
      </c>
      <c r="M24" s="77">
        <v>0.5</v>
      </c>
      <c r="N24" s="77">
        <v>12322915.869999999</v>
      </c>
      <c r="O24" s="77">
        <v>151.36000000000001</v>
      </c>
      <c r="P24" s="77">
        <v>18651.965460832002</v>
      </c>
      <c r="Q24" s="77">
        <v>1.39</v>
      </c>
      <c r="R24" s="77">
        <v>5.62</v>
      </c>
      <c r="S24" s="77">
        <v>0.17</v>
      </c>
    </row>
    <row r="25" spans="2:19">
      <c r="B25" t="s">
        <v>2396</v>
      </c>
      <c r="C25" t="s">
        <v>2397</v>
      </c>
      <c r="D25" t="s">
        <v>126</v>
      </c>
      <c r="E25" t="s">
        <v>2398</v>
      </c>
      <c r="F25" t="s">
        <v>131</v>
      </c>
      <c r="G25" t="s">
        <v>211</v>
      </c>
      <c r="H25" t="s">
        <v>153</v>
      </c>
      <c r="I25" t="s">
        <v>2399</v>
      </c>
      <c r="J25" s="77">
        <v>1.77</v>
      </c>
      <c r="K25" t="s">
        <v>105</v>
      </c>
      <c r="L25" s="77">
        <v>5.7</v>
      </c>
      <c r="M25" s="77">
        <v>-0.3</v>
      </c>
      <c r="N25" s="77">
        <v>2.5499999999999998</v>
      </c>
      <c r="O25" s="77">
        <v>131.85</v>
      </c>
      <c r="P25" s="77">
        <v>3.3621749999999998E-3</v>
      </c>
      <c r="Q25" s="77">
        <v>0</v>
      </c>
      <c r="R25" s="77">
        <v>0</v>
      </c>
      <c r="S25" s="77">
        <v>0</v>
      </c>
    </row>
    <row r="26" spans="2:19">
      <c r="B26" t="s">
        <v>2400</v>
      </c>
      <c r="C26" t="s">
        <v>2401</v>
      </c>
      <c r="D26" t="s">
        <v>126</v>
      </c>
      <c r="E26" t="s">
        <v>1435</v>
      </c>
      <c r="F26" t="s">
        <v>392</v>
      </c>
      <c r="G26" t="s">
        <v>584</v>
      </c>
      <c r="H26" t="s">
        <v>215</v>
      </c>
      <c r="I26" t="s">
        <v>308</v>
      </c>
      <c r="J26" s="77">
        <v>1.39</v>
      </c>
      <c r="K26" t="s">
        <v>105</v>
      </c>
      <c r="L26" s="77">
        <v>6.25</v>
      </c>
      <c r="M26" s="77">
        <v>0.02</v>
      </c>
      <c r="N26" s="77">
        <v>6900000</v>
      </c>
      <c r="O26" s="77">
        <v>111.48978468840579</v>
      </c>
      <c r="P26" s="77">
        <v>7692.7951435000004</v>
      </c>
      <c r="Q26" s="77">
        <v>0</v>
      </c>
      <c r="R26" s="77">
        <v>2.3199999999999998</v>
      </c>
      <c r="S26" s="77">
        <v>7.0000000000000007E-2</v>
      </c>
    </row>
    <row r="27" spans="2:19">
      <c r="B27" t="s">
        <v>2402</v>
      </c>
      <c r="C27" t="s">
        <v>2403</v>
      </c>
      <c r="D27" t="s">
        <v>126</v>
      </c>
      <c r="E27" t="s">
        <v>1435</v>
      </c>
      <c r="F27" t="s">
        <v>392</v>
      </c>
      <c r="G27" t="s">
        <v>680</v>
      </c>
      <c r="H27" t="s">
        <v>215</v>
      </c>
      <c r="I27" t="s">
        <v>2404</v>
      </c>
      <c r="J27" s="77">
        <v>4.1100000000000003</v>
      </c>
      <c r="K27" t="s">
        <v>105</v>
      </c>
      <c r="L27" s="77">
        <v>5.75</v>
      </c>
      <c r="M27" s="77">
        <v>0.19</v>
      </c>
      <c r="N27" s="77">
        <v>43562989</v>
      </c>
      <c r="O27" s="77">
        <v>147.41</v>
      </c>
      <c r="P27" s="77">
        <v>64216.202084899996</v>
      </c>
      <c r="Q27" s="77">
        <v>3.35</v>
      </c>
      <c r="R27" s="77">
        <v>19.34</v>
      </c>
      <c r="S27" s="77">
        <v>0.57999999999999996</v>
      </c>
    </row>
    <row r="28" spans="2:19">
      <c r="B28" t="s">
        <v>2405</v>
      </c>
      <c r="C28" t="s">
        <v>2406</v>
      </c>
      <c r="D28" t="s">
        <v>126</v>
      </c>
      <c r="E28" t="s">
        <v>771</v>
      </c>
      <c r="F28" t="s">
        <v>772</v>
      </c>
      <c r="G28" t="s">
        <v>755</v>
      </c>
      <c r="H28" t="s">
        <v>215</v>
      </c>
      <c r="I28" t="s">
        <v>2407</v>
      </c>
      <c r="J28" s="77">
        <v>0.3</v>
      </c>
      <c r="K28" t="s">
        <v>105</v>
      </c>
      <c r="L28" s="77">
        <v>5.4</v>
      </c>
      <c r="M28" s="77">
        <v>1.01</v>
      </c>
      <c r="N28" s="77">
        <v>7415520</v>
      </c>
      <c r="O28" s="77">
        <v>120.24</v>
      </c>
      <c r="P28" s="77">
        <v>8916.4212480000006</v>
      </c>
      <c r="Q28" s="77">
        <v>2.08</v>
      </c>
      <c r="R28" s="77">
        <v>2.69</v>
      </c>
      <c r="S28" s="77">
        <v>0.08</v>
      </c>
    </row>
    <row r="29" spans="2:19">
      <c r="B29" t="s">
        <v>2408</v>
      </c>
      <c r="C29" t="s">
        <v>2409</v>
      </c>
      <c r="D29" t="s">
        <v>126</v>
      </c>
      <c r="E29" t="s">
        <v>2410</v>
      </c>
      <c r="F29" t="s">
        <v>431</v>
      </c>
      <c r="G29" t="s">
        <v>807</v>
      </c>
      <c r="H29" t="s">
        <v>215</v>
      </c>
      <c r="I29" t="s">
        <v>2411</v>
      </c>
      <c r="J29" s="77">
        <v>1.45</v>
      </c>
      <c r="K29" t="s">
        <v>105</v>
      </c>
      <c r="L29" s="77">
        <v>6.7</v>
      </c>
      <c r="M29" s="77">
        <v>1.21</v>
      </c>
      <c r="N29" s="77">
        <v>7133305.7999999998</v>
      </c>
      <c r="O29" s="77">
        <v>131.88</v>
      </c>
      <c r="P29" s="77">
        <v>9407.4036890400002</v>
      </c>
      <c r="Q29" s="77">
        <v>3.73</v>
      </c>
      <c r="R29" s="77">
        <v>2.83</v>
      </c>
      <c r="S29" s="77">
        <v>0.09</v>
      </c>
    </row>
    <row r="30" spans="2:19">
      <c r="B30" t="s">
        <v>2412</v>
      </c>
      <c r="C30" t="s">
        <v>2413</v>
      </c>
      <c r="D30" t="s">
        <v>126</v>
      </c>
      <c r="E30" t="s">
        <v>2410</v>
      </c>
      <c r="F30" t="s">
        <v>431</v>
      </c>
      <c r="G30" t="s">
        <v>807</v>
      </c>
      <c r="H30" t="s">
        <v>215</v>
      </c>
      <c r="I30" t="s">
        <v>308</v>
      </c>
      <c r="J30" s="77">
        <v>1.59</v>
      </c>
      <c r="K30" t="s">
        <v>105</v>
      </c>
      <c r="L30" s="77">
        <v>6.7</v>
      </c>
      <c r="M30" s="77">
        <v>0.03</v>
      </c>
      <c r="N30" s="77">
        <v>77543.360000000001</v>
      </c>
      <c r="O30" s="77">
        <v>132.09</v>
      </c>
      <c r="P30" s="77">
        <v>102.42702422399999</v>
      </c>
      <c r="Q30" s="77">
        <v>0.09</v>
      </c>
      <c r="R30" s="77">
        <v>0.03</v>
      </c>
      <c r="S30" s="77">
        <v>0</v>
      </c>
    </row>
    <row r="31" spans="2:19">
      <c r="B31" t="s">
        <v>2414</v>
      </c>
      <c r="C31" t="s">
        <v>2415</v>
      </c>
      <c r="D31" t="s">
        <v>126</v>
      </c>
      <c r="E31" t="s">
        <v>2416</v>
      </c>
      <c r="F31" t="s">
        <v>431</v>
      </c>
      <c r="G31" t="s">
        <v>795</v>
      </c>
      <c r="H31" t="s">
        <v>153</v>
      </c>
      <c r="I31" t="s">
        <v>2417</v>
      </c>
      <c r="J31" s="77">
        <v>0.73</v>
      </c>
      <c r="K31" t="s">
        <v>105</v>
      </c>
      <c r="L31" s="77">
        <v>6.5</v>
      </c>
      <c r="M31" s="77">
        <v>2.62</v>
      </c>
      <c r="N31" s="77">
        <v>2840276.66</v>
      </c>
      <c r="O31" s="77">
        <v>122.63</v>
      </c>
      <c r="P31" s="77">
        <v>3483.0312681579999</v>
      </c>
      <c r="Q31" s="77">
        <v>3.51</v>
      </c>
      <c r="R31" s="77">
        <v>1.05</v>
      </c>
      <c r="S31" s="77">
        <v>0.03</v>
      </c>
    </row>
    <row r="32" spans="2:19">
      <c r="B32" t="s">
        <v>2418</v>
      </c>
      <c r="C32" t="s">
        <v>2419</v>
      </c>
      <c r="D32" t="s">
        <v>126</v>
      </c>
      <c r="E32" t="s">
        <v>860</v>
      </c>
      <c r="F32" t="s">
        <v>772</v>
      </c>
      <c r="G32" t="s">
        <v>856</v>
      </c>
      <c r="H32" t="s">
        <v>215</v>
      </c>
      <c r="I32" t="s">
        <v>696</v>
      </c>
      <c r="J32" s="77">
        <v>0.76</v>
      </c>
      <c r="K32" t="s">
        <v>105</v>
      </c>
      <c r="L32" s="77">
        <v>4.9000000000000004</v>
      </c>
      <c r="M32" s="77">
        <v>0</v>
      </c>
      <c r="N32" s="77">
        <v>413526.83</v>
      </c>
      <c r="O32" s="77">
        <v>63.8</v>
      </c>
      <c r="P32" s="77">
        <v>263.83011754</v>
      </c>
      <c r="Q32" s="77">
        <v>0</v>
      </c>
      <c r="R32" s="77">
        <v>0.08</v>
      </c>
      <c r="S32" s="77">
        <v>0</v>
      </c>
    </row>
    <row r="33" spans="2:19">
      <c r="B33" t="s">
        <v>2420</v>
      </c>
      <c r="C33" t="s">
        <v>2421</v>
      </c>
      <c r="D33" t="s">
        <v>126</v>
      </c>
      <c r="E33" t="s">
        <v>2422</v>
      </c>
      <c r="F33" t="s">
        <v>772</v>
      </c>
      <c r="G33" t="s">
        <v>271</v>
      </c>
      <c r="H33" t="s">
        <v>329</v>
      </c>
      <c r="I33" t="s">
        <v>2423</v>
      </c>
      <c r="J33" s="77">
        <v>1.88</v>
      </c>
      <c r="K33" t="s">
        <v>105</v>
      </c>
      <c r="L33" s="77">
        <v>5.35</v>
      </c>
      <c r="M33" s="77">
        <v>23.53</v>
      </c>
      <c r="N33" s="77">
        <v>22679288.91</v>
      </c>
      <c r="O33" s="77">
        <v>108.206</v>
      </c>
      <c r="P33" s="77">
        <v>24540.351357954602</v>
      </c>
      <c r="Q33" s="77">
        <v>1.81</v>
      </c>
      <c r="R33" s="77">
        <v>7.39</v>
      </c>
      <c r="S33" s="77">
        <v>0.22</v>
      </c>
    </row>
    <row r="34" spans="2:19">
      <c r="B34" s="78" t="s">
        <v>2355</v>
      </c>
      <c r="C34" s="16"/>
      <c r="D34" s="16"/>
      <c r="E34" s="16"/>
      <c r="J34" s="79">
        <v>5.45</v>
      </c>
      <c r="M34" s="79">
        <v>2.75</v>
      </c>
      <c r="N34" s="79">
        <v>45278825.770000003</v>
      </c>
      <c r="P34" s="79">
        <v>54645.369272543801</v>
      </c>
      <c r="R34" s="79">
        <v>16.46</v>
      </c>
      <c r="S34" s="79">
        <v>0.5</v>
      </c>
    </row>
    <row r="35" spans="2:19">
      <c r="B35" t="s">
        <v>2424</v>
      </c>
      <c r="C35" t="s">
        <v>2425</v>
      </c>
      <c r="D35" t="s">
        <v>126</v>
      </c>
      <c r="E35" t="s">
        <v>2372</v>
      </c>
      <c r="F35" t="s">
        <v>1546</v>
      </c>
      <c r="G35" t="s">
        <v>2373</v>
      </c>
      <c r="H35" t="s">
        <v>153</v>
      </c>
      <c r="I35" t="s">
        <v>2374</v>
      </c>
      <c r="J35" s="77">
        <v>4.6900000000000004</v>
      </c>
      <c r="K35" t="s">
        <v>105</v>
      </c>
      <c r="L35" s="77">
        <v>2.5</v>
      </c>
      <c r="M35" s="77">
        <v>1.72</v>
      </c>
      <c r="N35" s="77">
        <v>16575715</v>
      </c>
      <c r="O35" s="77">
        <v>103.81</v>
      </c>
      <c r="P35" s="77">
        <v>17207.2497415</v>
      </c>
      <c r="Q35" s="77">
        <v>2.29</v>
      </c>
      <c r="R35" s="77">
        <v>5.18</v>
      </c>
      <c r="S35" s="77">
        <v>0.16</v>
      </c>
    </row>
    <row r="36" spans="2:19">
      <c r="B36" t="s">
        <v>2426</v>
      </c>
      <c r="C36" t="s">
        <v>2427</v>
      </c>
      <c r="D36" t="s">
        <v>126</v>
      </c>
      <c r="E36" t="s">
        <v>2372</v>
      </c>
      <c r="F36" t="s">
        <v>1546</v>
      </c>
      <c r="G36" t="s">
        <v>218</v>
      </c>
      <c r="H36" t="s">
        <v>215</v>
      </c>
      <c r="I36" t="s">
        <v>2374</v>
      </c>
      <c r="J36" s="77">
        <v>7.98</v>
      </c>
      <c r="K36" t="s">
        <v>105</v>
      </c>
      <c r="L36" s="77">
        <v>3.74</v>
      </c>
      <c r="M36" s="77">
        <v>2.89</v>
      </c>
      <c r="N36" s="77">
        <v>10530000</v>
      </c>
      <c r="O36" s="77">
        <v>107.09</v>
      </c>
      <c r="P36" s="77">
        <v>11276.576999999999</v>
      </c>
      <c r="Q36" s="77">
        <v>2.04</v>
      </c>
      <c r="R36" s="77">
        <v>3.4</v>
      </c>
      <c r="S36" s="77">
        <v>0.1</v>
      </c>
    </row>
    <row r="37" spans="2:19">
      <c r="B37" t="s">
        <v>2428</v>
      </c>
      <c r="C37" t="s">
        <v>2429</v>
      </c>
      <c r="D37" t="s">
        <v>126</v>
      </c>
      <c r="E37" t="s">
        <v>2430</v>
      </c>
      <c r="F37" t="s">
        <v>431</v>
      </c>
      <c r="G37" t="s">
        <v>559</v>
      </c>
      <c r="H37" t="s">
        <v>153</v>
      </c>
      <c r="I37" t="s">
        <v>1266</v>
      </c>
      <c r="J37" s="77">
        <v>5.76</v>
      </c>
      <c r="K37" t="s">
        <v>105</v>
      </c>
      <c r="L37" s="77">
        <v>3.1</v>
      </c>
      <c r="M37" s="77">
        <v>2.41</v>
      </c>
      <c r="N37" s="77">
        <v>13576037</v>
      </c>
      <c r="O37" s="77">
        <v>104.89</v>
      </c>
      <c r="P37" s="77">
        <v>14239.905209299999</v>
      </c>
      <c r="Q37" s="77">
        <v>3.57</v>
      </c>
      <c r="R37" s="77">
        <v>4.29</v>
      </c>
      <c r="S37" s="77">
        <v>0.13</v>
      </c>
    </row>
    <row r="38" spans="2:19">
      <c r="B38" t="s">
        <v>2431</v>
      </c>
      <c r="C38" t="s">
        <v>2432</v>
      </c>
      <c r="D38" t="s">
        <v>126</v>
      </c>
      <c r="E38" t="s">
        <v>1491</v>
      </c>
      <c r="F38" t="s">
        <v>128</v>
      </c>
      <c r="G38" t="s">
        <v>1124</v>
      </c>
      <c r="H38" t="s">
        <v>154</v>
      </c>
      <c r="I38" t="s">
        <v>563</v>
      </c>
      <c r="J38" s="77">
        <v>4.09</v>
      </c>
      <c r="K38" t="s">
        <v>109</v>
      </c>
      <c r="L38" s="77">
        <v>4.45</v>
      </c>
      <c r="M38" s="77">
        <v>4.9800000000000004</v>
      </c>
      <c r="N38" s="77">
        <v>2894907</v>
      </c>
      <c r="O38" s="77">
        <v>99.26</v>
      </c>
      <c r="P38" s="77">
        <v>10097.425194334801</v>
      </c>
      <c r="Q38" s="77">
        <v>2.11</v>
      </c>
      <c r="R38" s="77">
        <v>3.04</v>
      </c>
      <c r="S38" s="77">
        <v>0.09</v>
      </c>
    </row>
    <row r="39" spans="2:19">
      <c r="B39" t="s">
        <v>2433</v>
      </c>
      <c r="C39" t="s">
        <v>2434</v>
      </c>
      <c r="D39" t="s">
        <v>126</v>
      </c>
      <c r="E39" t="s">
        <v>2435</v>
      </c>
      <c r="F39" t="s">
        <v>130</v>
      </c>
      <c r="G39" t="s">
        <v>795</v>
      </c>
      <c r="H39" t="s">
        <v>153</v>
      </c>
      <c r="I39" t="s">
        <v>2436</v>
      </c>
      <c r="J39" s="77">
        <v>2.0099999999999998</v>
      </c>
      <c r="K39" t="s">
        <v>105</v>
      </c>
      <c r="L39" s="77">
        <v>5.15</v>
      </c>
      <c r="M39" s="77">
        <v>2.02</v>
      </c>
      <c r="N39" s="77">
        <v>1702166.77</v>
      </c>
      <c r="O39" s="77">
        <v>107.17</v>
      </c>
      <c r="P39" s="77">
        <v>1824.212127409</v>
      </c>
      <c r="Q39" s="77">
        <v>2.35</v>
      </c>
      <c r="R39" s="77">
        <v>0.55000000000000004</v>
      </c>
      <c r="S39" s="77">
        <v>0.02</v>
      </c>
    </row>
    <row r="40" spans="2:19">
      <c r="B40" s="78" t="s">
        <v>386</v>
      </c>
      <c r="C40" s="16"/>
      <c r="D40" s="16"/>
      <c r="E40" s="16"/>
      <c r="J40" s="79">
        <v>2.14</v>
      </c>
      <c r="M40" s="79">
        <v>14.71</v>
      </c>
      <c r="N40" s="79">
        <v>832131.91</v>
      </c>
      <c r="P40" s="79">
        <v>2399.2697729167999</v>
      </c>
      <c r="R40" s="79">
        <v>0.72</v>
      </c>
      <c r="S40" s="79">
        <v>0.02</v>
      </c>
    </row>
    <row r="41" spans="2:19">
      <c r="B41" t="s">
        <v>2437</v>
      </c>
      <c r="C41" t="s">
        <v>2438</v>
      </c>
      <c r="D41" t="s">
        <v>126</v>
      </c>
      <c r="E41" t="s">
        <v>1491</v>
      </c>
      <c r="F41" t="s">
        <v>128</v>
      </c>
      <c r="G41" t="s">
        <v>584</v>
      </c>
      <c r="H41" t="s">
        <v>215</v>
      </c>
      <c r="I41" t="s">
        <v>2439</v>
      </c>
      <c r="J41" s="77">
        <v>2.38</v>
      </c>
      <c r="K41" t="s">
        <v>109</v>
      </c>
      <c r="L41" s="77">
        <v>3.7</v>
      </c>
      <c r="M41" s="77">
        <v>3.73</v>
      </c>
      <c r="N41" s="77">
        <v>491232</v>
      </c>
      <c r="O41" s="77">
        <v>100.13</v>
      </c>
      <c r="P41" s="77">
        <v>1728.4332940224001</v>
      </c>
      <c r="Q41" s="77">
        <v>0.73</v>
      </c>
      <c r="R41" s="77">
        <v>0.52</v>
      </c>
      <c r="S41" s="77">
        <v>0.02</v>
      </c>
    </row>
    <row r="42" spans="2:19">
      <c r="B42" t="s">
        <v>2440</v>
      </c>
      <c r="C42" t="s">
        <v>2441</v>
      </c>
      <c r="D42" t="s">
        <v>126</v>
      </c>
      <c r="E42" t="s">
        <v>1414</v>
      </c>
      <c r="F42" t="s">
        <v>130</v>
      </c>
      <c r="G42" t="s">
        <v>271</v>
      </c>
      <c r="H42" t="s">
        <v>329</v>
      </c>
      <c r="I42" t="s">
        <v>2442</v>
      </c>
      <c r="J42" s="77">
        <v>1.53</v>
      </c>
      <c r="K42" t="s">
        <v>109</v>
      </c>
      <c r="L42" s="77">
        <v>4.3499999999999996</v>
      </c>
      <c r="M42" s="77">
        <v>42.99</v>
      </c>
      <c r="N42" s="77">
        <v>340899.91</v>
      </c>
      <c r="O42" s="77">
        <v>56</v>
      </c>
      <c r="P42" s="77">
        <v>670.83647889439999</v>
      </c>
      <c r="Q42" s="77">
        <v>0</v>
      </c>
      <c r="R42" s="77">
        <v>0.2</v>
      </c>
      <c r="S42" s="77">
        <v>0.01</v>
      </c>
    </row>
    <row r="43" spans="2:19">
      <c r="B43" s="78" t="s">
        <v>1104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271</v>
      </c>
      <c r="C44" t="s">
        <v>271</v>
      </c>
      <c r="D44" s="16"/>
      <c r="E44" s="16"/>
      <c r="F44" t="s">
        <v>271</v>
      </c>
      <c r="G44" t="s">
        <v>271</v>
      </c>
      <c r="J44" s="77">
        <v>0</v>
      </c>
      <c r="K44" t="s">
        <v>271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276</v>
      </c>
      <c r="C45" s="16"/>
      <c r="D45" s="16"/>
      <c r="E45" s="16"/>
      <c r="J45" s="79">
        <v>6.4</v>
      </c>
      <c r="M45" s="79">
        <v>4.76</v>
      </c>
      <c r="N45" s="79">
        <v>4544863.6500000004</v>
      </c>
      <c r="P45" s="79">
        <v>15000.6989737978</v>
      </c>
      <c r="R45" s="79">
        <v>4.5199999999999996</v>
      </c>
      <c r="S45" s="79">
        <v>0.14000000000000001</v>
      </c>
    </row>
    <row r="46" spans="2:19">
      <c r="B46" s="78" t="s">
        <v>387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271</v>
      </c>
      <c r="C47" t="s">
        <v>271</v>
      </c>
      <c r="D47" s="16"/>
      <c r="E47" s="16"/>
      <c r="F47" t="s">
        <v>271</v>
      </c>
      <c r="G47" t="s">
        <v>271</v>
      </c>
      <c r="J47" s="77">
        <v>0</v>
      </c>
      <c r="K47" t="s">
        <v>271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388</v>
      </c>
      <c r="C48" s="16"/>
      <c r="D48" s="16"/>
      <c r="E48" s="16"/>
      <c r="J48" s="79">
        <v>6.4</v>
      </c>
      <c r="M48" s="79">
        <v>4.76</v>
      </c>
      <c r="N48" s="79">
        <v>4544863.6500000004</v>
      </c>
      <c r="P48" s="79">
        <v>15000.6989737978</v>
      </c>
      <c r="R48" s="79">
        <v>4.5199999999999996</v>
      </c>
      <c r="S48" s="79">
        <v>0.14000000000000001</v>
      </c>
    </row>
    <row r="49" spans="2:19">
      <c r="B49" t="s">
        <v>2443</v>
      </c>
      <c r="C49" t="s">
        <v>2444</v>
      </c>
      <c r="D49" t="s">
        <v>126</v>
      </c>
      <c r="E49" t="s">
        <v>2445</v>
      </c>
      <c r="F49" t="s">
        <v>1129</v>
      </c>
      <c r="G49" t="s">
        <v>1110</v>
      </c>
      <c r="H49" t="s">
        <v>1111</v>
      </c>
      <c r="I49" t="s">
        <v>2446</v>
      </c>
      <c r="J49" s="77">
        <v>3.53</v>
      </c>
      <c r="K49" t="s">
        <v>109</v>
      </c>
      <c r="L49" s="77">
        <v>6</v>
      </c>
      <c r="M49" s="77">
        <v>4.8099999999999996</v>
      </c>
      <c r="N49" s="77">
        <v>2823863.65</v>
      </c>
      <c r="O49" s="77">
        <v>107.4399999999996</v>
      </c>
      <c r="P49" s="77">
        <v>10661.3322969378</v>
      </c>
      <c r="Q49" s="77">
        <v>0.34</v>
      </c>
      <c r="R49" s="77">
        <v>3.21</v>
      </c>
      <c r="S49" s="77">
        <v>0.1</v>
      </c>
    </row>
    <row r="50" spans="2:19">
      <c r="B50" t="s">
        <v>2447</v>
      </c>
      <c r="C50" t="s">
        <v>2448</v>
      </c>
      <c r="D50" t="s">
        <v>126</v>
      </c>
      <c r="E50" t="s">
        <v>2449</v>
      </c>
      <c r="F50" t="s">
        <v>1174</v>
      </c>
      <c r="G50" t="s">
        <v>271</v>
      </c>
      <c r="H50" t="s">
        <v>329</v>
      </c>
      <c r="I50" t="s">
        <v>397</v>
      </c>
      <c r="J50" s="77">
        <v>13.46</v>
      </c>
      <c r="K50" t="s">
        <v>119</v>
      </c>
      <c r="L50" s="77">
        <v>3.95</v>
      </c>
      <c r="M50" s="77">
        <v>4.6500000000000004</v>
      </c>
      <c r="N50" s="77">
        <v>1721000</v>
      </c>
      <c r="O50" s="77">
        <v>92.57</v>
      </c>
      <c r="P50" s="77">
        <v>4339.3666768599996</v>
      </c>
      <c r="Q50" s="77">
        <v>0.44</v>
      </c>
      <c r="R50" s="77">
        <v>1.31</v>
      </c>
      <c r="S50" s="77">
        <v>0.04</v>
      </c>
    </row>
    <row r="51" spans="2:19">
      <c r="B51" t="s">
        <v>278</v>
      </c>
      <c r="C51" s="16"/>
      <c r="D51" s="16"/>
      <c r="E51" s="16"/>
    </row>
    <row r="52" spans="2:19">
      <c r="B52" t="s">
        <v>382</v>
      </c>
      <c r="C52" s="16"/>
      <c r="D52" s="16"/>
      <c r="E52" s="16"/>
    </row>
    <row r="53" spans="2:19">
      <c r="B53" t="s">
        <v>383</v>
      </c>
      <c r="C53" s="16"/>
      <c r="D53" s="16"/>
      <c r="E53" s="16"/>
    </row>
    <row r="54" spans="2:19">
      <c r="B54" t="s">
        <v>384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3341</v>
      </c>
      <c r="E2" s="16"/>
    </row>
    <row r="3" spans="2:98">
      <c r="B3" s="2" t="s">
        <v>2</v>
      </c>
      <c r="C3" s="26" t="s">
        <v>3342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15727675.02</v>
      </c>
      <c r="I11" s="7"/>
      <c r="J11" s="76">
        <v>118450.5854356677</v>
      </c>
      <c r="K11" s="7"/>
      <c r="L11" s="76">
        <v>100</v>
      </c>
      <c r="M11" s="76">
        <v>1.08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3653538.01</v>
      </c>
      <c r="J12" s="79">
        <v>58862.536639593651</v>
      </c>
      <c r="L12" s="79">
        <v>49.69</v>
      </c>
      <c r="M12" s="79">
        <v>0.53</v>
      </c>
    </row>
    <row r="13" spans="2:98">
      <c r="B13" t="s">
        <v>2450</v>
      </c>
      <c r="C13" t="s">
        <v>2451</v>
      </c>
      <c r="D13" t="s">
        <v>126</v>
      </c>
      <c r="E13" t="s">
        <v>2452</v>
      </c>
      <c r="F13" t="s">
        <v>1231</v>
      </c>
      <c r="G13" t="s">
        <v>113</v>
      </c>
      <c r="H13" s="77">
        <v>2489</v>
      </c>
      <c r="I13" s="77">
        <v>1</v>
      </c>
      <c r="J13" s="77">
        <v>0.107743832</v>
      </c>
      <c r="K13" s="77">
        <v>0.05</v>
      </c>
      <c r="L13" s="77">
        <v>0</v>
      </c>
      <c r="M13" s="77">
        <v>0</v>
      </c>
    </row>
    <row r="14" spans="2:98">
      <c r="B14" t="s">
        <v>2453</v>
      </c>
      <c r="C14" t="s">
        <v>2454</v>
      </c>
      <c r="D14" t="s">
        <v>126</v>
      </c>
      <c r="E14" t="s">
        <v>2422</v>
      </c>
      <c r="F14" t="s">
        <v>772</v>
      </c>
      <c r="G14" t="s">
        <v>105</v>
      </c>
      <c r="H14" s="77">
        <v>681127</v>
      </c>
      <c r="I14" s="77">
        <v>9.9999999999999995E-7</v>
      </c>
      <c r="J14" s="77">
        <v>6.8112699999999999E-6</v>
      </c>
      <c r="K14" s="77">
        <v>0</v>
      </c>
      <c r="L14" s="77">
        <v>0</v>
      </c>
      <c r="M14" s="77">
        <v>0</v>
      </c>
    </row>
    <row r="15" spans="2:98">
      <c r="B15" t="s">
        <v>2455</v>
      </c>
      <c r="C15" t="s">
        <v>2456</v>
      </c>
      <c r="D15" t="s">
        <v>126</v>
      </c>
      <c r="E15" t="s">
        <v>2457</v>
      </c>
      <c r="F15" t="s">
        <v>431</v>
      </c>
      <c r="G15" t="s">
        <v>109</v>
      </c>
      <c r="H15" s="77">
        <v>1513927.93</v>
      </c>
      <c r="I15" s="77">
        <v>883.49090000000001</v>
      </c>
      <c r="J15" s="77">
        <v>47001.210046296801</v>
      </c>
      <c r="K15" s="77">
        <v>2.83</v>
      </c>
      <c r="L15" s="77">
        <v>39.68</v>
      </c>
      <c r="M15" s="77">
        <v>0.43</v>
      </c>
    </row>
    <row r="16" spans="2:98">
      <c r="B16" t="s">
        <v>2458</v>
      </c>
      <c r="C16" t="s">
        <v>2459</v>
      </c>
      <c r="D16" t="s">
        <v>126</v>
      </c>
      <c r="E16" t="s">
        <v>2460</v>
      </c>
      <c r="F16" t="s">
        <v>130</v>
      </c>
      <c r="G16" t="s">
        <v>113</v>
      </c>
      <c r="H16" s="77">
        <v>1403935.51</v>
      </c>
      <c r="I16" s="77">
        <v>104.5</v>
      </c>
      <c r="J16" s="77">
        <v>6350.8370572939602</v>
      </c>
      <c r="K16" s="77">
        <v>5.49</v>
      </c>
      <c r="L16" s="77">
        <v>5.36</v>
      </c>
      <c r="M16" s="77">
        <v>0.06</v>
      </c>
    </row>
    <row r="17" spans="2:13">
      <c r="B17" t="s">
        <v>2461</v>
      </c>
      <c r="C17" t="s">
        <v>2462</v>
      </c>
      <c r="D17" t="s">
        <v>126</v>
      </c>
      <c r="E17" t="s">
        <v>2463</v>
      </c>
      <c r="F17" t="s">
        <v>130</v>
      </c>
      <c r="G17" t="s">
        <v>105</v>
      </c>
      <c r="H17" s="77">
        <v>30713.08</v>
      </c>
      <c r="I17" s="77">
        <v>14032.855611000001</v>
      </c>
      <c r="J17" s="77">
        <v>4309.9221700909202</v>
      </c>
      <c r="K17" s="77">
        <v>1.02</v>
      </c>
      <c r="L17" s="77">
        <v>3.64</v>
      </c>
      <c r="M17" s="77">
        <v>0.04</v>
      </c>
    </row>
    <row r="18" spans="2:13">
      <c r="B18" t="s">
        <v>2464</v>
      </c>
      <c r="C18" t="s">
        <v>2465</v>
      </c>
      <c r="D18" t="s">
        <v>126</v>
      </c>
      <c r="E18" t="s">
        <v>1414</v>
      </c>
      <c r="F18" t="s">
        <v>130</v>
      </c>
      <c r="G18" t="s">
        <v>109</v>
      </c>
      <c r="H18" s="77">
        <v>21345.49</v>
      </c>
      <c r="I18" s="77">
        <v>1600.4409999999966</v>
      </c>
      <c r="J18" s="77">
        <v>1200.4596152687</v>
      </c>
      <c r="K18" s="77">
        <v>0.22</v>
      </c>
      <c r="L18" s="77">
        <v>1.01</v>
      </c>
      <c r="M18" s="77">
        <v>0.01</v>
      </c>
    </row>
    <row r="19" spans="2:13">
      <c r="B19" s="78" t="s">
        <v>276</v>
      </c>
      <c r="C19" s="16"/>
      <c r="D19" s="16"/>
      <c r="E19" s="16"/>
      <c r="H19" s="79">
        <v>12074137.01</v>
      </c>
      <c r="J19" s="79">
        <v>59588.04879607405</v>
      </c>
      <c r="L19" s="79">
        <v>50.31</v>
      </c>
      <c r="M19" s="79">
        <v>0.54</v>
      </c>
    </row>
    <row r="20" spans="2:13">
      <c r="B20" s="78" t="s">
        <v>387</v>
      </c>
      <c r="C20" s="16"/>
      <c r="D20" s="16"/>
      <c r="E20" s="16"/>
      <c r="H20" s="79">
        <v>79000</v>
      </c>
      <c r="J20" s="79">
        <v>2.7760600000000001E-4</v>
      </c>
      <c r="L20" s="79">
        <v>0</v>
      </c>
      <c r="M20" s="79">
        <v>0</v>
      </c>
    </row>
    <row r="21" spans="2:13">
      <c r="B21" t="s">
        <v>2466</v>
      </c>
      <c r="C21" t="s">
        <v>2467</v>
      </c>
      <c r="D21" t="s">
        <v>1107</v>
      </c>
      <c r="E21" t="s">
        <v>2468</v>
      </c>
      <c r="F21" t="s">
        <v>1334</v>
      </c>
      <c r="G21" t="s">
        <v>109</v>
      </c>
      <c r="H21" s="77">
        <v>79000</v>
      </c>
      <c r="I21" s="77">
        <v>1E-4</v>
      </c>
      <c r="J21" s="77">
        <v>2.7760600000000001E-4</v>
      </c>
      <c r="K21" s="77">
        <v>0.31</v>
      </c>
      <c r="L21" s="77">
        <v>0</v>
      </c>
      <c r="M21" s="77">
        <v>0</v>
      </c>
    </row>
    <row r="22" spans="2:13">
      <c r="B22" s="78" t="s">
        <v>388</v>
      </c>
      <c r="C22" s="16"/>
      <c r="D22" s="16"/>
      <c r="E22" s="16"/>
      <c r="H22" s="79">
        <v>11995137.01</v>
      </c>
      <c r="J22" s="79">
        <v>59588.048518468051</v>
      </c>
      <c r="L22" s="79">
        <v>50.31</v>
      </c>
      <c r="M22" s="79">
        <v>0.54</v>
      </c>
    </row>
    <row r="23" spans="2:13">
      <c r="B23" t="s">
        <v>2469</v>
      </c>
      <c r="C23" t="s">
        <v>2470</v>
      </c>
      <c r="D23" t="s">
        <v>126</v>
      </c>
      <c r="E23" t="s">
        <v>2471</v>
      </c>
      <c r="F23" t="s">
        <v>2472</v>
      </c>
      <c r="G23" t="s">
        <v>109</v>
      </c>
      <c r="H23" s="77">
        <v>3921.65</v>
      </c>
      <c r="I23" s="77">
        <v>86277.8</v>
      </c>
      <c r="J23" s="77">
        <v>11889.6658897618</v>
      </c>
      <c r="K23" s="77">
        <v>0</v>
      </c>
      <c r="L23" s="77">
        <v>10.039999999999999</v>
      </c>
      <c r="M23" s="77">
        <v>0.11</v>
      </c>
    </row>
    <row r="24" spans="2:13">
      <c r="B24" t="s">
        <v>2473</v>
      </c>
      <c r="C24" t="s">
        <v>2474</v>
      </c>
      <c r="D24" t="s">
        <v>126</v>
      </c>
      <c r="E24" t="s">
        <v>2475</v>
      </c>
      <c r="F24" t="s">
        <v>1250</v>
      </c>
      <c r="G24" t="s">
        <v>113</v>
      </c>
      <c r="H24" s="77">
        <v>3511843.84</v>
      </c>
      <c r="I24" s="77">
        <v>107.4920999999997</v>
      </c>
      <c r="J24" s="77">
        <v>16341.023872186801</v>
      </c>
      <c r="K24" s="77">
        <v>0</v>
      </c>
      <c r="L24" s="77">
        <v>13.8</v>
      </c>
      <c r="M24" s="77">
        <v>0.15</v>
      </c>
    </row>
    <row r="25" spans="2:13">
      <c r="B25" t="s">
        <v>2476</v>
      </c>
      <c r="C25" t="s">
        <v>2477</v>
      </c>
      <c r="D25" t="s">
        <v>126</v>
      </c>
      <c r="E25" t="s">
        <v>2478</v>
      </c>
      <c r="F25" t="s">
        <v>126</v>
      </c>
      <c r="G25" t="s">
        <v>109</v>
      </c>
      <c r="H25" s="77">
        <v>2146971.37</v>
      </c>
      <c r="I25" s="77">
        <v>94.970000000000056</v>
      </c>
      <c r="J25" s="77">
        <v>7164.9711872527496</v>
      </c>
      <c r="K25" s="77">
        <v>0</v>
      </c>
      <c r="L25" s="77">
        <v>6.05</v>
      </c>
      <c r="M25" s="77">
        <v>7.0000000000000007E-2</v>
      </c>
    </row>
    <row r="26" spans="2:13">
      <c r="B26" t="s">
        <v>2479</v>
      </c>
      <c r="C26" t="s">
        <v>2480</v>
      </c>
      <c r="D26" t="s">
        <v>126</v>
      </c>
      <c r="E26" t="s">
        <v>2481</v>
      </c>
      <c r="F26" t="s">
        <v>126</v>
      </c>
      <c r="G26" t="s">
        <v>109</v>
      </c>
      <c r="H26" s="77">
        <v>1571259.39</v>
      </c>
      <c r="I26" s="77">
        <v>103.63889999999995</v>
      </c>
      <c r="J26" s="77">
        <v>5722.3239210706797</v>
      </c>
      <c r="K26" s="77">
        <v>0</v>
      </c>
      <c r="L26" s="77">
        <v>4.83</v>
      </c>
      <c r="M26" s="77">
        <v>0.05</v>
      </c>
    </row>
    <row r="27" spans="2:13">
      <c r="B27" t="s">
        <v>2482</v>
      </c>
      <c r="C27" t="s">
        <v>2483</v>
      </c>
      <c r="D27" t="s">
        <v>126</v>
      </c>
      <c r="E27" t="s">
        <v>2484</v>
      </c>
      <c r="F27" t="s">
        <v>126</v>
      </c>
      <c r="G27" t="s">
        <v>109</v>
      </c>
      <c r="H27" s="77">
        <v>1698205.75</v>
      </c>
      <c r="I27" s="77">
        <v>90.854999999999919</v>
      </c>
      <c r="J27" s="77">
        <v>5421.7675872470199</v>
      </c>
      <c r="K27" s="77">
        <v>0</v>
      </c>
      <c r="L27" s="77">
        <v>4.58</v>
      </c>
      <c r="M27" s="77">
        <v>0.05</v>
      </c>
    </row>
    <row r="28" spans="2:13">
      <c r="B28" t="s">
        <v>2485</v>
      </c>
      <c r="C28" t="s">
        <v>2486</v>
      </c>
      <c r="D28" t="s">
        <v>126</v>
      </c>
      <c r="E28" t="s">
        <v>2487</v>
      </c>
      <c r="F28" t="s">
        <v>431</v>
      </c>
      <c r="G28" t="s">
        <v>113</v>
      </c>
      <c r="H28" s="77">
        <v>3062935.01</v>
      </c>
      <c r="I28" s="77">
        <v>98.412099999999867</v>
      </c>
      <c r="J28" s="77">
        <v>13048.296060949</v>
      </c>
      <c r="K28" s="77">
        <v>0</v>
      </c>
      <c r="L28" s="77">
        <v>11.02</v>
      </c>
      <c r="M28" s="77">
        <v>0.12</v>
      </c>
    </row>
    <row r="29" spans="2:13">
      <c r="B29" t="s">
        <v>278</v>
      </c>
      <c r="C29" s="16"/>
      <c r="D29" s="16"/>
      <c r="E29" s="16"/>
    </row>
    <row r="30" spans="2:13">
      <c r="B30" t="s">
        <v>382</v>
      </c>
      <c r="C30" s="16"/>
      <c r="D30" s="16"/>
      <c r="E30" s="16"/>
    </row>
    <row r="31" spans="2:13">
      <c r="B31" t="s">
        <v>383</v>
      </c>
      <c r="C31" s="16"/>
      <c r="D31" s="16"/>
      <c r="E31" s="16"/>
    </row>
    <row r="32" spans="2:13">
      <c r="B32" t="s">
        <v>384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3341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3342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126023545.03</v>
      </c>
      <c r="G11" s="7"/>
      <c r="H11" s="76">
        <v>351352.07266509469</v>
      </c>
      <c r="I11" s="7"/>
      <c r="J11" s="76">
        <v>100</v>
      </c>
      <c r="K11" s="76">
        <v>3.19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42655964.409999996</v>
      </c>
      <c r="H12" s="79">
        <v>65578.572926039269</v>
      </c>
      <c r="J12" s="79">
        <v>18.66</v>
      </c>
      <c r="K12" s="79">
        <v>0.6</v>
      </c>
    </row>
    <row r="13" spans="2:55">
      <c r="B13" s="78" t="s">
        <v>2488</v>
      </c>
      <c r="C13" s="16"/>
      <c r="F13" s="79">
        <v>4827326.01</v>
      </c>
      <c r="H13" s="79">
        <v>7461.8443629989424</v>
      </c>
      <c r="J13" s="79">
        <v>2.12</v>
      </c>
      <c r="K13" s="79">
        <v>7.0000000000000007E-2</v>
      </c>
    </row>
    <row r="14" spans="2:55">
      <c r="B14" t="s">
        <v>2489</v>
      </c>
      <c r="C14" t="s">
        <v>2490</v>
      </c>
      <c r="D14" t="s">
        <v>109</v>
      </c>
      <c r="E14" t="s">
        <v>464</v>
      </c>
      <c r="F14" s="77">
        <v>580102.01</v>
      </c>
      <c r="G14" s="77">
        <v>94.886200000000159</v>
      </c>
      <c r="H14" s="77">
        <v>1934.23475149195</v>
      </c>
      <c r="I14" s="77">
        <v>0.19</v>
      </c>
      <c r="J14" s="77">
        <v>0.55000000000000004</v>
      </c>
      <c r="K14" s="77">
        <v>0.02</v>
      </c>
    </row>
    <row r="15" spans="2:55">
      <c r="B15" t="s">
        <v>2491</v>
      </c>
      <c r="C15" t="s">
        <v>2492</v>
      </c>
      <c r="D15" t="s">
        <v>109</v>
      </c>
      <c r="E15" t="s">
        <v>2493</v>
      </c>
      <c r="F15" s="77">
        <v>1231200</v>
      </c>
      <c r="G15" s="77">
        <v>95.278400000000005</v>
      </c>
      <c r="H15" s="77">
        <v>4122.1597600511996</v>
      </c>
      <c r="I15" s="77">
        <v>0.49</v>
      </c>
      <c r="J15" s="77">
        <v>1.17</v>
      </c>
      <c r="K15" s="77">
        <v>0.04</v>
      </c>
    </row>
    <row r="16" spans="2:55">
      <c r="B16" t="s">
        <v>2494</v>
      </c>
      <c r="C16" t="s">
        <v>2495</v>
      </c>
      <c r="D16" t="s">
        <v>109</v>
      </c>
      <c r="E16" t="s">
        <v>2496</v>
      </c>
      <c r="F16" s="77">
        <v>1000000</v>
      </c>
      <c r="G16" s="77">
        <v>11.5923</v>
      </c>
      <c r="H16" s="77">
        <v>407.35342200000002</v>
      </c>
      <c r="I16" s="77">
        <v>10</v>
      </c>
      <c r="J16" s="77">
        <v>0.12</v>
      </c>
      <c r="K16" s="77">
        <v>0</v>
      </c>
    </row>
    <row r="17" spans="2:11">
      <c r="B17" t="s">
        <v>2497</v>
      </c>
      <c r="C17" t="s">
        <v>2498</v>
      </c>
      <c r="D17" t="s">
        <v>109</v>
      </c>
      <c r="E17" t="s">
        <v>2499</v>
      </c>
      <c r="F17" s="77">
        <v>499706</v>
      </c>
      <c r="G17" s="77">
        <v>1.0338000000000001</v>
      </c>
      <c r="H17" s="77">
        <v>18.153185646792</v>
      </c>
      <c r="I17" s="77">
        <v>2.33</v>
      </c>
      <c r="J17" s="77">
        <v>0.01</v>
      </c>
      <c r="K17" s="77">
        <v>0</v>
      </c>
    </row>
    <row r="18" spans="2:11">
      <c r="B18" t="s">
        <v>2500</v>
      </c>
      <c r="C18" t="s">
        <v>2501</v>
      </c>
      <c r="D18" t="s">
        <v>109</v>
      </c>
      <c r="E18" t="s">
        <v>308</v>
      </c>
      <c r="F18" s="77">
        <v>102375</v>
      </c>
      <c r="G18" s="77">
        <v>179.21080000000001</v>
      </c>
      <c r="H18" s="77">
        <v>644.70323654100002</v>
      </c>
      <c r="I18" s="77">
        <v>0.61</v>
      </c>
      <c r="J18" s="77">
        <v>0.18</v>
      </c>
      <c r="K18" s="77">
        <v>0.01</v>
      </c>
    </row>
    <row r="19" spans="2:11">
      <c r="B19" t="s">
        <v>2502</v>
      </c>
      <c r="C19" t="s">
        <v>2503</v>
      </c>
      <c r="D19" t="s">
        <v>105</v>
      </c>
      <c r="E19" t="s">
        <v>2504</v>
      </c>
      <c r="F19" s="77">
        <v>56456</v>
      </c>
      <c r="G19" s="77">
        <v>79.398799999999994</v>
      </c>
      <c r="H19" s="77">
        <v>44.825386528000003</v>
      </c>
      <c r="I19" s="77">
        <v>0.08</v>
      </c>
      <c r="J19" s="77">
        <v>0.01</v>
      </c>
      <c r="K19" s="77">
        <v>0</v>
      </c>
    </row>
    <row r="20" spans="2:11">
      <c r="B20" t="s">
        <v>2505</v>
      </c>
      <c r="C20" t="s">
        <v>2506</v>
      </c>
      <c r="D20" t="s">
        <v>105</v>
      </c>
      <c r="E20" t="s">
        <v>308</v>
      </c>
      <c r="F20" s="77">
        <v>369987</v>
      </c>
      <c r="G20" s="77">
        <v>76.374499999999998</v>
      </c>
      <c r="H20" s="77">
        <v>282.57572131500001</v>
      </c>
      <c r="I20" s="77">
        <v>0.49</v>
      </c>
      <c r="J20" s="77">
        <v>0.08</v>
      </c>
      <c r="K20" s="77">
        <v>0</v>
      </c>
    </row>
    <row r="21" spans="2:11">
      <c r="B21" t="s">
        <v>2507</v>
      </c>
      <c r="C21" t="s">
        <v>2508</v>
      </c>
      <c r="D21" t="s">
        <v>109</v>
      </c>
      <c r="E21" t="s">
        <v>2509</v>
      </c>
      <c r="F21" s="77">
        <v>987500</v>
      </c>
      <c r="G21" s="77">
        <v>0.22589999999999999</v>
      </c>
      <c r="H21" s="77">
        <v>7.8388994250000001</v>
      </c>
      <c r="I21" s="77">
        <v>4.5</v>
      </c>
      <c r="J21" s="77">
        <v>0</v>
      </c>
      <c r="K21" s="77">
        <v>0</v>
      </c>
    </row>
    <row r="22" spans="2:11">
      <c r="B22" s="78" t="s">
        <v>2510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271</v>
      </c>
      <c r="C23" t="s">
        <v>271</v>
      </c>
      <c r="D23" t="s">
        <v>271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2511</v>
      </c>
      <c r="C24" s="16"/>
      <c r="F24" s="79">
        <v>9021770</v>
      </c>
      <c r="H24" s="79">
        <v>24310.943405220001</v>
      </c>
      <c r="J24" s="79">
        <v>6.92</v>
      </c>
      <c r="K24" s="79">
        <v>0.22</v>
      </c>
    </row>
    <row r="25" spans="2:11">
      <c r="B25" t="s">
        <v>2512</v>
      </c>
      <c r="C25" t="s">
        <v>2513</v>
      </c>
      <c r="D25" t="s">
        <v>105</v>
      </c>
      <c r="E25" t="s">
        <v>2514</v>
      </c>
      <c r="F25" s="77">
        <v>1000</v>
      </c>
      <c r="G25" s="77">
        <v>1524700</v>
      </c>
      <c r="H25" s="77">
        <v>15247</v>
      </c>
      <c r="I25" s="77">
        <v>0</v>
      </c>
      <c r="J25" s="77">
        <v>4.34</v>
      </c>
      <c r="K25" s="77">
        <v>0.14000000000000001</v>
      </c>
    </row>
    <row r="26" spans="2:11">
      <c r="B26" t="s">
        <v>2515</v>
      </c>
      <c r="C26" t="s">
        <v>2516</v>
      </c>
      <c r="D26" t="s">
        <v>105</v>
      </c>
      <c r="E26" t="s">
        <v>2517</v>
      </c>
      <c r="F26" s="77">
        <v>9020770</v>
      </c>
      <c r="G26" s="77">
        <v>100.4786</v>
      </c>
      <c r="H26" s="77">
        <v>9063.9434052199995</v>
      </c>
      <c r="I26" s="77">
        <v>1.05</v>
      </c>
      <c r="J26" s="77">
        <v>2.58</v>
      </c>
      <c r="K26" s="77">
        <v>0.08</v>
      </c>
    </row>
    <row r="27" spans="2:11">
      <c r="B27" s="78" t="s">
        <v>2518</v>
      </c>
      <c r="C27" s="16"/>
      <c r="F27" s="79">
        <v>28806868.399999999</v>
      </c>
      <c r="H27" s="79">
        <v>33805.785157820319</v>
      </c>
      <c r="J27" s="79">
        <v>9.6199999999999992</v>
      </c>
      <c r="K27" s="79">
        <v>0.31</v>
      </c>
    </row>
    <row r="28" spans="2:11">
      <c r="B28" t="s">
        <v>2519</v>
      </c>
      <c r="C28" t="s">
        <v>2520</v>
      </c>
      <c r="D28" t="s">
        <v>109</v>
      </c>
      <c r="E28" t="s">
        <v>403</v>
      </c>
      <c r="F28" s="77">
        <v>1393086</v>
      </c>
      <c r="G28" s="77">
        <v>48.930500000000002</v>
      </c>
      <c r="H28" s="77">
        <v>2395.29682353822</v>
      </c>
      <c r="I28" s="77">
        <v>6.97</v>
      </c>
      <c r="J28" s="77">
        <v>0.68</v>
      </c>
      <c r="K28" s="77">
        <v>0.02</v>
      </c>
    </row>
    <row r="29" spans="2:11">
      <c r="B29" t="s">
        <v>2521</v>
      </c>
      <c r="C29" t="s">
        <v>2522</v>
      </c>
      <c r="D29" t="s">
        <v>105</v>
      </c>
      <c r="E29" t="s">
        <v>2523</v>
      </c>
      <c r="F29" s="77">
        <v>5935114.3799999999</v>
      </c>
      <c r="G29" s="77">
        <v>97.525499999999994</v>
      </c>
      <c r="H29" s="77">
        <v>5788.2499746669</v>
      </c>
      <c r="I29" s="77">
        <v>1.26</v>
      </c>
      <c r="J29" s="77">
        <v>1.65</v>
      </c>
      <c r="K29" s="77">
        <v>0.05</v>
      </c>
    </row>
    <row r="30" spans="2:11">
      <c r="B30" t="s">
        <v>2524</v>
      </c>
      <c r="C30" t="s">
        <v>2525</v>
      </c>
      <c r="D30" t="s">
        <v>105</v>
      </c>
      <c r="E30" t="s">
        <v>2526</v>
      </c>
      <c r="F30" s="77">
        <v>4279231.6399999997</v>
      </c>
      <c r="G30" s="77">
        <v>90.679699999999997</v>
      </c>
      <c r="H30" s="77">
        <v>3880.3944134570802</v>
      </c>
      <c r="I30" s="77">
        <v>0.34</v>
      </c>
      <c r="J30" s="77">
        <v>1.1000000000000001</v>
      </c>
      <c r="K30" s="77">
        <v>0.04</v>
      </c>
    </row>
    <row r="31" spans="2:11">
      <c r="B31" t="s">
        <v>2527</v>
      </c>
      <c r="C31" t="s">
        <v>2528</v>
      </c>
      <c r="D31" t="s">
        <v>109</v>
      </c>
      <c r="E31" t="s">
        <v>2529</v>
      </c>
      <c r="F31" s="77">
        <v>4889904</v>
      </c>
      <c r="G31" s="77">
        <v>12.045999999999999</v>
      </c>
      <c r="H31" s="77">
        <v>2069.8789551417599</v>
      </c>
      <c r="I31" s="77">
        <v>5.46</v>
      </c>
      <c r="J31" s="77">
        <v>0.59</v>
      </c>
      <c r="K31" s="77">
        <v>0.02</v>
      </c>
    </row>
    <row r="32" spans="2:11">
      <c r="B32" t="s">
        <v>2530</v>
      </c>
      <c r="C32" t="s">
        <v>2531</v>
      </c>
      <c r="D32" t="s">
        <v>109</v>
      </c>
      <c r="E32" t="s">
        <v>2532</v>
      </c>
      <c r="F32" s="77">
        <v>475273.8</v>
      </c>
      <c r="G32" s="77">
        <v>110.14719999999997</v>
      </c>
      <c r="H32" s="77">
        <v>1839.58175158007</v>
      </c>
      <c r="I32" s="77">
        <v>0.23</v>
      </c>
      <c r="J32" s="77">
        <v>0.52</v>
      </c>
      <c r="K32" s="77">
        <v>0.02</v>
      </c>
    </row>
    <row r="33" spans="2:11">
      <c r="B33" t="s">
        <v>2533</v>
      </c>
      <c r="C33" t="s">
        <v>2534</v>
      </c>
      <c r="D33" t="s">
        <v>109</v>
      </c>
      <c r="E33" t="s">
        <v>2535</v>
      </c>
      <c r="F33" s="77">
        <v>185630.67</v>
      </c>
      <c r="G33" s="77">
        <v>95.477500000000006</v>
      </c>
      <c r="H33" s="77">
        <v>622.80562764366402</v>
      </c>
      <c r="I33" s="77">
        <v>0.01</v>
      </c>
      <c r="J33" s="77">
        <v>0.18</v>
      </c>
      <c r="K33" s="77">
        <v>0.01</v>
      </c>
    </row>
    <row r="34" spans="2:11">
      <c r="B34" t="s">
        <v>2536</v>
      </c>
      <c r="C34" t="s">
        <v>2537</v>
      </c>
      <c r="D34" t="s">
        <v>109</v>
      </c>
      <c r="E34" t="s">
        <v>2538</v>
      </c>
      <c r="F34" s="77">
        <v>3989605.16</v>
      </c>
      <c r="G34" s="77">
        <v>1.6176999999999966</v>
      </c>
      <c r="H34" s="77">
        <v>226.79300715404599</v>
      </c>
      <c r="I34" s="77">
        <v>3.26</v>
      </c>
      <c r="J34" s="77">
        <v>0.06</v>
      </c>
      <c r="K34" s="77">
        <v>0</v>
      </c>
    </row>
    <row r="35" spans="2:11">
      <c r="B35" t="s">
        <v>2539</v>
      </c>
      <c r="C35" t="s">
        <v>2540</v>
      </c>
      <c r="D35" t="s">
        <v>109</v>
      </c>
      <c r="E35" t="s">
        <v>2541</v>
      </c>
      <c r="F35" s="77">
        <v>958636</v>
      </c>
      <c r="G35" s="77">
        <v>114.71470000000006</v>
      </c>
      <c r="H35" s="77">
        <v>3864.33318998289</v>
      </c>
      <c r="I35" s="77">
        <v>0.09</v>
      </c>
      <c r="J35" s="77">
        <v>1.1000000000000001</v>
      </c>
      <c r="K35" s="77">
        <v>0.04</v>
      </c>
    </row>
    <row r="36" spans="2:11">
      <c r="B36" t="s">
        <v>2542</v>
      </c>
      <c r="C36" t="s">
        <v>2543</v>
      </c>
      <c r="D36" t="s">
        <v>109</v>
      </c>
      <c r="E36" t="s">
        <v>2544</v>
      </c>
      <c r="F36" s="77">
        <v>4046386.75</v>
      </c>
      <c r="G36" s="77">
        <v>46.302999999999969</v>
      </c>
      <c r="H36" s="77">
        <v>6583.8249773796897</v>
      </c>
      <c r="I36" s="77">
        <v>1.38</v>
      </c>
      <c r="J36" s="77">
        <v>1.87</v>
      </c>
      <c r="K36" s="77">
        <v>0.06</v>
      </c>
    </row>
    <row r="37" spans="2:11">
      <c r="B37" t="s">
        <v>2545</v>
      </c>
      <c r="C37" t="s">
        <v>2546</v>
      </c>
      <c r="D37" t="s">
        <v>109</v>
      </c>
      <c r="E37" t="s">
        <v>2547</v>
      </c>
      <c r="F37" s="77">
        <v>1479000</v>
      </c>
      <c r="G37" s="77">
        <v>7.1000000000000004E-3</v>
      </c>
      <c r="H37" s="77">
        <v>0.36900162600000003</v>
      </c>
      <c r="I37" s="77">
        <v>3.84</v>
      </c>
      <c r="J37" s="77">
        <v>0</v>
      </c>
      <c r="K37" s="77">
        <v>0</v>
      </c>
    </row>
    <row r="38" spans="2:11">
      <c r="B38" t="s">
        <v>2548</v>
      </c>
      <c r="C38" t="s">
        <v>2549</v>
      </c>
      <c r="D38" t="s">
        <v>109</v>
      </c>
      <c r="E38" t="s">
        <v>2550</v>
      </c>
      <c r="F38" s="77">
        <v>1175000</v>
      </c>
      <c r="G38" s="77">
        <v>158.25470000000001</v>
      </c>
      <c r="H38" s="77">
        <v>6534.2574356499999</v>
      </c>
      <c r="I38" s="77">
        <v>0.59</v>
      </c>
      <c r="J38" s="77">
        <v>1.86</v>
      </c>
      <c r="K38" s="77">
        <v>0.06</v>
      </c>
    </row>
    <row r="39" spans="2:11">
      <c r="B39" s="78" t="s">
        <v>276</v>
      </c>
      <c r="C39" s="16"/>
      <c r="F39" s="79">
        <v>83367580.620000005</v>
      </c>
      <c r="H39" s="79">
        <v>285773.49973905541</v>
      </c>
      <c r="J39" s="79">
        <v>81.34</v>
      </c>
      <c r="K39" s="79">
        <v>2.59</v>
      </c>
    </row>
    <row r="40" spans="2:11">
      <c r="B40" s="78" t="s">
        <v>2551</v>
      </c>
      <c r="C40" s="16"/>
      <c r="F40" s="79">
        <v>1025050.6</v>
      </c>
      <c r="H40" s="79">
        <v>3287.9569072496238</v>
      </c>
      <c r="J40" s="79">
        <v>0.94</v>
      </c>
      <c r="K40" s="79">
        <v>0.03</v>
      </c>
    </row>
    <row r="41" spans="2:11">
      <c r="B41" t="s">
        <v>2552</v>
      </c>
      <c r="C41" t="s">
        <v>2553</v>
      </c>
      <c r="D41" t="s">
        <v>109</v>
      </c>
      <c r="E41" t="s">
        <v>2554</v>
      </c>
      <c r="F41" s="77">
        <v>147672.76</v>
      </c>
      <c r="G41" s="77">
        <v>91.47</v>
      </c>
      <c r="H41" s="77">
        <v>474.65802533200798</v>
      </c>
      <c r="I41" s="77">
        <v>0.01</v>
      </c>
      <c r="J41" s="77">
        <v>0.14000000000000001</v>
      </c>
      <c r="K41" s="77">
        <v>0</v>
      </c>
    </row>
    <row r="42" spans="2:11">
      <c r="B42" t="s">
        <v>2555</v>
      </c>
      <c r="C42" t="s">
        <v>2556</v>
      </c>
      <c r="D42" t="s">
        <v>109</v>
      </c>
      <c r="E42" t="s">
        <v>2557</v>
      </c>
      <c r="F42" s="77">
        <v>136155.16</v>
      </c>
      <c r="G42" s="77">
        <v>82.676600000000036</v>
      </c>
      <c r="H42" s="77">
        <v>395.56555794213602</v>
      </c>
      <c r="I42" s="77">
        <v>0.1</v>
      </c>
      <c r="J42" s="77">
        <v>0.11</v>
      </c>
      <c r="K42" s="77">
        <v>0</v>
      </c>
    </row>
    <row r="43" spans="2:11">
      <c r="B43" t="s">
        <v>2533</v>
      </c>
      <c r="C43" t="s">
        <v>2492</v>
      </c>
      <c r="D43" t="s">
        <v>109</v>
      </c>
      <c r="E43" t="s">
        <v>2377</v>
      </c>
      <c r="F43" s="77">
        <v>741222.68</v>
      </c>
      <c r="G43" s="77">
        <v>92.823500000000109</v>
      </c>
      <c r="H43" s="77">
        <v>2417.7333239754798</v>
      </c>
      <c r="I43" s="77">
        <v>0.15</v>
      </c>
      <c r="J43" s="77">
        <v>0.69</v>
      </c>
      <c r="K43" s="77">
        <v>0.02</v>
      </c>
    </row>
    <row r="44" spans="2:11">
      <c r="B44" s="78" t="s">
        <v>2558</v>
      </c>
      <c r="C44" s="16"/>
      <c r="F44" s="79">
        <v>62778.46</v>
      </c>
      <c r="H44" s="79">
        <v>28589.614684223641</v>
      </c>
      <c r="J44" s="79">
        <v>8.14</v>
      </c>
      <c r="K44" s="79">
        <v>0.26</v>
      </c>
    </row>
    <row r="45" spans="2:11">
      <c r="B45" t="s">
        <v>2559</v>
      </c>
      <c r="C45" t="s">
        <v>2560</v>
      </c>
      <c r="D45" t="s">
        <v>109</v>
      </c>
      <c r="E45" t="s">
        <v>308</v>
      </c>
      <c r="F45" s="77">
        <v>1451.91</v>
      </c>
      <c r="G45" s="77">
        <v>1E-4</v>
      </c>
      <c r="H45" s="77">
        <v>5.1020117400000003E-6</v>
      </c>
      <c r="I45" s="77">
        <v>0</v>
      </c>
      <c r="J45" s="77">
        <v>0</v>
      </c>
      <c r="K45" s="77">
        <v>0</v>
      </c>
    </row>
    <row r="46" spans="2:11">
      <c r="B46" t="s">
        <v>2561</v>
      </c>
      <c r="C46" t="s">
        <v>2562</v>
      </c>
      <c r="D46" t="s">
        <v>116</v>
      </c>
      <c r="E46" t="s">
        <v>2563</v>
      </c>
      <c r="F46" s="77">
        <v>25797.39</v>
      </c>
      <c r="G46" s="77">
        <v>12317.520000000017</v>
      </c>
      <c r="H46" s="77">
        <v>15710.683357701801</v>
      </c>
      <c r="I46" s="77">
        <v>0</v>
      </c>
      <c r="J46" s="77">
        <v>4.47</v>
      </c>
      <c r="K46" s="77">
        <v>0.14000000000000001</v>
      </c>
    </row>
    <row r="47" spans="2:11">
      <c r="B47" t="s">
        <v>2564</v>
      </c>
      <c r="C47" t="s">
        <v>2565</v>
      </c>
      <c r="D47" t="s">
        <v>109</v>
      </c>
      <c r="E47" t="s">
        <v>2566</v>
      </c>
      <c r="F47" s="77">
        <v>35162.160000000003</v>
      </c>
      <c r="G47" s="77">
        <v>1E-4</v>
      </c>
      <c r="H47" s="77">
        <v>1.2355983023999999E-4</v>
      </c>
      <c r="I47" s="77">
        <v>0</v>
      </c>
      <c r="J47" s="77">
        <v>0</v>
      </c>
      <c r="K47" s="77">
        <v>0</v>
      </c>
    </row>
    <row r="48" spans="2:11">
      <c r="B48" t="s">
        <v>2567</v>
      </c>
      <c r="C48" t="s">
        <v>2568</v>
      </c>
      <c r="D48" t="s">
        <v>109</v>
      </c>
      <c r="E48" t="s">
        <v>2569</v>
      </c>
      <c r="F48" s="77">
        <v>367</v>
      </c>
      <c r="G48" s="77">
        <v>998647</v>
      </c>
      <c r="H48" s="77">
        <v>12878.93119786</v>
      </c>
      <c r="I48" s="77">
        <v>0</v>
      </c>
      <c r="J48" s="77">
        <v>3.67</v>
      </c>
      <c r="K48" s="77">
        <v>0.12</v>
      </c>
    </row>
    <row r="49" spans="2:11">
      <c r="B49" s="78" t="s">
        <v>2570</v>
      </c>
      <c r="C49" s="16"/>
      <c r="F49" s="79">
        <v>14458141.82</v>
      </c>
      <c r="H49" s="79">
        <v>42928.341235192958</v>
      </c>
      <c r="J49" s="79">
        <v>12.22</v>
      </c>
      <c r="K49" s="79">
        <v>0.39</v>
      </c>
    </row>
    <row r="50" spans="2:11">
      <c r="B50" t="s">
        <v>2571</v>
      </c>
      <c r="C50" t="s">
        <v>2572</v>
      </c>
      <c r="D50" t="s">
        <v>109</v>
      </c>
      <c r="E50" t="s">
        <v>2573</v>
      </c>
      <c r="F50" s="77">
        <v>5664576</v>
      </c>
      <c r="G50" s="77">
        <v>63.456000000000209</v>
      </c>
      <c r="H50" s="77">
        <v>12631.1198998119</v>
      </c>
      <c r="I50" s="77">
        <v>5.19</v>
      </c>
      <c r="J50" s="77">
        <v>3.6</v>
      </c>
      <c r="K50" s="77">
        <v>0.11</v>
      </c>
    </row>
    <row r="51" spans="2:11">
      <c r="B51" t="s">
        <v>2574</v>
      </c>
      <c r="C51" t="s">
        <v>2575</v>
      </c>
      <c r="D51" t="s">
        <v>109</v>
      </c>
      <c r="E51" t="s">
        <v>2576</v>
      </c>
      <c r="F51" s="77">
        <v>4281322.49</v>
      </c>
      <c r="G51" s="77">
        <v>107.65039999999993</v>
      </c>
      <c r="H51" s="77">
        <v>16195.5368012132</v>
      </c>
      <c r="I51" s="77">
        <v>0.05</v>
      </c>
      <c r="J51" s="77">
        <v>4.6100000000000003</v>
      </c>
      <c r="K51" s="77">
        <v>0.15</v>
      </c>
    </row>
    <row r="52" spans="2:11">
      <c r="B52" t="s">
        <v>2577</v>
      </c>
      <c r="C52" t="s">
        <v>2578</v>
      </c>
      <c r="D52" t="s">
        <v>109</v>
      </c>
      <c r="E52" t="s">
        <v>2579</v>
      </c>
      <c r="F52" s="77">
        <v>444775.76</v>
      </c>
      <c r="G52" s="77">
        <v>95.44360000000006</v>
      </c>
      <c r="H52" s="77">
        <v>1491.72813041156</v>
      </c>
      <c r="I52" s="77">
        <v>0.06</v>
      </c>
      <c r="J52" s="77">
        <v>0.42</v>
      </c>
      <c r="K52" s="77">
        <v>0.01</v>
      </c>
    </row>
    <row r="53" spans="2:11">
      <c r="B53" t="s">
        <v>2580</v>
      </c>
      <c r="C53" t="s">
        <v>2581</v>
      </c>
      <c r="D53" t="s">
        <v>109</v>
      </c>
      <c r="E53" t="s">
        <v>2582</v>
      </c>
      <c r="F53" s="77">
        <v>4067467.57</v>
      </c>
      <c r="G53" s="77">
        <v>88.224199999999925</v>
      </c>
      <c r="H53" s="77">
        <v>12609.9564037563</v>
      </c>
      <c r="I53" s="77">
        <v>0.03</v>
      </c>
      <c r="J53" s="77">
        <v>3.59</v>
      </c>
      <c r="K53" s="77">
        <v>0.11</v>
      </c>
    </row>
    <row r="54" spans="2:11">
      <c r="B54" s="78" t="s">
        <v>2583</v>
      </c>
      <c r="C54" s="16"/>
      <c r="F54" s="79">
        <v>67821609.739999995</v>
      </c>
      <c r="H54" s="79">
        <v>210967.5869123892</v>
      </c>
      <c r="J54" s="79">
        <v>60.04</v>
      </c>
      <c r="K54" s="79">
        <v>1.92</v>
      </c>
    </row>
    <row r="55" spans="2:11">
      <c r="B55" t="s">
        <v>2584</v>
      </c>
      <c r="C55" t="s">
        <v>2585</v>
      </c>
      <c r="D55" t="s">
        <v>109</v>
      </c>
      <c r="E55" t="s">
        <v>2586</v>
      </c>
      <c r="F55" s="77">
        <v>4219.74</v>
      </c>
      <c r="G55" s="77">
        <v>100</v>
      </c>
      <c r="H55" s="77">
        <v>14.828166360000001</v>
      </c>
      <c r="I55" s="77">
        <v>0</v>
      </c>
      <c r="J55" s="77">
        <v>0</v>
      </c>
      <c r="K55" s="77">
        <v>0</v>
      </c>
    </row>
    <row r="56" spans="2:11">
      <c r="B56" t="s">
        <v>2587</v>
      </c>
      <c r="C56" t="s">
        <v>2588</v>
      </c>
      <c r="D56" t="s">
        <v>109</v>
      </c>
      <c r="E56" t="s">
        <v>2589</v>
      </c>
      <c r="F56" s="77">
        <v>951789.81</v>
      </c>
      <c r="G56" s="77">
        <v>102.78370000000004</v>
      </c>
      <c r="H56" s="77">
        <v>3437.6927272545699</v>
      </c>
      <c r="I56" s="77">
        <v>0.05</v>
      </c>
      <c r="J56" s="77">
        <v>0.98</v>
      </c>
      <c r="K56" s="77">
        <v>0.03</v>
      </c>
    </row>
    <row r="57" spans="2:11">
      <c r="B57" t="s">
        <v>2590</v>
      </c>
      <c r="C57" t="s">
        <v>2591</v>
      </c>
      <c r="D57" t="s">
        <v>109</v>
      </c>
      <c r="E57" t="s">
        <v>2592</v>
      </c>
      <c r="F57" s="77">
        <v>2410413.69</v>
      </c>
      <c r="G57" s="77">
        <v>70.980600000000052</v>
      </c>
      <c r="H57" s="77">
        <v>6012.1943141495103</v>
      </c>
      <c r="I57" s="77">
        <v>0.16</v>
      </c>
      <c r="J57" s="77">
        <v>1.71</v>
      </c>
      <c r="K57" s="77">
        <v>0.05</v>
      </c>
    </row>
    <row r="58" spans="2:11">
      <c r="B58" t="s">
        <v>2593</v>
      </c>
      <c r="C58" t="s">
        <v>2594</v>
      </c>
      <c r="D58" t="s">
        <v>116</v>
      </c>
      <c r="E58" t="s">
        <v>2595</v>
      </c>
      <c r="F58" s="77">
        <v>3849732</v>
      </c>
      <c r="G58" s="77">
        <v>100.04720000000012</v>
      </c>
      <c r="H58" s="77">
        <v>19042.8289292185</v>
      </c>
      <c r="I58" s="77">
        <v>1.18</v>
      </c>
      <c r="J58" s="77">
        <v>5.42</v>
      </c>
      <c r="K58" s="77">
        <v>0.17</v>
      </c>
    </row>
    <row r="59" spans="2:11">
      <c r="B59" t="s">
        <v>2596</v>
      </c>
      <c r="C59" t="s">
        <v>2597</v>
      </c>
      <c r="D59" t="s">
        <v>109</v>
      </c>
      <c r="E59" t="s">
        <v>308</v>
      </c>
      <c r="F59" s="77">
        <v>532799.79</v>
      </c>
      <c r="G59" s="77">
        <v>54.550799999999981</v>
      </c>
      <c r="H59" s="77">
        <v>1021.33196912143</v>
      </c>
      <c r="I59" s="77">
        <v>0.1</v>
      </c>
      <c r="J59" s="77">
        <v>0.28999999999999998</v>
      </c>
      <c r="K59" s="77">
        <v>0.01</v>
      </c>
    </row>
    <row r="60" spans="2:11">
      <c r="B60" t="s">
        <v>2598</v>
      </c>
      <c r="C60" t="s">
        <v>2599</v>
      </c>
      <c r="D60" t="s">
        <v>109</v>
      </c>
      <c r="E60" t="s">
        <v>2600</v>
      </c>
      <c r="F60" s="77">
        <v>1704454.04</v>
      </c>
      <c r="G60" s="77">
        <v>93.009799999999956</v>
      </c>
      <c r="H60" s="77">
        <v>5570.7768580474603</v>
      </c>
      <c r="I60" s="77">
        <v>0.1</v>
      </c>
      <c r="J60" s="77">
        <v>1.59</v>
      </c>
      <c r="K60" s="77">
        <v>0.05</v>
      </c>
    </row>
    <row r="61" spans="2:11">
      <c r="B61" t="s">
        <v>2601</v>
      </c>
      <c r="C61" t="s">
        <v>2602</v>
      </c>
      <c r="D61" t="s">
        <v>109</v>
      </c>
      <c r="E61" t="s">
        <v>2603</v>
      </c>
      <c r="F61" s="77">
        <v>13723.03</v>
      </c>
      <c r="G61" s="77">
        <v>61.539199999999916</v>
      </c>
      <c r="H61" s="77">
        <v>29.675880672448599</v>
      </c>
      <c r="I61" s="77">
        <v>0</v>
      </c>
      <c r="J61" s="77">
        <v>0.01</v>
      </c>
      <c r="K61" s="77">
        <v>0</v>
      </c>
    </row>
    <row r="62" spans="2:11">
      <c r="B62" t="s">
        <v>2604</v>
      </c>
      <c r="C62" t="s">
        <v>2605</v>
      </c>
      <c r="D62" t="s">
        <v>109</v>
      </c>
      <c r="E62" t="s">
        <v>2606</v>
      </c>
      <c r="F62" s="77">
        <v>262269.14</v>
      </c>
      <c r="G62" s="77">
        <v>117.97420000000039</v>
      </c>
      <c r="H62" s="77">
        <v>1087.2664580432499</v>
      </c>
      <c r="I62" s="77">
        <v>0</v>
      </c>
      <c r="J62" s="77">
        <v>0.31</v>
      </c>
      <c r="K62" s="77">
        <v>0.01</v>
      </c>
    </row>
    <row r="63" spans="2:11">
      <c r="B63" t="s">
        <v>2607</v>
      </c>
      <c r="C63" t="s">
        <v>2608</v>
      </c>
      <c r="D63" t="s">
        <v>113</v>
      </c>
      <c r="E63" t="s">
        <v>2609</v>
      </c>
      <c r="F63" s="77">
        <v>1621400.2</v>
      </c>
      <c r="G63" s="77">
        <v>101.40599999999991</v>
      </c>
      <c r="H63" s="77">
        <v>7117.4003493917799</v>
      </c>
      <c r="I63" s="77">
        <v>0.01</v>
      </c>
      <c r="J63" s="77">
        <v>2.0299999999999998</v>
      </c>
      <c r="K63" s="77">
        <v>0.06</v>
      </c>
    </row>
    <row r="64" spans="2:11">
      <c r="B64" t="s">
        <v>2610</v>
      </c>
      <c r="C64" t="s">
        <v>2611</v>
      </c>
      <c r="D64" t="s">
        <v>109</v>
      </c>
      <c r="E64" t="s">
        <v>2612</v>
      </c>
      <c r="F64" s="77">
        <v>3428910.44</v>
      </c>
      <c r="G64" s="77">
        <v>78.50569999999999</v>
      </c>
      <c r="H64" s="77">
        <v>9459.3019635389101</v>
      </c>
      <c r="I64" s="77">
        <v>0.1</v>
      </c>
      <c r="J64" s="77">
        <v>2.69</v>
      </c>
      <c r="K64" s="77">
        <v>0.09</v>
      </c>
    </row>
    <row r="65" spans="2:11">
      <c r="B65" t="s">
        <v>2613</v>
      </c>
      <c r="C65" t="s">
        <v>2614</v>
      </c>
      <c r="D65" t="s">
        <v>113</v>
      </c>
      <c r="E65" t="s">
        <v>1392</v>
      </c>
      <c r="F65" s="77">
        <v>867922.21</v>
      </c>
      <c r="G65" s="77">
        <v>95.484999999999928</v>
      </c>
      <c r="H65" s="77">
        <v>3587.4303285794399</v>
      </c>
      <c r="I65" s="77">
        <v>7.0000000000000007E-2</v>
      </c>
      <c r="J65" s="77">
        <v>1.02</v>
      </c>
      <c r="K65" s="77">
        <v>0.03</v>
      </c>
    </row>
    <row r="66" spans="2:11">
      <c r="B66" t="s">
        <v>2615</v>
      </c>
      <c r="C66" t="s">
        <v>2616</v>
      </c>
      <c r="D66" t="s">
        <v>109</v>
      </c>
      <c r="E66" t="s">
        <v>2617</v>
      </c>
      <c r="F66" s="77">
        <v>3359096.46</v>
      </c>
      <c r="G66" s="77">
        <v>168.35790000000014</v>
      </c>
      <c r="H66" s="77">
        <v>19872.739166232601</v>
      </c>
      <c r="I66" s="77">
        <v>0.08</v>
      </c>
      <c r="J66" s="77">
        <v>5.66</v>
      </c>
      <c r="K66" s="77">
        <v>0.18</v>
      </c>
    </row>
    <row r="67" spans="2:11">
      <c r="B67" t="s">
        <v>2618</v>
      </c>
      <c r="C67" t="s">
        <v>2619</v>
      </c>
      <c r="D67" t="s">
        <v>113</v>
      </c>
      <c r="E67" t="s">
        <v>1183</v>
      </c>
      <c r="F67" s="77">
        <v>127082.94</v>
      </c>
      <c r="G67" s="77">
        <v>163.06219999999999</v>
      </c>
      <c r="H67" s="77">
        <v>897.03228053963801</v>
      </c>
      <c r="I67" s="77">
        <v>7.06</v>
      </c>
      <c r="J67" s="77">
        <v>0.26</v>
      </c>
      <c r="K67" s="77">
        <v>0.01</v>
      </c>
    </row>
    <row r="68" spans="2:11">
      <c r="B68" t="s">
        <v>2620</v>
      </c>
      <c r="C68" t="s">
        <v>2621</v>
      </c>
      <c r="D68" t="s">
        <v>109</v>
      </c>
      <c r="E68" t="s">
        <v>2622</v>
      </c>
      <c r="F68" s="77">
        <v>1535845.8</v>
      </c>
      <c r="G68" s="77">
        <v>92.972599999999971</v>
      </c>
      <c r="H68" s="77">
        <v>5017.6960236893101</v>
      </c>
      <c r="I68" s="77">
        <v>0.03</v>
      </c>
      <c r="J68" s="77">
        <v>1.43</v>
      </c>
      <c r="K68" s="77">
        <v>0.05</v>
      </c>
    </row>
    <row r="69" spans="2:11">
      <c r="B69" t="s">
        <v>2623</v>
      </c>
      <c r="C69" t="s">
        <v>2624</v>
      </c>
      <c r="D69" t="s">
        <v>116</v>
      </c>
      <c r="E69" t="s">
        <v>2625</v>
      </c>
      <c r="F69" s="77">
        <v>104854.51</v>
      </c>
      <c r="G69" s="77">
        <v>117.55750000000006</v>
      </c>
      <c r="H69" s="77">
        <v>609.44355276114698</v>
      </c>
      <c r="I69" s="77">
        <v>4.99</v>
      </c>
      <c r="J69" s="77">
        <v>0.17</v>
      </c>
      <c r="K69" s="77">
        <v>0.01</v>
      </c>
    </row>
    <row r="70" spans="2:11">
      <c r="B70" t="s">
        <v>2626</v>
      </c>
      <c r="C70" t="s">
        <v>2627</v>
      </c>
      <c r="D70" t="s">
        <v>109</v>
      </c>
      <c r="E70" t="s">
        <v>476</v>
      </c>
      <c r="F70" s="77">
        <v>1161536.55</v>
      </c>
      <c r="G70" s="77">
        <v>99.900799999999919</v>
      </c>
      <c r="H70" s="77">
        <v>4077.5904503787901</v>
      </c>
      <c r="I70" s="77">
        <v>0.02</v>
      </c>
      <c r="J70" s="77">
        <v>1.1599999999999999</v>
      </c>
      <c r="K70" s="77">
        <v>0.04</v>
      </c>
    </row>
    <row r="71" spans="2:11">
      <c r="B71" t="s">
        <v>2628</v>
      </c>
      <c r="C71" t="s">
        <v>2629</v>
      </c>
      <c r="D71" t="s">
        <v>109</v>
      </c>
      <c r="E71" t="s">
        <v>2630</v>
      </c>
      <c r="F71" s="77">
        <v>1718708.88</v>
      </c>
      <c r="G71" s="77">
        <v>418.93549999999976</v>
      </c>
      <c r="H71" s="77">
        <v>25301.789682863</v>
      </c>
      <c r="I71" s="77">
        <v>1.27</v>
      </c>
      <c r="J71" s="77">
        <v>7.2</v>
      </c>
      <c r="K71" s="77">
        <v>0.23</v>
      </c>
    </row>
    <row r="72" spans="2:11">
      <c r="B72" t="s">
        <v>2631</v>
      </c>
      <c r="C72" t="s">
        <v>2632</v>
      </c>
      <c r="D72" t="s">
        <v>109</v>
      </c>
      <c r="E72" t="s">
        <v>2633</v>
      </c>
      <c r="F72" s="77">
        <v>205.82</v>
      </c>
      <c r="G72" s="77">
        <v>100</v>
      </c>
      <c r="H72" s="77">
        <v>0.72325147999999995</v>
      </c>
      <c r="I72" s="77">
        <v>0</v>
      </c>
      <c r="J72" s="77">
        <v>0</v>
      </c>
      <c r="K72" s="77">
        <v>0</v>
      </c>
    </row>
    <row r="73" spans="2:11">
      <c r="B73" t="s">
        <v>2634</v>
      </c>
      <c r="C73" t="s">
        <v>2635</v>
      </c>
      <c r="D73" t="s">
        <v>109</v>
      </c>
      <c r="E73" t="s">
        <v>2636</v>
      </c>
      <c r="F73" s="77">
        <v>120111.17</v>
      </c>
      <c r="G73" s="77">
        <v>106.45260000000003</v>
      </c>
      <c r="H73" s="77">
        <v>449.305182230946</v>
      </c>
      <c r="I73" s="77">
        <v>0.01</v>
      </c>
      <c r="J73" s="77">
        <v>0.13</v>
      </c>
      <c r="K73" s="77">
        <v>0</v>
      </c>
    </row>
    <row r="74" spans="2:11">
      <c r="B74" t="s">
        <v>2637</v>
      </c>
      <c r="C74" t="s">
        <v>2638</v>
      </c>
      <c r="D74" t="s">
        <v>109</v>
      </c>
      <c r="E74" t="s">
        <v>325</v>
      </c>
      <c r="F74" s="77">
        <v>28891.97</v>
      </c>
      <c r="G74" s="77">
        <v>86.622300000000052</v>
      </c>
      <c r="H74" s="77">
        <v>87.944487697595406</v>
      </c>
      <c r="I74" s="77">
        <v>0</v>
      </c>
      <c r="J74" s="77">
        <v>0.03</v>
      </c>
      <c r="K74" s="77">
        <v>0</v>
      </c>
    </row>
    <row r="75" spans="2:11">
      <c r="B75" t="s">
        <v>2639</v>
      </c>
      <c r="C75" t="s">
        <v>2640</v>
      </c>
      <c r="D75" t="s">
        <v>109</v>
      </c>
      <c r="E75" t="s">
        <v>2641</v>
      </c>
      <c r="F75" s="77">
        <v>501731.75</v>
      </c>
      <c r="G75" s="77">
        <v>100</v>
      </c>
      <c r="H75" s="77">
        <v>1763.0853695000001</v>
      </c>
      <c r="I75" s="77">
        <v>0</v>
      </c>
      <c r="J75" s="77">
        <v>0.5</v>
      </c>
      <c r="K75" s="77">
        <v>0.02</v>
      </c>
    </row>
    <row r="76" spans="2:11">
      <c r="B76" t="s">
        <v>2642</v>
      </c>
      <c r="C76" t="s">
        <v>2643</v>
      </c>
      <c r="D76" t="s">
        <v>113</v>
      </c>
      <c r="E76" t="s">
        <v>2644</v>
      </c>
      <c r="F76" s="77">
        <v>732528.65</v>
      </c>
      <c r="G76" s="77">
        <v>116.1473000000001</v>
      </c>
      <c r="H76" s="77">
        <v>3682.99606217884</v>
      </c>
      <c r="I76" s="77">
        <v>0.08</v>
      </c>
      <c r="J76" s="77">
        <v>1.05</v>
      </c>
      <c r="K76" s="77">
        <v>0.03</v>
      </c>
    </row>
    <row r="77" spans="2:11">
      <c r="B77" t="s">
        <v>2645</v>
      </c>
      <c r="C77" t="s">
        <v>2646</v>
      </c>
      <c r="D77" t="s">
        <v>109</v>
      </c>
      <c r="E77" t="s">
        <v>2647</v>
      </c>
      <c r="F77" s="77">
        <v>410143</v>
      </c>
      <c r="G77" s="77">
        <v>93.546999999999997</v>
      </c>
      <c r="H77" s="77">
        <v>1348.23912334594</v>
      </c>
      <c r="I77" s="77">
        <v>0.46</v>
      </c>
      <c r="J77" s="77">
        <v>0.38</v>
      </c>
      <c r="K77" s="77">
        <v>0.01</v>
      </c>
    </row>
    <row r="78" spans="2:11">
      <c r="B78" t="s">
        <v>2648</v>
      </c>
      <c r="C78" t="s">
        <v>2649</v>
      </c>
      <c r="D78" t="s">
        <v>113</v>
      </c>
      <c r="E78" t="s">
        <v>2650</v>
      </c>
      <c r="F78" s="77">
        <v>1901787.31</v>
      </c>
      <c r="G78" s="77">
        <v>88.097499999999997</v>
      </c>
      <c r="H78" s="77">
        <v>7252.5887241094797</v>
      </c>
      <c r="I78" s="77">
        <v>0.17</v>
      </c>
      <c r="J78" s="77">
        <v>2.06</v>
      </c>
      <c r="K78" s="77">
        <v>7.0000000000000007E-2</v>
      </c>
    </row>
    <row r="79" spans="2:11">
      <c r="B79" t="s">
        <v>2651</v>
      </c>
      <c r="C79" t="s">
        <v>2652</v>
      </c>
      <c r="D79" t="s">
        <v>113</v>
      </c>
      <c r="E79" t="s">
        <v>898</v>
      </c>
      <c r="F79" s="77">
        <v>107008.47</v>
      </c>
      <c r="G79" s="77">
        <v>100</v>
      </c>
      <c r="H79" s="77">
        <v>463.21826493600003</v>
      </c>
      <c r="I79" s="77">
        <v>0</v>
      </c>
      <c r="J79" s="77">
        <v>0.13</v>
      </c>
      <c r="K79" s="77">
        <v>0</v>
      </c>
    </row>
    <row r="80" spans="2:11">
      <c r="B80" t="s">
        <v>2653</v>
      </c>
      <c r="C80" t="s">
        <v>2654</v>
      </c>
      <c r="D80" t="s">
        <v>109</v>
      </c>
      <c r="E80" t="s">
        <v>898</v>
      </c>
      <c r="F80" s="77">
        <v>81202.89</v>
      </c>
      <c r="G80" s="77">
        <v>100</v>
      </c>
      <c r="H80" s="77">
        <v>285.34695546</v>
      </c>
      <c r="I80" s="77">
        <v>0</v>
      </c>
      <c r="J80" s="77">
        <v>0.08</v>
      </c>
      <c r="K80" s="77">
        <v>0</v>
      </c>
    </row>
    <row r="81" spans="2:11">
      <c r="B81" t="s">
        <v>2655</v>
      </c>
      <c r="C81" t="s">
        <v>2656</v>
      </c>
      <c r="D81" t="s">
        <v>109</v>
      </c>
      <c r="E81" t="s">
        <v>2657</v>
      </c>
      <c r="F81" s="77">
        <v>1118978.1000000001</v>
      </c>
      <c r="G81" s="77">
        <v>100</v>
      </c>
      <c r="H81" s="77">
        <v>3932.0890433999998</v>
      </c>
      <c r="I81" s="77">
        <v>0</v>
      </c>
      <c r="J81" s="77">
        <v>1.1200000000000001</v>
      </c>
      <c r="K81" s="77">
        <v>0.04</v>
      </c>
    </row>
    <row r="82" spans="2:11">
      <c r="B82" t="s">
        <v>2658</v>
      </c>
      <c r="C82" t="s">
        <v>2659</v>
      </c>
      <c r="D82" t="s">
        <v>109</v>
      </c>
      <c r="E82" t="s">
        <v>2660</v>
      </c>
      <c r="F82" s="77">
        <v>27722.42</v>
      </c>
      <c r="G82" s="77">
        <v>100</v>
      </c>
      <c r="H82" s="77">
        <v>97.416583880000005</v>
      </c>
      <c r="I82" s="77">
        <v>0</v>
      </c>
      <c r="J82" s="77">
        <v>0.03</v>
      </c>
      <c r="K82" s="77">
        <v>0</v>
      </c>
    </row>
    <row r="83" spans="2:11">
      <c r="B83" t="s">
        <v>2661</v>
      </c>
      <c r="C83" t="s">
        <v>2662</v>
      </c>
      <c r="D83" t="s">
        <v>113</v>
      </c>
      <c r="E83" t="s">
        <v>2663</v>
      </c>
      <c r="F83" s="77">
        <v>2370445.83</v>
      </c>
      <c r="G83" s="77">
        <v>102.61459999999997</v>
      </c>
      <c r="H83" s="77">
        <v>10529.474875678199</v>
      </c>
      <c r="I83" s="77">
        <v>0.14000000000000001</v>
      </c>
      <c r="J83" s="77">
        <v>3</v>
      </c>
      <c r="K83" s="77">
        <v>0.1</v>
      </c>
    </row>
    <row r="84" spans="2:11">
      <c r="B84" t="s">
        <v>2664</v>
      </c>
      <c r="C84" t="s">
        <v>2665</v>
      </c>
      <c r="D84" t="s">
        <v>113</v>
      </c>
      <c r="E84" t="s">
        <v>393</v>
      </c>
      <c r="F84" s="77">
        <v>1487064.59</v>
      </c>
      <c r="G84" s="77">
        <v>97.303399999999996</v>
      </c>
      <c r="H84" s="77">
        <v>6263.61952184452</v>
      </c>
      <c r="I84" s="77">
        <v>0.06</v>
      </c>
      <c r="J84" s="77">
        <v>1.78</v>
      </c>
      <c r="K84" s="77">
        <v>0.06</v>
      </c>
    </row>
    <row r="85" spans="2:11">
      <c r="B85" t="s">
        <v>2666</v>
      </c>
      <c r="C85" t="s">
        <v>2667</v>
      </c>
      <c r="D85" t="s">
        <v>109</v>
      </c>
      <c r="E85" t="s">
        <v>1062</v>
      </c>
      <c r="F85" s="77">
        <v>2628961.39</v>
      </c>
      <c r="G85" s="77">
        <v>102.88589999999999</v>
      </c>
      <c r="H85" s="77">
        <v>9504.7746818535907</v>
      </c>
      <c r="I85" s="77">
        <v>0.04</v>
      </c>
      <c r="J85" s="77">
        <v>2.71</v>
      </c>
      <c r="K85" s="77">
        <v>0.09</v>
      </c>
    </row>
    <row r="86" spans="2:11">
      <c r="B86" t="s">
        <v>2668</v>
      </c>
      <c r="C86" t="s">
        <v>2669</v>
      </c>
      <c r="D86" t="s">
        <v>113</v>
      </c>
      <c r="E86" t="s">
        <v>2670</v>
      </c>
      <c r="F86" s="77">
        <v>3119376.64</v>
      </c>
      <c r="G86" s="77">
        <v>99.72369999999998</v>
      </c>
      <c r="H86" s="77">
        <v>13465.848374785301</v>
      </c>
      <c r="I86" s="77">
        <v>0.62</v>
      </c>
      <c r="J86" s="77">
        <v>3.83</v>
      </c>
      <c r="K86" s="77">
        <v>0.12</v>
      </c>
    </row>
    <row r="87" spans="2:11">
      <c r="B87" t="s">
        <v>2671</v>
      </c>
      <c r="C87" t="s">
        <v>2672</v>
      </c>
      <c r="D87" t="s">
        <v>109</v>
      </c>
      <c r="E87" t="s">
        <v>2660</v>
      </c>
      <c r="F87" s="77">
        <v>99719.83</v>
      </c>
      <c r="G87" s="77">
        <v>123.82599999999994</v>
      </c>
      <c r="H87" s="77">
        <v>433.90547550904103</v>
      </c>
      <c r="I87" s="77">
        <v>0.38</v>
      </c>
      <c r="J87" s="77">
        <v>0.12</v>
      </c>
      <c r="K87" s="77">
        <v>0</v>
      </c>
    </row>
    <row r="88" spans="2:11">
      <c r="B88" t="s">
        <v>2673</v>
      </c>
      <c r="C88" t="s">
        <v>2674</v>
      </c>
      <c r="D88" t="s">
        <v>109</v>
      </c>
      <c r="E88" t="s">
        <v>2675</v>
      </c>
      <c r="F88" s="77">
        <v>1157970</v>
      </c>
      <c r="G88" s="77">
        <v>105.73860000000001</v>
      </c>
      <c r="H88" s="77">
        <v>4302.6163301998804</v>
      </c>
      <c r="I88" s="77">
        <v>0.06</v>
      </c>
      <c r="J88" s="77">
        <v>1.22</v>
      </c>
      <c r="K88" s="77">
        <v>0.04</v>
      </c>
    </row>
    <row r="89" spans="2:11">
      <c r="B89" t="s">
        <v>2676</v>
      </c>
      <c r="C89" t="s">
        <v>2677</v>
      </c>
      <c r="D89" t="s">
        <v>204</v>
      </c>
      <c r="E89" t="s">
        <v>2678</v>
      </c>
      <c r="F89" s="77">
        <v>429738</v>
      </c>
      <c r="G89" s="77">
        <v>100</v>
      </c>
      <c r="H89" s="77">
        <v>249.59183039999999</v>
      </c>
      <c r="I89" s="77">
        <v>0</v>
      </c>
      <c r="J89" s="77">
        <v>7.0000000000000007E-2</v>
      </c>
      <c r="K89" s="77">
        <v>0</v>
      </c>
    </row>
    <row r="90" spans="2:11">
      <c r="B90" t="s">
        <v>2679</v>
      </c>
      <c r="C90" t="s">
        <v>2680</v>
      </c>
      <c r="D90" t="s">
        <v>113</v>
      </c>
      <c r="E90" t="s">
        <v>2681</v>
      </c>
      <c r="F90" s="77">
        <v>1675848.77</v>
      </c>
      <c r="G90" s="77">
        <v>81.889399999999966</v>
      </c>
      <c r="H90" s="77">
        <v>5940.5962255162503</v>
      </c>
      <c r="I90" s="77">
        <v>0.19</v>
      </c>
      <c r="J90" s="77">
        <v>1.69</v>
      </c>
      <c r="K90" s="77">
        <v>0.05</v>
      </c>
    </row>
    <row r="91" spans="2:11">
      <c r="B91" t="s">
        <v>2682</v>
      </c>
      <c r="C91" t="s">
        <v>2683</v>
      </c>
      <c r="D91" t="s">
        <v>109</v>
      </c>
      <c r="E91" t="s">
        <v>2684</v>
      </c>
      <c r="F91" s="77">
        <v>159522</v>
      </c>
      <c r="G91" s="77">
        <v>100</v>
      </c>
      <c r="H91" s="77">
        <v>560.56030799999996</v>
      </c>
      <c r="I91" s="77">
        <v>0.11</v>
      </c>
      <c r="J91" s="77">
        <v>0.16</v>
      </c>
      <c r="K91" s="77">
        <v>0.01</v>
      </c>
    </row>
    <row r="92" spans="2:11">
      <c r="B92" t="s">
        <v>2685</v>
      </c>
      <c r="C92" t="s">
        <v>2686</v>
      </c>
      <c r="D92" t="s">
        <v>113</v>
      </c>
      <c r="E92" t="s">
        <v>2684</v>
      </c>
      <c r="F92" s="77">
        <v>76642.820000000007</v>
      </c>
      <c r="G92" s="77">
        <v>100.05730000000007</v>
      </c>
      <c r="H92" s="77">
        <v>331.96154425067101</v>
      </c>
      <c r="I92" s="77">
        <v>0.03</v>
      </c>
      <c r="J92" s="77">
        <v>0.09</v>
      </c>
      <c r="K92" s="77">
        <v>0</v>
      </c>
    </row>
    <row r="93" spans="2:11">
      <c r="B93" t="s">
        <v>2687</v>
      </c>
      <c r="C93" t="s">
        <v>2594</v>
      </c>
      <c r="D93" t="s">
        <v>113</v>
      </c>
      <c r="E93" t="s">
        <v>2688</v>
      </c>
      <c r="F93" s="77">
        <v>217719</v>
      </c>
      <c r="G93" s="77">
        <v>100</v>
      </c>
      <c r="H93" s="77">
        <v>942.46200720000002</v>
      </c>
      <c r="I93" s="77">
        <v>0</v>
      </c>
      <c r="J93" s="77">
        <v>0.27</v>
      </c>
      <c r="K93" s="77">
        <v>0.01</v>
      </c>
    </row>
    <row r="94" spans="2:11">
      <c r="B94" t="s">
        <v>2689</v>
      </c>
      <c r="C94" t="s">
        <v>2690</v>
      </c>
      <c r="D94" t="s">
        <v>109</v>
      </c>
      <c r="E94" t="s">
        <v>2589</v>
      </c>
      <c r="F94" s="77">
        <v>145047.03</v>
      </c>
      <c r="G94" s="77">
        <v>117.82929999999999</v>
      </c>
      <c r="H94" s="77">
        <v>600.57036102094196</v>
      </c>
      <c r="I94" s="77">
        <v>1.18</v>
      </c>
      <c r="J94" s="77">
        <v>0.17</v>
      </c>
      <c r="K94" s="77">
        <v>0.01</v>
      </c>
    </row>
    <row r="95" spans="2:11">
      <c r="B95" t="s">
        <v>2691</v>
      </c>
      <c r="C95" t="s">
        <v>2692</v>
      </c>
      <c r="D95" t="s">
        <v>105</v>
      </c>
      <c r="E95" t="s">
        <v>2693</v>
      </c>
      <c r="F95" s="77">
        <v>13189231</v>
      </c>
      <c r="G95" s="77">
        <v>37.448694000000003</v>
      </c>
      <c r="H95" s="77">
        <v>4939.1947581431396</v>
      </c>
      <c r="I95" s="77">
        <v>1.32</v>
      </c>
      <c r="J95" s="77">
        <v>1.41</v>
      </c>
      <c r="K95" s="77">
        <v>0.04</v>
      </c>
    </row>
    <row r="96" spans="2:11">
      <c r="B96" t="s">
        <v>2694</v>
      </c>
      <c r="C96" t="s">
        <v>2695</v>
      </c>
      <c r="D96" t="s">
        <v>109</v>
      </c>
      <c r="E96" t="s">
        <v>2696</v>
      </c>
      <c r="F96" s="77">
        <v>4810714.9000000004</v>
      </c>
      <c r="G96" s="77">
        <v>30.944099999999999</v>
      </c>
      <c r="H96" s="77">
        <v>5231.0543568093399</v>
      </c>
      <c r="I96" s="77">
        <v>0.77</v>
      </c>
      <c r="J96" s="77">
        <v>1.49</v>
      </c>
      <c r="K96" s="77">
        <v>0.05</v>
      </c>
    </row>
    <row r="97" spans="2:11">
      <c r="B97" t="s">
        <v>2697</v>
      </c>
      <c r="C97" t="s">
        <v>2698</v>
      </c>
      <c r="D97" t="s">
        <v>109</v>
      </c>
      <c r="E97" t="s">
        <v>2699</v>
      </c>
      <c r="F97" s="77">
        <v>1905772.99</v>
      </c>
      <c r="G97" s="77">
        <v>127.36989999999999</v>
      </c>
      <c r="H97" s="77">
        <v>8529.8173666872899</v>
      </c>
      <c r="I97" s="77">
        <v>0.7</v>
      </c>
      <c r="J97" s="77">
        <v>2.4300000000000002</v>
      </c>
      <c r="K97" s="77">
        <v>0.08</v>
      </c>
    </row>
    <row r="98" spans="2:11">
      <c r="B98" t="s">
        <v>2700</v>
      </c>
      <c r="C98" t="s">
        <v>2701</v>
      </c>
      <c r="D98" t="s">
        <v>109</v>
      </c>
      <c r="E98" t="s">
        <v>2702</v>
      </c>
      <c r="F98" s="77">
        <v>1846932</v>
      </c>
      <c r="G98" s="77">
        <v>87.499499999999998</v>
      </c>
      <c r="H98" s="77">
        <v>5678.8217164047601</v>
      </c>
      <c r="I98" s="77">
        <v>1.35</v>
      </c>
      <c r="J98" s="77">
        <v>1.62</v>
      </c>
      <c r="K98" s="77">
        <v>0.05</v>
      </c>
    </row>
    <row r="99" spans="2:11">
      <c r="B99" t="s">
        <v>2703</v>
      </c>
      <c r="C99" t="s">
        <v>2704</v>
      </c>
      <c r="D99" t="s">
        <v>113</v>
      </c>
      <c r="E99" t="s">
        <v>2705</v>
      </c>
      <c r="F99" s="77">
        <v>3815832.17</v>
      </c>
      <c r="G99" s="77">
        <v>11.761399999999972</v>
      </c>
      <c r="H99" s="77">
        <v>1942.74502902569</v>
      </c>
      <c r="I99" s="77">
        <v>3.82</v>
      </c>
      <c r="J99" s="77">
        <v>0.55000000000000004</v>
      </c>
      <c r="K99" s="77">
        <v>0.02</v>
      </c>
    </row>
    <row r="100" spans="2:11">
      <c r="B100" t="s">
        <v>278</v>
      </c>
      <c r="C100" s="16"/>
    </row>
    <row r="101" spans="2:11">
      <c r="B101" t="s">
        <v>382</v>
      </c>
      <c r="C101" s="16"/>
    </row>
    <row r="102" spans="2:11">
      <c r="B102" t="s">
        <v>383</v>
      </c>
      <c r="C102" s="16"/>
    </row>
    <row r="103" spans="2:11">
      <c r="B103" t="s">
        <v>384</v>
      </c>
      <c r="C103" s="16"/>
    </row>
    <row r="104" spans="2:11"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3341</v>
      </c>
    </row>
    <row r="3" spans="2:59">
      <c r="B3" s="2" t="s">
        <v>2</v>
      </c>
      <c r="C3" s="26" t="s">
        <v>3342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14401946.75</v>
      </c>
      <c r="H11" s="7"/>
      <c r="I11" s="76">
        <v>16191.142243536891</v>
      </c>
      <c r="J11" s="7"/>
      <c r="K11" s="76">
        <v>100</v>
      </c>
      <c r="L11" s="76">
        <v>0.15</v>
      </c>
      <c r="M11" s="16"/>
      <c r="N11" s="16"/>
      <c r="O11" s="16"/>
      <c r="P11" s="16"/>
      <c r="BG11" s="16"/>
    </row>
    <row r="12" spans="2:59">
      <c r="B12" s="78" t="s">
        <v>2706</v>
      </c>
      <c r="C12" s="16"/>
      <c r="D12" s="16"/>
      <c r="G12" s="79">
        <v>11842.75</v>
      </c>
      <c r="I12" s="79">
        <v>1.1842750000000001E-7</v>
      </c>
      <c r="K12" s="79">
        <v>0</v>
      </c>
      <c r="L12" s="79">
        <v>0</v>
      </c>
    </row>
    <row r="13" spans="2:59">
      <c r="B13" t="s">
        <v>2707</v>
      </c>
      <c r="C13" t="s">
        <v>2708</v>
      </c>
      <c r="D13" t="s">
        <v>772</v>
      </c>
      <c r="E13" t="s">
        <v>105</v>
      </c>
      <c r="F13" t="s">
        <v>2709</v>
      </c>
      <c r="G13" s="77">
        <v>11842.75</v>
      </c>
      <c r="H13" s="77">
        <v>9.9999999999999995E-7</v>
      </c>
      <c r="I13" s="77">
        <v>1.1842750000000001E-7</v>
      </c>
      <c r="J13" s="77">
        <v>0</v>
      </c>
      <c r="K13" s="77">
        <v>0</v>
      </c>
      <c r="L13" s="77">
        <v>0</v>
      </c>
    </row>
    <row r="14" spans="2:59">
      <c r="B14" s="78" t="s">
        <v>2314</v>
      </c>
      <c r="C14" s="16"/>
      <c r="D14" s="16"/>
      <c r="G14" s="79">
        <v>14390104</v>
      </c>
      <c r="I14" s="79">
        <v>16191.142243418464</v>
      </c>
      <c r="K14" s="79">
        <v>100</v>
      </c>
      <c r="L14" s="79">
        <v>0.15</v>
      </c>
    </row>
    <row r="15" spans="2:59">
      <c r="B15" t="s">
        <v>2710</v>
      </c>
      <c r="C15" t="s">
        <v>2711</v>
      </c>
      <c r="D15" t="s">
        <v>1231</v>
      </c>
      <c r="E15" t="s">
        <v>109</v>
      </c>
      <c r="F15" t="s">
        <v>2712</v>
      </c>
      <c r="G15" s="77">
        <v>14380000</v>
      </c>
      <c r="H15" s="77">
        <v>32.020000000000003</v>
      </c>
      <c r="I15" s="77">
        <v>16180.128664</v>
      </c>
      <c r="J15" s="77">
        <v>0</v>
      </c>
      <c r="K15" s="77">
        <v>99.93</v>
      </c>
      <c r="L15" s="77">
        <v>0.15</v>
      </c>
    </row>
    <row r="16" spans="2:59">
      <c r="B16" t="s">
        <v>2713</v>
      </c>
      <c r="C16" t="s">
        <v>2714</v>
      </c>
      <c r="D16" t="s">
        <v>1118</v>
      </c>
      <c r="E16" t="s">
        <v>109</v>
      </c>
      <c r="F16" t="s">
        <v>2715</v>
      </c>
      <c r="G16" s="77">
        <v>10104</v>
      </c>
      <c r="H16" s="77">
        <v>31.019400000000001</v>
      </c>
      <c r="I16" s="77">
        <v>11.013579418463999</v>
      </c>
      <c r="J16" s="77">
        <v>0.05</v>
      </c>
      <c r="K16" s="77">
        <v>7.0000000000000007E-2</v>
      </c>
      <c r="L16" s="77">
        <v>0</v>
      </c>
    </row>
    <row r="17" spans="2:4">
      <c r="B17" t="s">
        <v>278</v>
      </c>
      <c r="C17" s="16"/>
      <c r="D17" s="16"/>
    </row>
    <row r="18" spans="2:4">
      <c r="B18" t="s">
        <v>382</v>
      </c>
      <c r="C18" s="16"/>
      <c r="D18" s="16"/>
    </row>
    <row r="19" spans="2:4">
      <c r="B19" t="s">
        <v>383</v>
      </c>
      <c r="C19" s="16"/>
      <c r="D19" s="16"/>
    </row>
    <row r="20" spans="2:4">
      <c r="B20" t="s">
        <v>384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3341</v>
      </c>
    </row>
    <row r="3" spans="2:52">
      <c r="B3" s="2" t="s">
        <v>2</v>
      </c>
      <c r="C3" s="26" t="s">
        <v>3342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271</v>
      </c>
      <c r="C14" t="s">
        <v>271</v>
      </c>
      <c r="D14" t="s">
        <v>271</v>
      </c>
      <c r="E14" t="s">
        <v>271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271</v>
      </c>
      <c r="C16" t="s">
        <v>271</v>
      </c>
      <c r="D16" t="s">
        <v>271</v>
      </c>
      <c r="E16" t="s">
        <v>271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271</v>
      </c>
      <c r="C18" t="s">
        <v>271</v>
      </c>
      <c r="D18" t="s">
        <v>271</v>
      </c>
      <c r="E18" t="s">
        <v>271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271</v>
      </c>
      <c r="C20" t="s">
        <v>271</v>
      </c>
      <c r="D20" t="s">
        <v>271</v>
      </c>
      <c r="E20" t="s">
        <v>271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271</v>
      </c>
      <c r="C22" t="s">
        <v>271</v>
      </c>
      <c r="D22" t="s">
        <v>271</v>
      </c>
      <c r="E22" t="s">
        <v>271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271</v>
      </c>
      <c r="C25" t="s">
        <v>271</v>
      </c>
      <c r="D25" t="s">
        <v>271</v>
      </c>
      <c r="E25" t="s">
        <v>271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271</v>
      </c>
      <c r="C27" t="s">
        <v>271</v>
      </c>
      <c r="D27" t="s">
        <v>271</v>
      </c>
      <c r="E27" t="s">
        <v>271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271</v>
      </c>
      <c r="C29" t="s">
        <v>271</v>
      </c>
      <c r="D29" t="s">
        <v>271</v>
      </c>
      <c r="E29" t="s">
        <v>271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271</v>
      </c>
      <c r="C31" t="s">
        <v>271</v>
      </c>
      <c r="D31" t="s">
        <v>271</v>
      </c>
      <c r="E31" t="s">
        <v>271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1104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271</v>
      </c>
      <c r="C33" t="s">
        <v>271</v>
      </c>
      <c r="D33" t="s">
        <v>271</v>
      </c>
      <c r="E33" t="s">
        <v>271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278</v>
      </c>
      <c r="C34" s="16"/>
      <c r="D34" s="16"/>
    </row>
    <row r="35" spans="2:12">
      <c r="B35" t="s">
        <v>382</v>
      </c>
      <c r="C35" s="16"/>
      <c r="D35" s="16"/>
    </row>
    <row r="36" spans="2:12">
      <c r="B36" t="s">
        <v>383</v>
      </c>
      <c r="C36" s="16"/>
      <c r="D36" s="16"/>
    </row>
    <row r="37" spans="2:12">
      <c r="B37" t="s">
        <v>384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3341</v>
      </c>
    </row>
    <row r="3" spans="2:13">
      <c r="B3" s="2" t="s">
        <v>2</v>
      </c>
      <c r="C3" s="26" t="s">
        <v>3342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J12+J62</f>
        <v>473902.42818228068</v>
      </c>
      <c r="K11" s="76">
        <f>J11/$J$11*100</f>
        <v>100</v>
      </c>
      <c r="L11" s="76">
        <f>J11/'סכום נכסי הקרן'!$C$42*100</f>
        <v>4.3020278556545621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J13+J19+J52+J54+J56+J58+J60</f>
        <v>444161.90131161991</v>
      </c>
      <c r="K12" s="79">
        <f t="shared" ref="K12:K75" si="0">J12/$J$11*100</f>
        <v>93.724335411250209</v>
      </c>
      <c r="L12" s="79">
        <f>J12/'סכום נכסי הקרן'!$C$42*100</f>
        <v>4.0320470169190967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352334.40762999997</v>
      </c>
      <c r="K13" s="79">
        <f t="shared" si="0"/>
        <v>74.347457762862305</v>
      </c>
      <c r="L13" s="79">
        <f>J13/'סכום נכסי הקרן'!$C$42*100</f>
        <v>3.1984483429293462</v>
      </c>
    </row>
    <row r="14" spans="2:13">
      <c r="B14" s="83" t="s">
        <v>3425</v>
      </c>
      <c r="C14" t="s">
        <v>209</v>
      </c>
      <c r="D14" t="s">
        <v>210</v>
      </c>
      <c r="E14" t="s">
        <v>211</v>
      </c>
      <c r="F14" t="s">
        <v>153</v>
      </c>
      <c r="G14" t="s">
        <v>105</v>
      </c>
      <c r="H14" s="77">
        <v>0</v>
      </c>
      <c r="I14" s="77">
        <v>0</v>
      </c>
      <c r="J14" s="77">
        <v>17.979679999999998</v>
      </c>
      <c r="K14" s="77">
        <f t="shared" si="0"/>
        <v>3.7939624130991657E-3</v>
      </c>
      <c r="L14" s="77">
        <f>J14/'סכום נכסי הקרן'!$C$42*100</f>
        <v>1.6321731984459011E-4</v>
      </c>
    </row>
    <row r="15" spans="2:13">
      <c r="B15" s="83" t="s">
        <v>3424</v>
      </c>
      <c r="C15" t="s">
        <v>212</v>
      </c>
      <c r="D15" t="s">
        <v>213</v>
      </c>
      <c r="E15" t="s">
        <v>214</v>
      </c>
      <c r="F15" t="s">
        <v>215</v>
      </c>
      <c r="G15" t="s">
        <v>105</v>
      </c>
      <c r="H15" s="77">
        <v>0</v>
      </c>
      <c r="I15" s="77">
        <v>0</v>
      </c>
      <c r="J15" s="77">
        <v>30871.763330000002</v>
      </c>
      <c r="K15" s="77">
        <f t="shared" si="0"/>
        <v>6.514371206835337</v>
      </c>
      <c r="L15" s="77">
        <f>J15/'סכום נכסי הקרן'!$C$42*100</f>
        <v>0.28025006393879642</v>
      </c>
    </row>
    <row r="16" spans="2:13">
      <c r="B16" s="83" t="s">
        <v>3427</v>
      </c>
      <c r="C16" t="s">
        <v>216</v>
      </c>
      <c r="D16" t="s">
        <v>217</v>
      </c>
      <c r="E16" t="s">
        <v>218</v>
      </c>
      <c r="F16" t="s">
        <v>215</v>
      </c>
      <c r="G16" t="s">
        <v>105</v>
      </c>
      <c r="H16" s="77">
        <v>0</v>
      </c>
      <c r="I16" s="77">
        <v>0</v>
      </c>
      <c r="J16" s="77">
        <v>95274.275349999996</v>
      </c>
      <c r="K16" s="77">
        <f t="shared" si="0"/>
        <v>20.104196493661757</v>
      </c>
      <c r="L16" s="77">
        <f>J16/'סכום נכסי הקרן'!$C$42*100</f>
        <v>0.86488813331285652</v>
      </c>
    </row>
    <row r="17" spans="2:12">
      <c r="B17" s="83" t="s">
        <v>3426</v>
      </c>
      <c r="C17" t="s">
        <v>219</v>
      </c>
      <c r="D17" t="s">
        <v>220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19680.025870000001</v>
      </c>
      <c r="K17" s="77">
        <f t="shared" si="0"/>
        <v>4.1527590279470612</v>
      </c>
      <c r="L17" s="77">
        <f>J17/'סכום נכסי הקרן'!$C$42*100</f>
        <v>0.1786528501604922</v>
      </c>
    </row>
    <row r="18" spans="2:12">
      <c r="B18" s="83" t="s">
        <v>3428</v>
      </c>
      <c r="C18" t="s">
        <v>221</v>
      </c>
      <c r="D18" t="s">
        <v>222</v>
      </c>
      <c r="E18" t="s">
        <v>218</v>
      </c>
      <c r="F18" t="s">
        <v>215</v>
      </c>
      <c r="G18" t="s">
        <v>105</v>
      </c>
      <c r="H18" s="77">
        <v>0</v>
      </c>
      <c r="I18" s="77">
        <v>0</v>
      </c>
      <c r="J18" s="77">
        <v>206490.3634</v>
      </c>
      <c r="K18" s="77">
        <f t="shared" si="0"/>
        <v>43.572337072005055</v>
      </c>
      <c r="L18" s="77">
        <f>J18/'סכום נכסי הקרן'!$C$42*100</f>
        <v>1.8744940781973567</v>
      </c>
    </row>
    <row r="19" spans="2:12">
      <c r="B19" s="78" t="s">
        <v>223</v>
      </c>
      <c r="D19" s="16"/>
      <c r="I19" s="79">
        <v>0</v>
      </c>
      <c r="J19" s="79">
        <f>SUM(J20:J51)</f>
        <v>91827.493681619904</v>
      </c>
      <c r="K19" s="79">
        <f t="shared" si="0"/>
        <v>19.376877648387907</v>
      </c>
      <c r="L19" s="79">
        <f>J19/'סכום נכסי הקרן'!$C$42*100</f>
        <v>0.8335986739897504</v>
      </c>
    </row>
    <row r="20" spans="2:12">
      <c r="B20" s="83" t="s">
        <v>3425</v>
      </c>
      <c r="C20" t="s">
        <v>228</v>
      </c>
      <c r="D20" t="s">
        <v>210</v>
      </c>
      <c r="E20" t="s">
        <v>211</v>
      </c>
      <c r="F20" t="s">
        <v>153</v>
      </c>
      <c r="G20" t="s">
        <v>123</v>
      </c>
      <c r="H20" s="77">
        <v>0</v>
      </c>
      <c r="I20" s="77">
        <v>0</v>
      </c>
      <c r="J20" s="77">
        <v>9.1796599999999999E-4</v>
      </c>
      <c r="K20" s="77">
        <f t="shared" si="0"/>
        <v>1.937035865211722E-7</v>
      </c>
      <c r="L20" s="77">
        <f>J20/'סכום נכסי הקרן'!$C$42*100</f>
        <v>8.3331822495427629E-9</v>
      </c>
    </row>
    <row r="21" spans="2:12">
      <c r="B21" s="83" t="s">
        <v>3426</v>
      </c>
      <c r="C21" t="s">
        <v>229</v>
      </c>
      <c r="D21" t="s">
        <v>220</v>
      </c>
      <c r="E21" t="s">
        <v>214</v>
      </c>
      <c r="F21" t="s">
        <v>215</v>
      </c>
      <c r="G21" t="s">
        <v>123</v>
      </c>
      <c r="H21" s="77">
        <v>0</v>
      </c>
      <c r="I21" s="77">
        <v>0</v>
      </c>
      <c r="J21" s="77">
        <v>54.281867486000003</v>
      </c>
      <c r="K21" s="77">
        <f t="shared" si="0"/>
        <v>1.1454228604442E-2</v>
      </c>
      <c r="L21" s="77">
        <f>J21/'סכום נכסי הקרן'!$C$42*100</f>
        <v>4.9276410521344768E-4</v>
      </c>
    </row>
    <row r="22" spans="2:12">
      <c r="B22" s="83" t="s">
        <v>3428</v>
      </c>
      <c r="C22" t="s">
        <v>230</v>
      </c>
      <c r="D22" t="s">
        <v>222</v>
      </c>
      <c r="E22" t="s">
        <v>218</v>
      </c>
      <c r="F22" t="s">
        <v>215</v>
      </c>
      <c r="G22" t="s">
        <v>123</v>
      </c>
      <c r="H22" s="77">
        <v>0</v>
      </c>
      <c r="I22" s="77">
        <v>0</v>
      </c>
      <c r="J22" s="77">
        <v>451.391664171</v>
      </c>
      <c r="K22" s="77">
        <f t="shared" si="0"/>
        <v>9.5249915874534796E-2</v>
      </c>
      <c r="L22" s="77">
        <f>J22/'סכום נכסי הקרן'!$C$42*100</f>
        <v>4.0976779134100231E-3</v>
      </c>
    </row>
    <row r="23" spans="2:12">
      <c r="B23" s="83" t="s">
        <v>3425</v>
      </c>
      <c r="C23" t="s">
        <v>232</v>
      </c>
      <c r="D23" t="s">
        <v>210</v>
      </c>
      <c r="E23" t="s">
        <v>211</v>
      </c>
      <c r="F23" t="s">
        <v>153</v>
      </c>
      <c r="G23" t="s">
        <v>109</v>
      </c>
      <c r="H23" s="77">
        <v>0</v>
      </c>
      <c r="I23" s="77">
        <v>0</v>
      </c>
      <c r="J23" s="77">
        <v>146.00575122000001</v>
      </c>
      <c r="K23" s="77">
        <f t="shared" si="0"/>
        <v>3.0809243113614247E-2</v>
      </c>
      <c r="L23" s="77">
        <f>J23/'סכום נכסי הקרן'!$C$42*100</f>
        <v>1.3254222208640197E-3</v>
      </c>
    </row>
    <row r="24" spans="2:12">
      <c r="B24" s="83" t="s">
        <v>3424</v>
      </c>
      <c r="C24" t="s">
        <v>233</v>
      </c>
      <c r="D24" t="s">
        <v>213</v>
      </c>
      <c r="E24" t="s">
        <v>214</v>
      </c>
      <c r="F24" t="s">
        <v>215</v>
      </c>
      <c r="G24" t="s">
        <v>109</v>
      </c>
      <c r="H24" s="77">
        <v>0</v>
      </c>
      <c r="I24" s="77">
        <v>0</v>
      </c>
      <c r="J24" s="77">
        <v>3479.0532699999999</v>
      </c>
      <c r="K24" s="77">
        <f t="shared" si="0"/>
        <v>0.73412860181881689</v>
      </c>
      <c r="L24" s="77">
        <f>J24/'סכום נכסי הקרן'!$C$42*100</f>
        <v>3.1582416946572864E-2</v>
      </c>
    </row>
    <row r="25" spans="2:12">
      <c r="B25" s="83" t="s">
        <v>3427</v>
      </c>
      <c r="C25" t="s">
        <v>234</v>
      </c>
      <c r="D25" t="s">
        <v>217</v>
      </c>
      <c r="E25" t="s">
        <v>218</v>
      </c>
      <c r="F25" t="s">
        <v>215</v>
      </c>
      <c r="G25" t="s">
        <v>109</v>
      </c>
      <c r="H25" s="77">
        <v>0</v>
      </c>
      <c r="I25" s="77">
        <v>0</v>
      </c>
      <c r="J25" s="77">
        <v>48880.682525080003</v>
      </c>
      <c r="K25" s="77">
        <f t="shared" si="0"/>
        <v>10.314503496546477</v>
      </c>
      <c r="L25" s="77">
        <f>J25/'סכום נכסי הקרן'!$C$42*100</f>
        <v>0.44373281359389327</v>
      </c>
    </row>
    <row r="26" spans="2:12">
      <c r="B26" s="83" t="s">
        <v>3425</v>
      </c>
      <c r="C26" t="s">
        <v>236</v>
      </c>
      <c r="D26" t="s">
        <v>210</v>
      </c>
      <c r="E26" t="s">
        <v>211</v>
      </c>
      <c r="F26" t="s">
        <v>153</v>
      </c>
      <c r="G26" t="s">
        <v>205</v>
      </c>
      <c r="H26" s="77">
        <v>0</v>
      </c>
      <c r="I26" s="77">
        <v>0</v>
      </c>
      <c r="J26" s="77">
        <v>2.14224E-4</v>
      </c>
      <c r="K26" s="77">
        <f t="shared" si="0"/>
        <v>4.5204241898841128E-8</v>
      </c>
      <c r="L26" s="77">
        <f>J26/'סכום נכסי הקרן'!$C$42*100</f>
        <v>1.9446990784256161E-9</v>
      </c>
    </row>
    <row r="27" spans="2:12">
      <c r="B27" s="83" t="s">
        <v>3428</v>
      </c>
      <c r="C27" t="s">
        <v>237</v>
      </c>
      <c r="D27" t="s">
        <v>222</v>
      </c>
      <c r="E27" t="s">
        <v>218</v>
      </c>
      <c r="F27" t="s">
        <v>215</v>
      </c>
      <c r="G27" t="s">
        <v>205</v>
      </c>
      <c r="H27" s="77">
        <v>0</v>
      </c>
      <c r="I27" s="77">
        <v>0</v>
      </c>
      <c r="J27" s="77">
        <v>3.1977394999999999E-2</v>
      </c>
      <c r="K27" s="77">
        <f t="shared" si="0"/>
        <v>6.7476748584415971E-6</v>
      </c>
      <c r="L27" s="77">
        <f>J27/'סכום נכסי הקרן'!$C$42*100</f>
        <v>2.9028685201915703E-7</v>
      </c>
    </row>
    <row r="28" spans="2:12">
      <c r="B28" s="83" t="s">
        <v>3426</v>
      </c>
      <c r="C28" t="s">
        <v>238</v>
      </c>
      <c r="D28" t="s">
        <v>220</v>
      </c>
      <c r="E28" t="s">
        <v>214</v>
      </c>
      <c r="F28" t="s">
        <v>215</v>
      </c>
      <c r="G28" t="s">
        <v>109</v>
      </c>
      <c r="H28" s="77">
        <v>0</v>
      </c>
      <c r="I28" s="77">
        <v>0</v>
      </c>
      <c r="J28" s="77">
        <v>45.484724040000003</v>
      </c>
      <c r="K28" s="77">
        <f t="shared" si="0"/>
        <v>9.5979090494351452E-3</v>
      </c>
      <c r="L28" s="77">
        <f>J28/'סכום נכסי הקרן'!$C$42*100</f>
        <v>4.1290472086708994E-4</v>
      </c>
    </row>
    <row r="29" spans="2:12">
      <c r="B29" s="83" t="s">
        <v>3428</v>
      </c>
      <c r="C29" t="s">
        <v>239</v>
      </c>
      <c r="D29" t="s">
        <v>222</v>
      </c>
      <c r="E29" t="s">
        <v>218</v>
      </c>
      <c r="F29" t="s">
        <v>215</v>
      </c>
      <c r="G29" t="s">
        <v>109</v>
      </c>
      <c r="H29" s="77">
        <v>0</v>
      </c>
      <c r="I29" s="77">
        <v>0</v>
      </c>
      <c r="J29" s="77">
        <v>30123.860475379999</v>
      </c>
      <c r="K29" s="77">
        <f t="shared" si="0"/>
        <v>6.356553308014119</v>
      </c>
      <c r="L29" s="77">
        <f>J29/'סכום נכסי הקרן'!$C$42*100</f>
        <v>0.27346069397029893</v>
      </c>
    </row>
    <row r="30" spans="2:12">
      <c r="B30" s="83" t="s">
        <v>3427</v>
      </c>
      <c r="C30" t="s">
        <v>241</v>
      </c>
      <c r="D30" t="s">
        <v>217</v>
      </c>
      <c r="E30" t="s">
        <v>218</v>
      </c>
      <c r="F30" t="s">
        <v>215</v>
      </c>
      <c r="G30" t="s">
        <v>119</v>
      </c>
      <c r="H30" s="77">
        <v>0</v>
      </c>
      <c r="I30" s="77">
        <v>0</v>
      </c>
      <c r="J30" s="77">
        <v>59.994418799999998</v>
      </c>
      <c r="K30" s="77">
        <f t="shared" si="0"/>
        <v>1.2659656341098949E-2</v>
      </c>
      <c r="L30" s="77">
        <f>J30/'סכום נכסי הקרן'!$C$42*100</f>
        <v>5.4462194222421598E-4</v>
      </c>
    </row>
    <row r="31" spans="2:12">
      <c r="B31" s="83" t="s">
        <v>3426</v>
      </c>
      <c r="C31" t="s">
        <v>242</v>
      </c>
      <c r="D31" t="s">
        <v>220</v>
      </c>
      <c r="E31" t="s">
        <v>214</v>
      </c>
      <c r="F31" t="s">
        <v>215</v>
      </c>
      <c r="G31" t="s">
        <v>119</v>
      </c>
      <c r="H31" s="77">
        <v>0</v>
      </c>
      <c r="I31" s="77">
        <v>0</v>
      </c>
      <c r="J31" s="77">
        <v>0.144960636</v>
      </c>
      <c r="K31" s="77">
        <f t="shared" si="0"/>
        <v>3.0588709274188968E-5</v>
      </c>
      <c r="L31" s="77">
        <f>J31/'סכום נכסי הקרן'!$C$42*100</f>
        <v>1.3159347936607997E-6</v>
      </c>
    </row>
    <row r="32" spans="2:12">
      <c r="B32" s="83" t="s">
        <v>3428</v>
      </c>
      <c r="C32" t="s">
        <v>243</v>
      </c>
      <c r="D32" t="s">
        <v>222</v>
      </c>
      <c r="E32" t="s">
        <v>218</v>
      </c>
      <c r="F32" t="s">
        <v>215</v>
      </c>
      <c r="G32" t="s">
        <v>119</v>
      </c>
      <c r="H32" s="77">
        <v>0</v>
      </c>
      <c r="I32" s="77">
        <v>0</v>
      </c>
      <c r="J32" s="77">
        <v>92.604923634000002</v>
      </c>
      <c r="K32" s="77">
        <f t="shared" si="0"/>
        <v>1.9540926175288697E-2</v>
      </c>
      <c r="L32" s="77">
        <f>J32/'סכום נכסי הקרן'!$C$42*100</f>
        <v>8.4065608731381325E-4</v>
      </c>
    </row>
    <row r="33" spans="2:12">
      <c r="B33" s="83" t="s">
        <v>3425</v>
      </c>
      <c r="C33" t="s">
        <v>245</v>
      </c>
      <c r="D33" t="s">
        <v>210</v>
      </c>
      <c r="E33" t="s">
        <v>211</v>
      </c>
      <c r="F33" t="s">
        <v>153</v>
      </c>
      <c r="G33" t="s">
        <v>113</v>
      </c>
      <c r="H33" s="77">
        <v>0</v>
      </c>
      <c r="I33" s="77">
        <v>0</v>
      </c>
      <c r="J33" s="77">
        <v>21.742696639999998</v>
      </c>
      <c r="K33" s="77">
        <f t="shared" si="0"/>
        <v>4.5880112333243715E-3</v>
      </c>
      <c r="L33" s="77">
        <f>J33/'סכום נכסי הקרן'!$C$42*100</f>
        <v>1.9737752127817486E-4</v>
      </c>
    </row>
    <row r="34" spans="2:12">
      <c r="B34" s="83" t="s">
        <v>3424</v>
      </c>
      <c r="C34" t="s">
        <v>246</v>
      </c>
      <c r="D34" t="s">
        <v>213</v>
      </c>
      <c r="E34" t="s">
        <v>214</v>
      </c>
      <c r="F34" t="s">
        <v>215</v>
      </c>
      <c r="G34" t="s">
        <v>113</v>
      </c>
      <c r="H34" s="77">
        <v>0</v>
      </c>
      <c r="I34" s="77">
        <v>0</v>
      </c>
      <c r="J34" s="77">
        <v>0.31227963199999997</v>
      </c>
      <c r="K34" s="77">
        <f t="shared" si="0"/>
        <v>6.5895343308915372E-5</v>
      </c>
      <c r="L34" s="77">
        <f>J34/'סכום נכסי הקרן'!$C$42*100</f>
        <v>2.8348360247287441E-6</v>
      </c>
    </row>
    <row r="35" spans="2:12">
      <c r="B35" s="83" t="s">
        <v>3427</v>
      </c>
      <c r="C35" t="s">
        <v>247</v>
      </c>
      <c r="D35" t="s">
        <v>217</v>
      </c>
      <c r="E35" t="s">
        <v>218</v>
      </c>
      <c r="F35" t="s">
        <v>215</v>
      </c>
      <c r="G35" t="s">
        <v>113</v>
      </c>
      <c r="H35" s="77">
        <v>0</v>
      </c>
      <c r="I35" s="77">
        <v>0</v>
      </c>
      <c r="J35" s="77">
        <v>3788.0898084400001</v>
      </c>
      <c r="K35" s="77">
        <f t="shared" si="0"/>
        <v>0.7993396073047675</v>
      </c>
      <c r="L35" s="77">
        <f>J35/'סכום נכסי הקרן'!$C$42*100</f>
        <v>3.4387812567530887E-2</v>
      </c>
    </row>
    <row r="36" spans="2:12">
      <c r="B36" s="83" t="s">
        <v>3426</v>
      </c>
      <c r="C36" t="s">
        <v>248</v>
      </c>
      <c r="D36" t="s">
        <v>220</v>
      </c>
      <c r="E36" t="s">
        <v>214</v>
      </c>
      <c r="F36" t="s">
        <v>215</v>
      </c>
      <c r="G36" t="s">
        <v>113</v>
      </c>
      <c r="H36" s="77">
        <v>0</v>
      </c>
      <c r="I36" s="77">
        <v>0</v>
      </c>
      <c r="J36" s="77">
        <v>0.12601136800000001</v>
      </c>
      <c r="K36" s="77">
        <f t="shared" si="0"/>
        <v>2.6590150314978192E-5</v>
      </c>
      <c r="L36" s="77">
        <f>J36/'סכום נכסי הקרן'!$C$42*100</f>
        <v>1.1439156734107811E-6</v>
      </c>
    </row>
    <row r="37" spans="2:12">
      <c r="B37" s="83" t="s">
        <v>3428</v>
      </c>
      <c r="C37" t="s">
        <v>249</v>
      </c>
      <c r="D37" t="s">
        <v>222</v>
      </c>
      <c r="E37" t="s">
        <v>218</v>
      </c>
      <c r="F37" t="s">
        <v>215</v>
      </c>
      <c r="G37" t="s">
        <v>113</v>
      </c>
      <c r="H37" s="77">
        <v>0</v>
      </c>
      <c r="I37" s="77">
        <v>0</v>
      </c>
      <c r="J37" s="77">
        <v>318.01356048000002</v>
      </c>
      <c r="K37" s="77">
        <f t="shared" si="0"/>
        <v>6.7105281924759425E-2</v>
      </c>
      <c r="L37" s="77">
        <f>J37/'סכום נכסי הקרן'!$C$42*100</f>
        <v>2.8868879210186766E-3</v>
      </c>
    </row>
    <row r="38" spans="2:12">
      <c r="B38" s="83" t="s">
        <v>3424</v>
      </c>
      <c r="C38" t="s">
        <v>251</v>
      </c>
      <c r="D38" t="s">
        <v>213</v>
      </c>
      <c r="E38" t="s">
        <v>214</v>
      </c>
      <c r="F38" t="s">
        <v>215</v>
      </c>
      <c r="G38" t="s">
        <v>202</v>
      </c>
      <c r="H38" s="77">
        <v>0</v>
      </c>
      <c r="I38" s="77">
        <v>0</v>
      </c>
      <c r="J38" s="77">
        <v>1.12166E-5</v>
      </c>
      <c r="K38" s="77">
        <f t="shared" si="0"/>
        <v>2.3668585204390797E-9</v>
      </c>
      <c r="L38" s="77">
        <f>J38/'סכום נכסי הקרן'!$C$42*100</f>
        <v>1.0182291285322263E-10</v>
      </c>
    </row>
    <row r="39" spans="2:12">
      <c r="B39" s="83" t="s">
        <v>3426</v>
      </c>
      <c r="C39" t="s">
        <v>252</v>
      </c>
      <c r="D39" t="s">
        <v>220</v>
      </c>
      <c r="E39" t="s">
        <v>214</v>
      </c>
      <c r="F39" t="s">
        <v>215</v>
      </c>
      <c r="G39" t="s">
        <v>202</v>
      </c>
      <c r="H39" s="77">
        <v>0</v>
      </c>
      <c r="I39" s="77">
        <v>0</v>
      </c>
      <c r="J39" s="77">
        <v>2.0976978513</v>
      </c>
      <c r="K39" s="77">
        <f t="shared" si="0"/>
        <v>4.4264340643832836E-4</v>
      </c>
      <c r="L39" s="77">
        <f>J39/'סכום נכסי הקרן'!$C$42*100</f>
        <v>1.9042642646195125E-5</v>
      </c>
    </row>
    <row r="40" spans="2:12">
      <c r="B40" s="83" t="s">
        <v>3428</v>
      </c>
      <c r="C40" t="s">
        <v>253</v>
      </c>
      <c r="D40" t="s">
        <v>222</v>
      </c>
      <c r="E40" t="s">
        <v>218</v>
      </c>
      <c r="F40" t="s">
        <v>215</v>
      </c>
      <c r="G40" t="s">
        <v>202</v>
      </c>
      <c r="H40" s="77">
        <v>0</v>
      </c>
      <c r="I40" s="77">
        <v>0</v>
      </c>
      <c r="J40" s="77">
        <v>3339.1503145500001</v>
      </c>
      <c r="K40" s="77">
        <f t="shared" si="0"/>
        <v>0.70460713344681092</v>
      </c>
      <c r="L40" s="77">
        <f>J40/'סכום נכסי הקרן'!$C$42*100</f>
        <v>3.0312395153810918E-2</v>
      </c>
    </row>
    <row r="41" spans="2:12">
      <c r="B41" s="83" t="s">
        <v>3427</v>
      </c>
      <c r="C41" t="s">
        <v>255</v>
      </c>
      <c r="D41" t="s">
        <v>217</v>
      </c>
      <c r="E41" t="s">
        <v>218</v>
      </c>
      <c r="F41" t="s">
        <v>215</v>
      </c>
      <c r="G41" t="s">
        <v>204</v>
      </c>
      <c r="H41" s="77">
        <v>0</v>
      </c>
      <c r="I41" s="77">
        <v>0</v>
      </c>
      <c r="J41" s="77">
        <v>3.6392927999999998E-2</v>
      </c>
      <c r="K41" s="77">
        <f t="shared" si="0"/>
        <v>7.6794137011684428E-6</v>
      </c>
      <c r="L41" s="77">
        <f>J41/'סכום נכסי הקרן'!$C$42*100</f>
        <v>3.3037051657521937E-7</v>
      </c>
    </row>
    <row r="42" spans="2:12">
      <c r="B42" s="83" t="s">
        <v>3425</v>
      </c>
      <c r="C42" t="s">
        <v>258</v>
      </c>
      <c r="D42" t="s">
        <v>210</v>
      </c>
      <c r="E42" t="s">
        <v>211</v>
      </c>
      <c r="F42" t="s">
        <v>153</v>
      </c>
      <c r="G42" t="s">
        <v>116</v>
      </c>
      <c r="H42" s="77">
        <v>0</v>
      </c>
      <c r="I42" s="77">
        <v>0</v>
      </c>
      <c r="J42" s="77">
        <v>26.334341901999998</v>
      </c>
      <c r="K42" s="77">
        <f t="shared" si="0"/>
        <v>5.5569122114459439E-3</v>
      </c>
      <c r="L42" s="77">
        <f>J42/'סכום נכסי הקרן'!$C$42*100</f>
        <v>2.3905991125067444E-4</v>
      </c>
    </row>
    <row r="43" spans="2:12">
      <c r="B43" s="83" t="s">
        <v>3424</v>
      </c>
      <c r="C43" t="s">
        <v>259</v>
      </c>
      <c r="D43" t="s">
        <v>213</v>
      </c>
      <c r="E43" t="s">
        <v>214</v>
      </c>
      <c r="F43" t="s">
        <v>215</v>
      </c>
      <c r="G43" t="s">
        <v>116</v>
      </c>
      <c r="H43" s="77">
        <v>0</v>
      </c>
      <c r="I43" s="77">
        <v>0</v>
      </c>
      <c r="J43" s="77">
        <v>5.1095834900000003</v>
      </c>
      <c r="K43" s="77">
        <f t="shared" si="0"/>
        <v>1.0781931440188067E-3</v>
      </c>
      <c r="L43" s="77">
        <f>J43/'סכום נכסי הקרן'!$C$42*100</f>
        <v>4.6384169393446781E-5</v>
      </c>
    </row>
    <row r="44" spans="2:12">
      <c r="B44" s="83" t="s">
        <v>3427</v>
      </c>
      <c r="C44" t="s">
        <v>260</v>
      </c>
      <c r="D44" t="s">
        <v>217</v>
      </c>
      <c r="E44" t="s">
        <v>218</v>
      </c>
      <c r="F44" t="s">
        <v>215</v>
      </c>
      <c r="G44" t="s">
        <v>116</v>
      </c>
      <c r="H44" s="77">
        <v>0</v>
      </c>
      <c r="I44" s="77">
        <v>0</v>
      </c>
      <c r="J44" s="77">
        <v>867.560405586</v>
      </c>
      <c r="K44" s="77">
        <f t="shared" si="0"/>
        <v>0.18306730541846974</v>
      </c>
      <c r="L44" s="77">
        <f>J44/'סכום נכסי הקרן'!$C$42*100</f>
        <v>7.8756064736987819E-3</v>
      </c>
    </row>
    <row r="45" spans="2:12">
      <c r="B45" s="83" t="s">
        <v>3426</v>
      </c>
      <c r="C45" t="s">
        <v>261</v>
      </c>
      <c r="D45" t="s">
        <v>220</v>
      </c>
      <c r="E45" t="s">
        <v>214</v>
      </c>
      <c r="F45" t="s">
        <v>215</v>
      </c>
      <c r="G45" t="s">
        <v>116</v>
      </c>
      <c r="H45" s="77">
        <v>0</v>
      </c>
      <c r="I45" s="77">
        <v>0</v>
      </c>
      <c r="J45" s="77">
        <v>6.9564894000000002E-2</v>
      </c>
      <c r="K45" s="77">
        <f t="shared" si="0"/>
        <v>1.4679159646179895E-5</v>
      </c>
      <c r="L45" s="77">
        <f>J45/'סכום נכסי הקרן'!$C$42*100</f>
        <v>6.3150153695466264E-7</v>
      </c>
    </row>
    <row r="46" spans="2:12">
      <c r="B46" s="83" t="s">
        <v>3428</v>
      </c>
      <c r="C46" t="s">
        <v>262</v>
      </c>
      <c r="D46" t="s">
        <v>222</v>
      </c>
      <c r="E46" t="s">
        <v>218</v>
      </c>
      <c r="F46" t="s">
        <v>215</v>
      </c>
      <c r="G46" t="s">
        <v>116</v>
      </c>
      <c r="H46" s="77">
        <v>0</v>
      </c>
      <c r="I46" s="77">
        <v>0</v>
      </c>
      <c r="J46" s="77">
        <v>100.794142228</v>
      </c>
      <c r="K46" s="77">
        <f t="shared" si="0"/>
        <v>2.1268965135842432E-2</v>
      </c>
      <c r="L46" s="77">
        <f>J46/'סכום נכסי הקרן'!$C$42*100</f>
        <v>9.1499680475339864E-4</v>
      </c>
    </row>
    <row r="47" spans="2:12">
      <c r="B47" s="83" t="s">
        <v>3426</v>
      </c>
      <c r="C47" t="s">
        <v>263</v>
      </c>
      <c r="D47" t="s">
        <v>220</v>
      </c>
      <c r="E47" t="s">
        <v>214</v>
      </c>
      <c r="F47" t="s">
        <v>215</v>
      </c>
      <c r="G47" t="s">
        <v>126</v>
      </c>
      <c r="H47" s="77">
        <v>0</v>
      </c>
      <c r="I47" s="77">
        <v>0</v>
      </c>
      <c r="J47" s="77">
        <v>24.231743471000001</v>
      </c>
      <c r="K47" s="77">
        <f t="shared" si="0"/>
        <v>5.1132347145686208E-3</v>
      </c>
      <c r="L47" s="77">
        <f>J47/'סכום נכסי הקרן'!$C$42*100</f>
        <v>2.1997278174574109E-4</v>
      </c>
    </row>
    <row r="48" spans="2:12">
      <c r="B48" s="83" t="s">
        <v>3426</v>
      </c>
      <c r="C48" t="s">
        <v>265</v>
      </c>
      <c r="D48" t="s">
        <v>220</v>
      </c>
      <c r="E48" t="s">
        <v>214</v>
      </c>
      <c r="F48" t="s">
        <v>215</v>
      </c>
      <c r="G48" t="s">
        <v>206</v>
      </c>
      <c r="H48" s="77">
        <v>0</v>
      </c>
      <c r="I48" s="77">
        <v>0</v>
      </c>
      <c r="J48" s="77">
        <v>0.182922057</v>
      </c>
      <c r="K48" s="77">
        <f t="shared" si="0"/>
        <v>3.8599096801766399E-5</v>
      </c>
      <c r="L48" s="77">
        <f>J48/'סכום נכסי הקרן'!$C$42*100</f>
        <v>1.6605438964430594E-6</v>
      </c>
    </row>
    <row r="49" spans="2:12">
      <c r="B49" s="83" t="s">
        <v>3428</v>
      </c>
      <c r="C49" t="s">
        <v>266</v>
      </c>
      <c r="D49" t="s">
        <v>222</v>
      </c>
      <c r="E49" t="s">
        <v>218</v>
      </c>
      <c r="F49" t="s">
        <v>215</v>
      </c>
      <c r="G49" t="s">
        <v>206</v>
      </c>
      <c r="H49" s="77">
        <v>0</v>
      </c>
      <c r="I49" s="77">
        <v>0</v>
      </c>
      <c r="J49" s="77">
        <v>4.3260938999999998E-2</v>
      </c>
      <c r="K49" s="77">
        <f t="shared" si="0"/>
        <v>9.1286594934601641E-6</v>
      </c>
      <c r="L49" s="77">
        <f>J49/'סכום נכסי הקרן'!$C$42*100</f>
        <v>3.9271747425651083E-7</v>
      </c>
    </row>
    <row r="50" spans="2:12">
      <c r="B50" s="83" t="s">
        <v>3425</v>
      </c>
      <c r="C50" t="s">
        <v>268</v>
      </c>
      <c r="D50" t="s">
        <v>210</v>
      </c>
      <c r="E50" t="s">
        <v>211</v>
      </c>
      <c r="F50" t="s">
        <v>153</v>
      </c>
      <c r="G50" t="s">
        <v>201</v>
      </c>
      <c r="H50" s="77">
        <v>0</v>
      </c>
      <c r="I50" s="77">
        <v>0</v>
      </c>
      <c r="J50" s="77">
        <v>2.5721499999999998E-4</v>
      </c>
      <c r="K50" s="77">
        <f t="shared" si="0"/>
        <v>5.4275940510915765E-8</v>
      </c>
      <c r="L50" s="77">
        <f>J50/'סכום נכסי הקרן'!$C$42*100</f>
        <v>2.3349660796980954E-9</v>
      </c>
    </row>
    <row r="51" spans="2:12">
      <c r="B51" s="83" t="s">
        <v>3426</v>
      </c>
      <c r="C51" t="s">
        <v>269</v>
      </c>
      <c r="D51" t="s">
        <v>220</v>
      </c>
      <c r="E51" t="s">
        <v>214</v>
      </c>
      <c r="F51" t="s">
        <v>215</v>
      </c>
      <c r="G51" t="s">
        <v>201</v>
      </c>
      <c r="H51" s="77">
        <v>0</v>
      </c>
      <c r="I51" s="77">
        <v>0</v>
      </c>
      <c r="J51" s="77">
        <v>6.0996700000000001E-2</v>
      </c>
      <c r="K51" s="77">
        <f t="shared" si="0"/>
        <v>1.2871151606874311E-5</v>
      </c>
      <c r="L51" s="77">
        <f>J51/'סכום נכסי הקרן'!$C$42*100</f>
        <v>5.5372052747126268E-7</v>
      </c>
    </row>
    <row r="52" spans="2:12">
      <c r="B52" s="78" t="s">
        <v>270</v>
      </c>
      <c r="D52" s="16"/>
      <c r="I52" s="79">
        <v>0</v>
      </c>
      <c r="J52" s="79">
        <v>0</v>
      </c>
      <c r="K52" s="79">
        <f t="shared" si="0"/>
        <v>0</v>
      </c>
      <c r="L52" s="79">
        <f>J52/'סכום נכסי הקרן'!$C$42*100</f>
        <v>0</v>
      </c>
    </row>
    <row r="53" spans="2:12">
      <c r="B53" t="s">
        <v>271</v>
      </c>
      <c r="C53" t="s">
        <v>271</v>
      </c>
      <c r="D53" s="16"/>
      <c r="E53" t="s">
        <v>271</v>
      </c>
      <c r="G53" t="s">
        <v>271</v>
      </c>
      <c r="H53" s="77">
        <v>0</v>
      </c>
      <c r="I53" s="77">
        <v>0</v>
      </c>
      <c r="J53" s="77">
        <v>0</v>
      </c>
      <c r="K53" s="77">
        <f t="shared" si="0"/>
        <v>0</v>
      </c>
      <c r="L53" s="77">
        <f>J53/'סכום נכסי הקרן'!$C$42*100</f>
        <v>0</v>
      </c>
    </row>
    <row r="54" spans="2:12">
      <c r="B54" s="78" t="s">
        <v>272</v>
      </c>
      <c r="D54" s="16"/>
      <c r="I54" s="79">
        <v>0</v>
      </c>
      <c r="J54" s="79">
        <v>0</v>
      </c>
      <c r="K54" s="79">
        <f t="shared" si="0"/>
        <v>0</v>
      </c>
      <c r="L54" s="79">
        <f>J54/'סכום נכסי הקרן'!$C$42*100</f>
        <v>0</v>
      </c>
    </row>
    <row r="55" spans="2:12">
      <c r="B55" t="s">
        <v>271</v>
      </c>
      <c r="C55" t="s">
        <v>271</v>
      </c>
      <c r="D55" s="16"/>
      <c r="E55" t="s">
        <v>271</v>
      </c>
      <c r="G55" t="s">
        <v>271</v>
      </c>
      <c r="H55" s="77">
        <v>0</v>
      </c>
      <c r="I55" s="77">
        <v>0</v>
      </c>
      <c r="J55" s="77">
        <v>0</v>
      </c>
      <c r="K55" s="77">
        <f t="shared" si="0"/>
        <v>0</v>
      </c>
      <c r="L55" s="77">
        <f>J55/'סכום נכסי הקרן'!$C$42*100</f>
        <v>0</v>
      </c>
    </row>
    <row r="56" spans="2:12">
      <c r="B56" s="78" t="s">
        <v>273</v>
      </c>
      <c r="D56" s="16"/>
      <c r="I56" s="79">
        <v>0</v>
      </c>
      <c r="J56" s="79">
        <v>0</v>
      </c>
      <c r="K56" s="79">
        <f t="shared" si="0"/>
        <v>0</v>
      </c>
      <c r="L56" s="79">
        <f>J56/'סכום נכסי הקרן'!$C$42*100</f>
        <v>0</v>
      </c>
    </row>
    <row r="57" spans="2:12">
      <c r="B57" t="s">
        <v>271</v>
      </c>
      <c r="C57" t="s">
        <v>271</v>
      </c>
      <c r="D57" s="16"/>
      <c r="E57" t="s">
        <v>271</v>
      </c>
      <c r="G57" t="s">
        <v>271</v>
      </c>
      <c r="H57" s="77">
        <v>0</v>
      </c>
      <c r="I57" s="77">
        <v>0</v>
      </c>
      <c r="J57" s="77">
        <v>0</v>
      </c>
      <c r="K57" s="77">
        <f t="shared" si="0"/>
        <v>0</v>
      </c>
      <c r="L57" s="77">
        <f>J57/'סכום נכסי הקרן'!$C$42*100</f>
        <v>0</v>
      </c>
    </row>
    <row r="58" spans="2:12">
      <c r="B58" s="78" t="s">
        <v>274</v>
      </c>
      <c r="D58" s="16"/>
      <c r="I58" s="79">
        <v>0</v>
      </c>
      <c r="J58" s="79">
        <v>0</v>
      </c>
      <c r="K58" s="79">
        <f t="shared" si="0"/>
        <v>0</v>
      </c>
      <c r="L58" s="79">
        <f>J58/'סכום נכסי הקרן'!$C$42*100</f>
        <v>0</v>
      </c>
    </row>
    <row r="59" spans="2:12">
      <c r="B59" t="s">
        <v>271</v>
      </c>
      <c r="C59" t="s">
        <v>271</v>
      </c>
      <c r="D59" s="16"/>
      <c r="E59" t="s">
        <v>271</v>
      </c>
      <c r="G59" t="s">
        <v>271</v>
      </c>
      <c r="H59" s="77">
        <v>0</v>
      </c>
      <c r="I59" s="77">
        <v>0</v>
      </c>
      <c r="J59" s="77">
        <v>0</v>
      </c>
      <c r="K59" s="77">
        <f t="shared" si="0"/>
        <v>0</v>
      </c>
      <c r="L59" s="77">
        <f>J59/'סכום נכסי הקרן'!$C$42*100</f>
        <v>0</v>
      </c>
    </row>
    <row r="60" spans="2:12">
      <c r="B60" s="78" t="s">
        <v>275</v>
      </c>
      <c r="D60" s="16"/>
      <c r="I60" s="79">
        <v>0</v>
      </c>
      <c r="J60" s="79">
        <v>0</v>
      </c>
      <c r="K60" s="79">
        <f t="shared" si="0"/>
        <v>0</v>
      </c>
      <c r="L60" s="79">
        <f>J60/'סכום נכסי הקרן'!$C$42*100</f>
        <v>0</v>
      </c>
    </row>
    <row r="61" spans="2:12">
      <c r="B61" t="s">
        <v>271</v>
      </c>
      <c r="C61" t="s">
        <v>271</v>
      </c>
      <c r="D61" s="16"/>
      <c r="E61" t="s">
        <v>271</v>
      </c>
      <c r="G61" t="s">
        <v>271</v>
      </c>
      <c r="H61" s="77">
        <v>0</v>
      </c>
      <c r="I61" s="77">
        <v>0</v>
      </c>
      <c r="J61" s="77">
        <v>0</v>
      </c>
      <c r="K61" s="77">
        <f t="shared" si="0"/>
        <v>0</v>
      </c>
      <c r="L61" s="77">
        <f>J61/'סכום נכסי הקרן'!$C$42*100</f>
        <v>0</v>
      </c>
    </row>
    <row r="62" spans="2:12">
      <c r="B62" s="78" t="s">
        <v>276</v>
      </c>
      <c r="D62" s="16"/>
      <c r="I62" s="79">
        <v>0</v>
      </c>
      <c r="J62" s="79">
        <f>J63+J76</f>
        <v>29740.5268706608</v>
      </c>
      <c r="K62" s="79">
        <f t="shared" si="0"/>
        <v>6.2756645887497911</v>
      </c>
      <c r="L62" s="79">
        <f>J62/'סכום נכסי הקרן'!$C$42*100</f>
        <v>0.2699808387354653</v>
      </c>
    </row>
    <row r="63" spans="2:12">
      <c r="B63" s="78" t="s">
        <v>277</v>
      </c>
      <c r="D63" s="16"/>
      <c r="I63" s="79">
        <v>0</v>
      </c>
      <c r="J63" s="79">
        <f>SUM(J64:J75)</f>
        <v>29740.5268706608</v>
      </c>
      <c r="K63" s="79">
        <f t="shared" si="0"/>
        <v>6.2756645887497911</v>
      </c>
      <c r="L63" s="79">
        <f>J63/'סכום נכסי הקרן'!$C$42*100</f>
        <v>0.2699808387354653</v>
      </c>
    </row>
    <row r="64" spans="2:12">
      <c r="B64" s="83" t="s">
        <v>3423</v>
      </c>
      <c r="C64" t="s">
        <v>224</v>
      </c>
      <c r="D64" t="s">
        <v>225</v>
      </c>
      <c r="E64" t="s">
        <v>226</v>
      </c>
      <c r="F64" t="s">
        <v>227</v>
      </c>
      <c r="G64" t="s">
        <v>123</v>
      </c>
      <c r="H64" s="77">
        <v>0</v>
      </c>
      <c r="I64" s="77">
        <v>0</v>
      </c>
      <c r="J64" s="77">
        <v>191.165150547</v>
      </c>
      <c r="K64" s="77">
        <f t="shared" si="0"/>
        <v>4.033850412631157E-2</v>
      </c>
      <c r="L64" s="77">
        <f>J64/'סכום נכסי הקרן'!$C$42*100</f>
        <v>1.7353736840682885E-3</v>
      </c>
    </row>
    <row r="65" spans="2:12">
      <c r="B65" s="83" t="s">
        <v>3423</v>
      </c>
      <c r="C65" t="s">
        <v>231</v>
      </c>
      <c r="D65" t="s">
        <v>225</v>
      </c>
      <c r="E65" t="s">
        <v>226</v>
      </c>
      <c r="F65" t="s">
        <v>227</v>
      </c>
      <c r="G65" t="s">
        <v>109</v>
      </c>
      <c r="H65" s="77">
        <v>0</v>
      </c>
      <c r="I65" s="77">
        <v>0</v>
      </c>
      <c r="J65" s="77">
        <f>20545.21078442-0.23642192</f>
        <v>20544.974362500001</v>
      </c>
      <c r="K65" s="77">
        <f t="shared" si="0"/>
        <v>4.3352751833965346</v>
      </c>
      <c r="L65" s="77">
        <f>J65/'סכום נכסי הקרן'!$C$42*100</f>
        <v>0.18650474600899833</v>
      </c>
    </row>
    <row r="66" spans="2:12">
      <c r="B66" s="83" t="s">
        <v>3423</v>
      </c>
      <c r="C66" t="s">
        <v>235</v>
      </c>
      <c r="D66" t="s">
        <v>225</v>
      </c>
      <c r="E66" t="s">
        <v>226</v>
      </c>
      <c r="F66" t="s">
        <v>227</v>
      </c>
      <c r="G66" t="s">
        <v>205</v>
      </c>
      <c r="H66" s="77">
        <v>0</v>
      </c>
      <c r="I66" s="77">
        <v>0</v>
      </c>
      <c r="J66" s="77">
        <v>0.75916076300000002</v>
      </c>
      <c r="K66" s="77">
        <f t="shared" si="0"/>
        <v>1.601934739840578E-4</v>
      </c>
      <c r="L66" s="77">
        <f>J66/'סכום נכסי הקרן'!$C$42*100</f>
        <v>6.8915678737349104E-6</v>
      </c>
    </row>
    <row r="67" spans="2:12">
      <c r="B67" s="83" t="s">
        <v>3423</v>
      </c>
      <c r="C67" t="s">
        <v>240</v>
      </c>
      <c r="D67" t="s">
        <v>225</v>
      </c>
      <c r="E67" t="s">
        <v>226</v>
      </c>
      <c r="F67" t="s">
        <v>227</v>
      </c>
      <c r="G67" t="s">
        <v>119</v>
      </c>
      <c r="H67" s="77">
        <v>0</v>
      </c>
      <c r="I67" s="77">
        <v>0</v>
      </c>
      <c r="J67" s="77">
        <v>5.9623981999999999E-2</v>
      </c>
      <c r="K67" s="77">
        <f t="shared" si="0"/>
        <v>1.2581489026907113E-5</v>
      </c>
      <c r="L67" s="77">
        <f>J67/'סכום נכסי הקרן'!$C$42*100</f>
        <v>5.4125916259366601E-7</v>
      </c>
    </row>
    <row r="68" spans="2:12">
      <c r="B68" s="83" t="s">
        <v>3423</v>
      </c>
      <c r="C68" t="s">
        <v>244</v>
      </c>
      <c r="D68" t="s">
        <v>225</v>
      </c>
      <c r="E68" t="s">
        <v>226</v>
      </c>
      <c r="F68" t="s">
        <v>227</v>
      </c>
      <c r="G68" t="s">
        <v>113</v>
      </c>
      <c r="H68" s="77">
        <v>0</v>
      </c>
      <c r="I68" s="77">
        <v>0</v>
      </c>
      <c r="J68" s="77">
        <v>2813.0756581199998</v>
      </c>
      <c r="K68" s="77">
        <f t="shared" si="0"/>
        <v>0.59359806804745585</v>
      </c>
      <c r="L68" s="77">
        <f>J68/'סכום נכסי הקרן'!$C$42*100</f>
        <v>2.5536754238028869E-2</v>
      </c>
    </row>
    <row r="69" spans="2:12">
      <c r="B69" s="83" t="s">
        <v>3423</v>
      </c>
      <c r="C69" t="s">
        <v>250</v>
      </c>
      <c r="D69" t="s">
        <v>225</v>
      </c>
      <c r="E69" t="s">
        <v>226</v>
      </c>
      <c r="F69" t="s">
        <v>227</v>
      </c>
      <c r="G69" t="s">
        <v>202</v>
      </c>
      <c r="H69" s="77">
        <v>0</v>
      </c>
      <c r="I69" s="77">
        <v>0</v>
      </c>
      <c r="J69" s="77">
        <v>1369.6640444387999</v>
      </c>
      <c r="K69" s="77">
        <f t="shared" si="0"/>
        <v>0.28901815289116345</v>
      </c>
      <c r="L69" s="77">
        <f>J69/'סכום נכסי הקרן'!$C$42*100</f>
        <v>1.2433641445276139E-2</v>
      </c>
    </row>
    <row r="70" spans="2:12">
      <c r="B70" s="83" t="s">
        <v>3423</v>
      </c>
      <c r="C70" t="s">
        <v>254</v>
      </c>
      <c r="D70" t="s">
        <v>225</v>
      </c>
      <c r="E70" t="s">
        <v>226</v>
      </c>
      <c r="F70" t="s">
        <v>227</v>
      </c>
      <c r="G70" t="s">
        <v>204</v>
      </c>
      <c r="H70" s="77">
        <v>0</v>
      </c>
      <c r="I70" s="77">
        <v>0</v>
      </c>
      <c r="J70" s="77">
        <v>1826.3848009440001</v>
      </c>
      <c r="K70" s="77">
        <f t="shared" si="0"/>
        <v>0.385392581327206</v>
      </c>
      <c r="L70" s="77">
        <f>J70/'סכום נכסי הקרן'!$C$42*100</f>
        <v>1.6579696202322563E-2</v>
      </c>
    </row>
    <row r="71" spans="2:12">
      <c r="B71" s="83" t="s">
        <v>3423</v>
      </c>
      <c r="C71" t="s">
        <v>256</v>
      </c>
      <c r="D71" t="s">
        <v>225</v>
      </c>
      <c r="E71" t="s">
        <v>226</v>
      </c>
      <c r="F71" t="s">
        <v>227</v>
      </c>
      <c r="G71" t="s">
        <v>203</v>
      </c>
      <c r="H71" s="77">
        <v>0</v>
      </c>
      <c r="I71" s="77">
        <v>0</v>
      </c>
      <c r="J71" s="77">
        <v>1.28460993</v>
      </c>
      <c r="K71" s="77">
        <f t="shared" si="0"/>
        <v>2.7107055241883902E-4</v>
      </c>
      <c r="L71" s="77">
        <f>J71/'סכום נכסי הקרן'!$C$42*100</f>
        <v>1.1661530673535155E-5</v>
      </c>
    </row>
    <row r="72" spans="2:12">
      <c r="B72" s="83" t="s">
        <v>3423</v>
      </c>
      <c r="C72" t="s">
        <v>257</v>
      </c>
      <c r="D72" t="s">
        <v>225</v>
      </c>
      <c r="E72" t="s">
        <v>226</v>
      </c>
      <c r="F72" t="s">
        <v>227</v>
      </c>
      <c r="G72" t="s">
        <v>116</v>
      </c>
      <c r="H72" s="77">
        <v>0</v>
      </c>
      <c r="I72" s="77">
        <v>0</v>
      </c>
      <c r="J72" s="77">
        <v>2168.710983638</v>
      </c>
      <c r="K72" s="77">
        <f t="shared" si="0"/>
        <v>0.45762816450559146</v>
      </c>
      <c r="L72" s="77">
        <f>J72/'סכום נכסי הקרן'!$C$42*100</f>
        <v>1.9687291112351228E-2</v>
      </c>
    </row>
    <row r="73" spans="2:12">
      <c r="B73" s="83" t="s">
        <v>3423</v>
      </c>
      <c r="C73" t="s">
        <v>264</v>
      </c>
      <c r="D73" t="s">
        <v>225</v>
      </c>
      <c r="E73" t="s">
        <v>226</v>
      </c>
      <c r="F73" t="s">
        <v>227</v>
      </c>
      <c r="G73" t="s">
        <v>206</v>
      </c>
      <c r="H73" s="77">
        <v>0</v>
      </c>
      <c r="I73" s="77">
        <v>0</v>
      </c>
      <c r="J73" s="77">
        <v>0.43905817800000002</v>
      </c>
      <c r="K73" s="77">
        <f t="shared" si="0"/>
        <v>9.264737884633116E-5</v>
      </c>
      <c r="L73" s="77">
        <f>J73/'סכום נכסי הקרן'!$C$42*100</f>
        <v>3.9857160455029786E-6</v>
      </c>
    </row>
    <row r="74" spans="2:12">
      <c r="B74" s="83" t="s">
        <v>3423</v>
      </c>
      <c r="C74" t="s">
        <v>267</v>
      </c>
      <c r="D74" t="s">
        <v>225</v>
      </c>
      <c r="E74" t="s">
        <v>226</v>
      </c>
      <c r="F74" t="s">
        <v>227</v>
      </c>
      <c r="G74" t="s">
        <v>201</v>
      </c>
      <c r="H74" s="77">
        <v>0</v>
      </c>
      <c r="I74" s="77">
        <v>0</v>
      </c>
      <c r="J74" s="77">
        <v>824.00941762000002</v>
      </c>
      <c r="K74" s="77">
        <f t="shared" si="0"/>
        <v>0.17387744156125215</v>
      </c>
      <c r="L74" s="77">
        <f>J74/'סכום נכסי הקרן'!$C$42*100</f>
        <v>7.4802559706645495E-3</v>
      </c>
    </row>
    <row r="75" spans="2:12">
      <c r="B75" t="s">
        <v>271</v>
      </c>
      <c r="C75" t="s">
        <v>271</v>
      </c>
      <c r="D75" s="16"/>
      <c r="E75" t="s">
        <v>271</v>
      </c>
      <c r="G75" t="s">
        <v>271</v>
      </c>
      <c r="H75" s="77">
        <v>0</v>
      </c>
      <c r="I75" s="77">
        <v>0</v>
      </c>
      <c r="J75" s="77">
        <v>0</v>
      </c>
      <c r="K75" s="77">
        <f t="shared" si="0"/>
        <v>0</v>
      </c>
      <c r="L75" s="77">
        <f>J75/'סכום נכסי הקרן'!$C$42*100</f>
        <v>0</v>
      </c>
    </row>
    <row r="76" spans="2:12">
      <c r="B76" s="78" t="s">
        <v>275</v>
      </c>
      <c r="D76" s="16"/>
      <c r="I76" s="79">
        <v>0</v>
      </c>
      <c r="J76" s="79">
        <v>0</v>
      </c>
      <c r="K76" s="79">
        <f t="shared" ref="K76:K77" si="1">J76/$J$11*100</f>
        <v>0</v>
      </c>
      <c r="L76" s="79">
        <f>J76/'סכום נכסי הקרן'!$C$42*100</f>
        <v>0</v>
      </c>
    </row>
    <row r="77" spans="2:12">
      <c r="B77" t="s">
        <v>271</v>
      </c>
      <c r="C77" t="s">
        <v>271</v>
      </c>
      <c r="D77" s="16"/>
      <c r="E77" t="s">
        <v>271</v>
      </c>
      <c r="G77" t="s">
        <v>271</v>
      </c>
      <c r="H77" s="77">
        <v>0</v>
      </c>
      <c r="I77" s="77">
        <v>0</v>
      </c>
      <c r="J77" s="77">
        <v>0</v>
      </c>
      <c r="K77" s="77">
        <f t="shared" si="1"/>
        <v>0</v>
      </c>
      <c r="L77" s="77">
        <f>J77/'סכום נכסי הקרן'!$C$42*100</f>
        <v>0</v>
      </c>
    </row>
    <row r="78" spans="2:12">
      <c r="B78" t="s">
        <v>278</v>
      </c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3341</v>
      </c>
    </row>
    <row r="3" spans="2:49">
      <c r="B3" s="2" t="s">
        <v>2</v>
      </c>
      <c r="C3" s="26" t="s">
        <v>3342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-462830189.37</v>
      </c>
      <c r="H11" s="7"/>
      <c r="I11" s="76">
        <v>-30394.259399868133</v>
      </c>
      <c r="J11" s="76">
        <v>100</v>
      </c>
      <c r="K11" s="76">
        <v>-0.28000000000000003</v>
      </c>
      <c r="AW11" s="16"/>
    </row>
    <row r="12" spans="2:49">
      <c r="B12" s="78" t="s">
        <v>207</v>
      </c>
      <c r="C12" s="16"/>
      <c r="D12" s="16"/>
      <c r="G12" s="79">
        <v>-462830189.37</v>
      </c>
      <c r="I12" s="79">
        <v>-27140.683052894332</v>
      </c>
      <c r="J12" s="79">
        <v>89.3</v>
      </c>
      <c r="K12" s="79">
        <v>-0.25</v>
      </c>
    </row>
    <row r="13" spans="2:49">
      <c r="B13" s="78" t="s">
        <v>2315</v>
      </c>
      <c r="C13" s="16"/>
      <c r="D13" s="16"/>
      <c r="G13" s="79">
        <v>7700000</v>
      </c>
      <c r="I13" s="79">
        <v>-23.139963000000002</v>
      </c>
      <c r="J13" s="79">
        <v>0.08</v>
      </c>
      <c r="K13" s="79">
        <v>0</v>
      </c>
    </row>
    <row r="14" spans="2:49">
      <c r="B14" t="s">
        <v>2717</v>
      </c>
      <c r="C14" t="s">
        <v>2718</v>
      </c>
      <c r="D14" t="s">
        <v>126</v>
      </c>
      <c r="E14" t="s">
        <v>105</v>
      </c>
      <c r="F14" t="s">
        <v>2719</v>
      </c>
      <c r="G14" s="77">
        <v>7700000</v>
      </c>
      <c r="H14" s="77">
        <v>-0.30051899999999998</v>
      </c>
      <c r="I14" s="77">
        <v>-23.139963000000002</v>
      </c>
      <c r="J14" s="77">
        <v>0.08</v>
      </c>
      <c r="K14" s="77">
        <v>0</v>
      </c>
    </row>
    <row r="15" spans="2:49">
      <c r="B15" s="78" t="s">
        <v>2316</v>
      </c>
      <c r="C15" s="16"/>
      <c r="D15" s="16"/>
      <c r="G15" s="79">
        <v>-385370000</v>
      </c>
      <c r="I15" s="79">
        <v>-18631.142263367754</v>
      </c>
      <c r="J15" s="79">
        <v>61.3</v>
      </c>
      <c r="K15" s="79">
        <v>-0.17</v>
      </c>
    </row>
    <row r="16" spans="2:49">
      <c r="B16" t="s">
        <v>2720</v>
      </c>
      <c r="C16" t="s">
        <v>2721</v>
      </c>
      <c r="D16" t="s">
        <v>126</v>
      </c>
      <c r="E16" t="s">
        <v>109</v>
      </c>
      <c r="F16" t="s">
        <v>2722</v>
      </c>
      <c r="G16" s="77">
        <v>-8000000</v>
      </c>
      <c r="H16" s="77">
        <v>1.6825827691570126E-2</v>
      </c>
      <c r="I16" s="77">
        <v>-1.34606621532561</v>
      </c>
      <c r="J16" s="77">
        <v>0</v>
      </c>
      <c r="K16" s="77">
        <v>0</v>
      </c>
    </row>
    <row r="17" spans="2:11">
      <c r="B17" t="s">
        <v>2723</v>
      </c>
      <c r="C17" t="s">
        <v>2724</v>
      </c>
      <c r="D17" t="s">
        <v>126</v>
      </c>
      <c r="E17" t="s">
        <v>109</v>
      </c>
      <c r="F17" t="s">
        <v>1167</v>
      </c>
      <c r="G17" s="77">
        <v>-22000000</v>
      </c>
      <c r="H17" s="77">
        <v>5.9744434227503183</v>
      </c>
      <c r="I17" s="77">
        <v>-1314.37755300507</v>
      </c>
      <c r="J17" s="77">
        <v>4.32</v>
      </c>
      <c r="K17" s="77">
        <v>-0.01</v>
      </c>
    </row>
    <row r="18" spans="2:11">
      <c r="B18" t="s">
        <v>2725</v>
      </c>
      <c r="C18" t="s">
        <v>2726</v>
      </c>
      <c r="D18" t="s">
        <v>126</v>
      </c>
      <c r="E18" t="s">
        <v>109</v>
      </c>
      <c r="F18" t="s">
        <v>1037</v>
      </c>
      <c r="G18" s="77">
        <v>-3000000</v>
      </c>
      <c r="H18" s="77">
        <v>5.9433623483980336</v>
      </c>
      <c r="I18" s="77">
        <v>-178.30087045194099</v>
      </c>
      <c r="J18" s="77">
        <v>0.59</v>
      </c>
      <c r="K18" s="77">
        <v>0</v>
      </c>
    </row>
    <row r="19" spans="2:11">
      <c r="B19" t="s">
        <v>2727</v>
      </c>
      <c r="C19" t="s">
        <v>2728</v>
      </c>
      <c r="D19" t="s">
        <v>126</v>
      </c>
      <c r="E19" t="s">
        <v>109</v>
      </c>
      <c r="F19" t="s">
        <v>2633</v>
      </c>
      <c r="G19" s="77">
        <v>-22400000</v>
      </c>
      <c r="H19" s="77">
        <v>4.5806015066379908</v>
      </c>
      <c r="I19" s="77">
        <v>-1026.05473748691</v>
      </c>
      <c r="J19" s="77">
        <v>3.38</v>
      </c>
      <c r="K19" s="77">
        <v>-0.01</v>
      </c>
    </row>
    <row r="20" spans="2:11">
      <c r="B20" t="s">
        <v>2729</v>
      </c>
      <c r="C20" t="s">
        <v>2730</v>
      </c>
      <c r="D20" t="s">
        <v>126</v>
      </c>
      <c r="E20" t="s">
        <v>109</v>
      </c>
      <c r="F20" t="s">
        <v>2731</v>
      </c>
      <c r="G20" s="77">
        <v>-10000000</v>
      </c>
      <c r="H20" s="77">
        <v>5.3265286693743699</v>
      </c>
      <c r="I20" s="77">
        <v>-532.65286693743701</v>
      </c>
      <c r="J20" s="77">
        <v>1.75</v>
      </c>
      <c r="K20" s="77">
        <v>0</v>
      </c>
    </row>
    <row r="21" spans="2:11">
      <c r="B21" t="s">
        <v>2732</v>
      </c>
      <c r="C21" t="s">
        <v>2733</v>
      </c>
      <c r="D21" t="s">
        <v>126</v>
      </c>
      <c r="E21" t="s">
        <v>109</v>
      </c>
      <c r="F21" t="s">
        <v>2633</v>
      </c>
      <c r="G21" s="77">
        <v>-22300000</v>
      </c>
      <c r="H21" s="77">
        <v>3.9367705165834979</v>
      </c>
      <c r="I21" s="77">
        <v>-877.89982519811997</v>
      </c>
      <c r="J21" s="77">
        <v>2.89</v>
      </c>
      <c r="K21" s="77">
        <v>-0.01</v>
      </c>
    </row>
    <row r="22" spans="2:11">
      <c r="B22" t="s">
        <v>2734</v>
      </c>
      <c r="C22" t="s">
        <v>2735</v>
      </c>
      <c r="D22" t="s">
        <v>126</v>
      </c>
      <c r="E22" t="s">
        <v>109</v>
      </c>
      <c r="F22" t="s">
        <v>2736</v>
      </c>
      <c r="G22" s="77">
        <v>-28200000</v>
      </c>
      <c r="H22" s="77">
        <v>2.3992064711190038</v>
      </c>
      <c r="I22" s="77">
        <v>-676.57622485555896</v>
      </c>
      <c r="J22" s="77">
        <v>2.23</v>
      </c>
      <c r="K22" s="77">
        <v>-0.01</v>
      </c>
    </row>
    <row r="23" spans="2:11">
      <c r="B23" t="s">
        <v>2737</v>
      </c>
      <c r="C23" t="s">
        <v>2738</v>
      </c>
      <c r="D23" t="s">
        <v>126</v>
      </c>
      <c r="E23" t="s">
        <v>113</v>
      </c>
      <c r="F23" t="s">
        <v>696</v>
      </c>
      <c r="G23" s="77">
        <v>-4900000</v>
      </c>
      <c r="H23" s="77">
        <v>-6.2461403359875307</v>
      </c>
      <c r="I23" s="77">
        <v>306.06087646338898</v>
      </c>
      <c r="J23" s="77">
        <v>-1.01</v>
      </c>
      <c r="K23" s="77">
        <v>0</v>
      </c>
    </row>
    <row r="24" spans="2:11">
      <c r="B24" t="s">
        <v>2739</v>
      </c>
      <c r="C24" t="s">
        <v>2740</v>
      </c>
      <c r="D24" t="s">
        <v>126</v>
      </c>
      <c r="E24" t="s">
        <v>109</v>
      </c>
      <c r="F24" t="s">
        <v>2741</v>
      </c>
      <c r="G24" s="77">
        <v>-35000000</v>
      </c>
      <c r="H24" s="77">
        <v>7.4354351804888568</v>
      </c>
      <c r="I24" s="77">
        <v>-2602.4023131711001</v>
      </c>
      <c r="J24" s="77">
        <v>8.56</v>
      </c>
      <c r="K24" s="77">
        <v>-0.02</v>
      </c>
    </row>
    <row r="25" spans="2:11">
      <c r="B25" t="s">
        <v>2742</v>
      </c>
      <c r="C25" t="s">
        <v>2743</v>
      </c>
      <c r="D25" t="s">
        <v>126</v>
      </c>
      <c r="E25" t="s">
        <v>109</v>
      </c>
      <c r="F25" t="s">
        <v>2606</v>
      </c>
      <c r="G25" s="77">
        <v>-5000000</v>
      </c>
      <c r="H25" s="77">
        <v>12.16890329389404</v>
      </c>
      <c r="I25" s="77">
        <v>-608.44516469470204</v>
      </c>
      <c r="J25" s="77">
        <v>2</v>
      </c>
      <c r="K25" s="77">
        <v>-0.01</v>
      </c>
    </row>
    <row r="26" spans="2:11">
      <c r="B26" t="s">
        <v>2744</v>
      </c>
      <c r="C26" t="s">
        <v>2745</v>
      </c>
      <c r="D26" t="s">
        <v>126</v>
      </c>
      <c r="E26" t="s">
        <v>113</v>
      </c>
      <c r="F26" t="s">
        <v>2746</v>
      </c>
      <c r="G26" s="77">
        <v>-6000000</v>
      </c>
      <c r="H26" s="77">
        <v>10.022195220778134</v>
      </c>
      <c r="I26" s="77">
        <v>-601.33171324668797</v>
      </c>
      <c r="J26" s="77">
        <v>1.98</v>
      </c>
      <c r="K26" s="77">
        <v>-0.01</v>
      </c>
    </row>
    <row r="27" spans="2:11">
      <c r="B27" t="s">
        <v>2747</v>
      </c>
      <c r="C27" t="s">
        <v>2748</v>
      </c>
      <c r="D27" t="s">
        <v>126</v>
      </c>
      <c r="E27" t="s">
        <v>109</v>
      </c>
      <c r="F27" t="s">
        <v>316</v>
      </c>
      <c r="G27" s="77">
        <v>-28500000</v>
      </c>
      <c r="H27" s="77">
        <v>7.4291415878797542</v>
      </c>
      <c r="I27" s="77">
        <v>-2117.3053525457299</v>
      </c>
      <c r="J27" s="77">
        <v>6.97</v>
      </c>
      <c r="K27" s="77">
        <v>-0.02</v>
      </c>
    </row>
    <row r="28" spans="2:11">
      <c r="B28" t="s">
        <v>2749</v>
      </c>
      <c r="C28" t="s">
        <v>2750</v>
      </c>
      <c r="D28" t="s">
        <v>126</v>
      </c>
      <c r="E28" t="s">
        <v>109</v>
      </c>
      <c r="F28" t="s">
        <v>1415</v>
      </c>
      <c r="G28" s="77">
        <v>-3000000</v>
      </c>
      <c r="H28" s="77">
        <v>2.8388290281032234</v>
      </c>
      <c r="I28" s="77">
        <v>-85.164870843096693</v>
      </c>
      <c r="J28" s="77">
        <v>0.28000000000000003</v>
      </c>
      <c r="K28" s="77">
        <v>0</v>
      </c>
    </row>
    <row r="29" spans="2:11">
      <c r="B29" t="s">
        <v>2751</v>
      </c>
      <c r="C29" t="s">
        <v>2752</v>
      </c>
      <c r="D29" t="s">
        <v>126</v>
      </c>
      <c r="E29" t="s">
        <v>113</v>
      </c>
      <c r="F29" t="s">
        <v>2753</v>
      </c>
      <c r="G29" s="77">
        <v>-7600000</v>
      </c>
      <c r="H29" s="77">
        <v>16.793208</v>
      </c>
      <c r="I29" s="77">
        <v>-1276.2838079999999</v>
      </c>
      <c r="J29" s="77">
        <v>4.2</v>
      </c>
      <c r="K29" s="77">
        <v>-0.01</v>
      </c>
    </row>
    <row r="30" spans="2:11">
      <c r="B30" t="s">
        <v>2754</v>
      </c>
      <c r="C30" t="s">
        <v>2755</v>
      </c>
      <c r="D30" t="s">
        <v>126</v>
      </c>
      <c r="E30" t="s">
        <v>109</v>
      </c>
      <c r="F30" t="s">
        <v>2756</v>
      </c>
      <c r="G30" s="77">
        <v>-5000000</v>
      </c>
      <c r="H30" s="77">
        <v>6.5470333333333199</v>
      </c>
      <c r="I30" s="77">
        <v>-327.35166666666601</v>
      </c>
      <c r="J30" s="77">
        <v>1.08</v>
      </c>
      <c r="K30" s="77">
        <v>0</v>
      </c>
    </row>
    <row r="31" spans="2:11">
      <c r="B31" t="s">
        <v>2757</v>
      </c>
      <c r="C31" t="s">
        <v>2758</v>
      </c>
      <c r="D31" t="s">
        <v>126</v>
      </c>
      <c r="E31" t="s">
        <v>109</v>
      </c>
      <c r="F31" t="s">
        <v>2606</v>
      </c>
      <c r="G31" s="77">
        <v>-5000000</v>
      </c>
      <c r="H31" s="77">
        <v>9.9544742857142801</v>
      </c>
      <c r="I31" s="77">
        <v>-497.72371428571398</v>
      </c>
      <c r="J31" s="77">
        <v>1.64</v>
      </c>
      <c r="K31" s="77">
        <v>0</v>
      </c>
    </row>
    <row r="32" spans="2:11">
      <c r="B32" t="s">
        <v>2759</v>
      </c>
      <c r="C32" t="s">
        <v>2760</v>
      </c>
      <c r="D32" t="s">
        <v>126</v>
      </c>
      <c r="E32" t="s">
        <v>109</v>
      </c>
      <c r="F32" t="s">
        <v>1037</v>
      </c>
      <c r="G32" s="77">
        <v>-4000000</v>
      </c>
      <c r="H32" s="77">
        <v>7.6314430379746749</v>
      </c>
      <c r="I32" s="77">
        <v>-305.25772151898701</v>
      </c>
      <c r="J32" s="77">
        <v>1</v>
      </c>
      <c r="K32" s="77">
        <v>0</v>
      </c>
    </row>
    <row r="33" spans="2:11">
      <c r="B33" t="s">
        <v>2761</v>
      </c>
      <c r="C33" t="s">
        <v>2762</v>
      </c>
      <c r="D33" t="s">
        <v>126</v>
      </c>
      <c r="E33" t="s">
        <v>109</v>
      </c>
      <c r="F33" t="s">
        <v>877</v>
      </c>
      <c r="G33" s="77">
        <v>-20000000</v>
      </c>
      <c r="H33" s="77">
        <v>3.0564925000000001</v>
      </c>
      <c r="I33" s="77">
        <v>-611.29849999999999</v>
      </c>
      <c r="J33" s="77">
        <v>2.0099999999999998</v>
      </c>
      <c r="K33" s="77">
        <v>-0.01</v>
      </c>
    </row>
    <row r="34" spans="2:11">
      <c r="B34" t="s">
        <v>2763</v>
      </c>
      <c r="C34" t="s">
        <v>2764</v>
      </c>
      <c r="D34" t="s">
        <v>126</v>
      </c>
      <c r="E34" t="s">
        <v>109</v>
      </c>
      <c r="F34" t="s">
        <v>2765</v>
      </c>
      <c r="G34" s="77">
        <v>-15000000</v>
      </c>
      <c r="H34" s="77">
        <v>-0.52701046666666662</v>
      </c>
      <c r="I34" s="77">
        <v>79.051569999999998</v>
      </c>
      <c r="J34" s="77">
        <v>-0.26</v>
      </c>
      <c r="K34" s="77">
        <v>0</v>
      </c>
    </row>
    <row r="35" spans="2:11">
      <c r="B35" t="s">
        <v>2766</v>
      </c>
      <c r="C35" t="s">
        <v>2767</v>
      </c>
      <c r="D35" t="s">
        <v>126</v>
      </c>
      <c r="E35" t="s">
        <v>109</v>
      </c>
      <c r="F35" t="s">
        <v>2722</v>
      </c>
      <c r="G35" s="77">
        <v>-19000000</v>
      </c>
      <c r="H35" s="77">
        <v>2.1954545454545525E-3</v>
      </c>
      <c r="I35" s="77">
        <v>-0.41713636363636503</v>
      </c>
      <c r="J35" s="77">
        <v>0</v>
      </c>
      <c r="K35" s="77">
        <v>0</v>
      </c>
    </row>
    <row r="36" spans="2:11">
      <c r="B36" t="s">
        <v>2768</v>
      </c>
      <c r="C36" t="s">
        <v>2769</v>
      </c>
      <c r="D36" t="s">
        <v>126</v>
      </c>
      <c r="E36" t="s">
        <v>113</v>
      </c>
      <c r="F36" t="s">
        <v>1335</v>
      </c>
      <c r="G36" s="77">
        <v>-2470000</v>
      </c>
      <c r="H36" s="77">
        <v>-3.2001230769230808</v>
      </c>
      <c r="I36" s="77">
        <v>79.043040000000104</v>
      </c>
      <c r="J36" s="77">
        <v>-0.26</v>
      </c>
      <c r="K36" s="77">
        <v>0</v>
      </c>
    </row>
    <row r="37" spans="2:11">
      <c r="B37" t="s">
        <v>2770</v>
      </c>
      <c r="C37" t="s">
        <v>2771</v>
      </c>
      <c r="D37" t="s">
        <v>126</v>
      </c>
      <c r="E37" t="s">
        <v>109</v>
      </c>
      <c r="F37" t="s">
        <v>1088</v>
      </c>
      <c r="G37" s="77">
        <v>-10000000</v>
      </c>
      <c r="H37" s="77">
        <v>1.94336333333333</v>
      </c>
      <c r="I37" s="77">
        <v>-194.33633333333299</v>
      </c>
      <c r="J37" s="77">
        <v>0.64</v>
      </c>
      <c r="K37" s="77">
        <v>0</v>
      </c>
    </row>
    <row r="38" spans="2:11">
      <c r="B38" t="s">
        <v>2772</v>
      </c>
      <c r="C38" t="s">
        <v>2773</v>
      </c>
      <c r="D38" t="s">
        <v>126</v>
      </c>
      <c r="E38" t="s">
        <v>109</v>
      </c>
      <c r="F38" t="s">
        <v>625</v>
      </c>
      <c r="G38" s="77">
        <v>-5000000</v>
      </c>
      <c r="H38" s="77">
        <v>1.8554390000000001</v>
      </c>
      <c r="I38" s="77">
        <v>-92.771950000000004</v>
      </c>
      <c r="J38" s="77">
        <v>0.31</v>
      </c>
      <c r="K38" s="77">
        <v>0</v>
      </c>
    </row>
    <row r="39" spans="2:11">
      <c r="B39" t="s">
        <v>2774</v>
      </c>
      <c r="C39" t="s">
        <v>2775</v>
      </c>
      <c r="D39" t="s">
        <v>126</v>
      </c>
      <c r="E39" t="s">
        <v>109</v>
      </c>
      <c r="F39" t="s">
        <v>2741</v>
      </c>
      <c r="G39" s="77">
        <v>-37000000</v>
      </c>
      <c r="H39" s="77">
        <v>6.8278876404494326</v>
      </c>
      <c r="I39" s="77">
        <v>-2526.3184269662902</v>
      </c>
      <c r="J39" s="77">
        <v>8.31</v>
      </c>
      <c r="K39" s="77">
        <v>-0.02</v>
      </c>
    </row>
    <row r="40" spans="2:11">
      <c r="B40" t="s">
        <v>2776</v>
      </c>
      <c r="C40" t="s">
        <v>2777</v>
      </c>
      <c r="D40" t="s">
        <v>126</v>
      </c>
      <c r="E40" t="s">
        <v>109</v>
      </c>
      <c r="F40" t="s">
        <v>1100</v>
      </c>
      <c r="G40" s="77">
        <v>-10000000</v>
      </c>
      <c r="H40" s="77">
        <v>7.1790130434782604</v>
      </c>
      <c r="I40" s="77">
        <v>-717.901304347826</v>
      </c>
      <c r="J40" s="77">
        <v>2.36</v>
      </c>
      <c r="K40" s="77">
        <v>-0.01</v>
      </c>
    </row>
    <row r="41" spans="2:11">
      <c r="B41" t="s">
        <v>2778</v>
      </c>
      <c r="C41" t="s">
        <v>2779</v>
      </c>
      <c r="D41" t="s">
        <v>126</v>
      </c>
      <c r="E41" t="s">
        <v>109</v>
      </c>
      <c r="F41" t="s">
        <v>2731</v>
      </c>
      <c r="G41" s="77">
        <v>-14000000</v>
      </c>
      <c r="H41" s="77">
        <v>5.3095415686274503</v>
      </c>
      <c r="I41" s="77">
        <v>-743.33581960784295</v>
      </c>
      <c r="J41" s="77">
        <v>2.4500000000000002</v>
      </c>
      <c r="K41" s="77">
        <v>-0.01</v>
      </c>
    </row>
    <row r="42" spans="2:11">
      <c r="B42" t="s">
        <v>2780</v>
      </c>
      <c r="C42" t="s">
        <v>2781</v>
      </c>
      <c r="D42" t="s">
        <v>126</v>
      </c>
      <c r="E42" t="s">
        <v>109</v>
      </c>
      <c r="F42" t="s">
        <v>2657</v>
      </c>
      <c r="G42" s="77">
        <v>-7000000</v>
      </c>
      <c r="H42" s="77">
        <v>2.7591733333333286</v>
      </c>
      <c r="I42" s="77">
        <v>-193.14213333333299</v>
      </c>
      <c r="J42" s="77">
        <v>0.64</v>
      </c>
      <c r="K42" s="77">
        <v>0</v>
      </c>
    </row>
    <row r="43" spans="2:11">
      <c r="B43" t="s">
        <v>2782</v>
      </c>
      <c r="C43" t="s">
        <v>2783</v>
      </c>
      <c r="D43" t="s">
        <v>126</v>
      </c>
      <c r="E43" t="s">
        <v>109</v>
      </c>
      <c r="F43" t="s">
        <v>1353</v>
      </c>
      <c r="G43" s="77">
        <v>-5000000</v>
      </c>
      <c r="H43" s="77">
        <v>2.4885747999999999</v>
      </c>
      <c r="I43" s="77">
        <v>-124.42874</v>
      </c>
      <c r="J43" s="77">
        <v>0.41</v>
      </c>
      <c r="K43" s="77">
        <v>0</v>
      </c>
    </row>
    <row r="44" spans="2:11">
      <c r="B44" t="s">
        <v>2784</v>
      </c>
      <c r="C44" t="s">
        <v>2785</v>
      </c>
      <c r="D44" t="s">
        <v>126</v>
      </c>
      <c r="E44" t="s">
        <v>109</v>
      </c>
      <c r="F44" t="s">
        <v>2786</v>
      </c>
      <c r="G44" s="77">
        <v>-10000000</v>
      </c>
      <c r="H44" s="77">
        <v>3.0243536</v>
      </c>
      <c r="I44" s="77">
        <v>-302.43536</v>
      </c>
      <c r="J44" s="77">
        <v>1</v>
      </c>
      <c r="K44" s="77">
        <v>0</v>
      </c>
    </row>
    <row r="45" spans="2:11">
      <c r="B45" t="s">
        <v>2787</v>
      </c>
      <c r="C45" t="s">
        <v>2788</v>
      </c>
      <c r="D45" t="s">
        <v>126</v>
      </c>
      <c r="E45" t="s">
        <v>109</v>
      </c>
      <c r="F45" t="s">
        <v>2736</v>
      </c>
      <c r="G45" s="77">
        <v>-2000000</v>
      </c>
      <c r="H45" s="77">
        <v>1.4708944383860401</v>
      </c>
      <c r="I45" s="77">
        <v>-29.4178887677208</v>
      </c>
      <c r="J45" s="77">
        <v>0.1</v>
      </c>
      <c r="K45" s="77">
        <v>0</v>
      </c>
    </row>
    <row r="46" spans="2:11">
      <c r="B46" t="s">
        <v>2789</v>
      </c>
      <c r="C46" t="s">
        <v>2790</v>
      </c>
      <c r="D46" t="s">
        <v>126</v>
      </c>
      <c r="E46" t="s">
        <v>109</v>
      </c>
      <c r="F46" t="s">
        <v>2731</v>
      </c>
      <c r="G46" s="77">
        <v>-9000000</v>
      </c>
      <c r="H46" s="77">
        <v>5.9002187554235004</v>
      </c>
      <c r="I46" s="77">
        <v>-531.01968798811504</v>
      </c>
      <c r="J46" s="77">
        <v>1.75</v>
      </c>
      <c r="K46" s="77">
        <v>0</v>
      </c>
    </row>
    <row r="47" spans="2:11">
      <c r="B47" s="78" t="s">
        <v>2716</v>
      </c>
      <c r="C47" s="16"/>
      <c r="D47" s="16"/>
      <c r="G47" s="79">
        <v>-85165237.700000003</v>
      </c>
      <c r="I47" s="79">
        <v>-8406.0278790955781</v>
      </c>
      <c r="J47" s="79">
        <v>27.66</v>
      </c>
      <c r="K47" s="79">
        <v>-0.08</v>
      </c>
    </row>
    <row r="48" spans="2:11">
      <c r="B48" t="s">
        <v>2791</v>
      </c>
      <c r="C48" t="s">
        <v>2792</v>
      </c>
      <c r="D48" t="s">
        <v>126</v>
      </c>
      <c r="E48" t="s">
        <v>109</v>
      </c>
      <c r="F48" t="s">
        <v>2793</v>
      </c>
      <c r="G48" s="77">
        <v>2500000</v>
      </c>
      <c r="H48" s="77">
        <v>10.228467530839721</v>
      </c>
      <c r="I48" s="77">
        <v>255.71168827099299</v>
      </c>
      <c r="J48" s="77">
        <v>-0.84</v>
      </c>
      <c r="K48" s="77">
        <v>0</v>
      </c>
    </row>
    <row r="49" spans="2:11">
      <c r="B49" t="s">
        <v>2794</v>
      </c>
      <c r="C49" t="s">
        <v>2795</v>
      </c>
      <c r="D49" t="s">
        <v>126</v>
      </c>
      <c r="E49" t="s">
        <v>109</v>
      </c>
      <c r="F49" t="s">
        <v>316</v>
      </c>
      <c r="G49" s="77">
        <v>2500000</v>
      </c>
      <c r="H49" s="77">
        <v>10.58610759781876</v>
      </c>
      <c r="I49" s="77">
        <v>264.65268994546898</v>
      </c>
      <c r="J49" s="77">
        <v>-0.87</v>
      </c>
      <c r="K49" s="77">
        <v>0</v>
      </c>
    </row>
    <row r="50" spans="2:11">
      <c r="B50" t="s">
        <v>2796</v>
      </c>
      <c r="C50" t="s">
        <v>2797</v>
      </c>
      <c r="D50" t="s">
        <v>126</v>
      </c>
      <c r="E50" t="s">
        <v>113</v>
      </c>
      <c r="F50" t="s">
        <v>2756</v>
      </c>
      <c r="G50" s="77">
        <v>-7280000</v>
      </c>
      <c r="H50" s="77">
        <v>6.2068062448230084</v>
      </c>
      <c r="I50" s="77">
        <v>-451.85549462311502</v>
      </c>
      <c r="J50" s="77">
        <v>1.49</v>
      </c>
      <c r="K50" s="77">
        <v>0</v>
      </c>
    </row>
    <row r="51" spans="2:11">
      <c r="B51" t="s">
        <v>2798</v>
      </c>
      <c r="C51" t="s">
        <v>2799</v>
      </c>
      <c r="D51" t="s">
        <v>126</v>
      </c>
      <c r="E51" t="s">
        <v>113</v>
      </c>
      <c r="F51" t="s">
        <v>2793</v>
      </c>
      <c r="G51" s="77">
        <v>-8400000</v>
      </c>
      <c r="H51" s="77">
        <v>7.3684920937826428</v>
      </c>
      <c r="I51" s="77">
        <v>-618.95333587774201</v>
      </c>
      <c r="J51" s="77">
        <v>2.04</v>
      </c>
      <c r="K51" s="77">
        <v>-0.01</v>
      </c>
    </row>
    <row r="52" spans="2:11">
      <c r="B52" t="s">
        <v>2800</v>
      </c>
      <c r="C52" t="s">
        <v>2801</v>
      </c>
      <c r="D52" t="s">
        <v>126</v>
      </c>
      <c r="E52" t="s">
        <v>116</v>
      </c>
      <c r="F52" t="s">
        <v>2606</v>
      </c>
      <c r="G52" s="77">
        <v>-3300000</v>
      </c>
      <c r="H52" s="77">
        <v>8.7599272474282728</v>
      </c>
      <c r="I52" s="77">
        <v>-289.07759916513299</v>
      </c>
      <c r="J52" s="77">
        <v>0.95</v>
      </c>
      <c r="K52" s="77">
        <v>0</v>
      </c>
    </row>
    <row r="53" spans="2:11">
      <c r="B53" t="s">
        <v>2802</v>
      </c>
      <c r="C53" t="s">
        <v>2803</v>
      </c>
      <c r="D53" t="s">
        <v>126</v>
      </c>
      <c r="E53" t="s">
        <v>109</v>
      </c>
      <c r="F53" t="s">
        <v>2804</v>
      </c>
      <c r="G53" s="77">
        <v>8610399.9199999999</v>
      </c>
      <c r="H53" s="77">
        <v>-19.527263502222901</v>
      </c>
      <c r="I53" s="77">
        <v>-1681.3754809735899</v>
      </c>
      <c r="J53" s="77">
        <v>5.53</v>
      </c>
      <c r="K53" s="77">
        <v>-0.02</v>
      </c>
    </row>
    <row r="54" spans="2:11">
      <c r="B54" t="s">
        <v>2805</v>
      </c>
      <c r="C54" t="s">
        <v>2806</v>
      </c>
      <c r="D54" t="s">
        <v>126</v>
      </c>
      <c r="E54" t="s">
        <v>113</v>
      </c>
      <c r="F54" t="s">
        <v>2684</v>
      </c>
      <c r="G54" s="77">
        <v>-9500000</v>
      </c>
      <c r="H54" s="77">
        <v>13.621774171182947</v>
      </c>
      <c r="I54" s="77">
        <v>-1294.0685462623801</v>
      </c>
      <c r="J54" s="77">
        <v>4.26</v>
      </c>
      <c r="K54" s="77">
        <v>-0.01</v>
      </c>
    </row>
    <row r="55" spans="2:11">
      <c r="B55" t="s">
        <v>2807</v>
      </c>
      <c r="C55" t="s">
        <v>2808</v>
      </c>
      <c r="D55" t="s">
        <v>126</v>
      </c>
      <c r="E55" t="s">
        <v>109</v>
      </c>
      <c r="F55" t="s">
        <v>696</v>
      </c>
      <c r="G55" s="77">
        <v>3182668.08</v>
      </c>
      <c r="H55" s="77">
        <v>16.231456281830337</v>
      </c>
      <c r="I55" s="77">
        <v>516.59337800096898</v>
      </c>
      <c r="J55" s="77">
        <v>-1.7</v>
      </c>
      <c r="K55" s="77">
        <v>0</v>
      </c>
    </row>
    <row r="56" spans="2:11">
      <c r="B56" t="s">
        <v>2809</v>
      </c>
      <c r="C56" t="s">
        <v>2810</v>
      </c>
      <c r="D56" t="s">
        <v>126</v>
      </c>
      <c r="E56" t="s">
        <v>109</v>
      </c>
      <c r="F56" t="s">
        <v>2731</v>
      </c>
      <c r="G56" s="77">
        <v>-2600000</v>
      </c>
      <c r="H56" s="77">
        <v>1.8729582497659654</v>
      </c>
      <c r="I56" s="77">
        <v>-48.696914493915102</v>
      </c>
      <c r="J56" s="77">
        <v>0.16</v>
      </c>
      <c r="K56" s="77">
        <v>0</v>
      </c>
    </row>
    <row r="57" spans="2:11">
      <c r="B57" t="s">
        <v>2811</v>
      </c>
      <c r="C57" t="s">
        <v>2812</v>
      </c>
      <c r="D57" t="s">
        <v>126</v>
      </c>
      <c r="E57" t="s">
        <v>109</v>
      </c>
      <c r="F57" t="s">
        <v>1335</v>
      </c>
      <c r="G57" s="77">
        <v>-3200000</v>
      </c>
      <c r="H57" s="77">
        <v>-0.98062457013406878</v>
      </c>
      <c r="I57" s="77">
        <v>31.379986244290201</v>
      </c>
      <c r="J57" s="77">
        <v>-0.1</v>
      </c>
      <c r="K57" s="77">
        <v>0</v>
      </c>
    </row>
    <row r="58" spans="2:11">
      <c r="B58" t="s">
        <v>2813</v>
      </c>
      <c r="C58" t="s">
        <v>2814</v>
      </c>
      <c r="D58" t="s">
        <v>126</v>
      </c>
      <c r="E58" t="s">
        <v>113</v>
      </c>
      <c r="F58" t="s">
        <v>330</v>
      </c>
      <c r="G58" s="77">
        <v>-3500000</v>
      </c>
      <c r="H58" s="77">
        <v>-4.4996734926297997</v>
      </c>
      <c r="I58" s="77">
        <v>157.48857224204301</v>
      </c>
      <c r="J58" s="77">
        <v>-0.52</v>
      </c>
      <c r="K58" s="77">
        <v>0</v>
      </c>
    </row>
    <row r="59" spans="2:11">
      <c r="B59" t="s">
        <v>2815</v>
      </c>
      <c r="C59" t="s">
        <v>2816</v>
      </c>
      <c r="D59" t="s">
        <v>126</v>
      </c>
      <c r="E59" t="s">
        <v>116</v>
      </c>
      <c r="F59" t="s">
        <v>2817</v>
      </c>
      <c r="G59" s="77">
        <v>-900000</v>
      </c>
      <c r="H59" s="77">
        <v>4.0906861039819997</v>
      </c>
      <c r="I59" s="77">
        <v>-36.816174935837999</v>
      </c>
      <c r="J59" s="77">
        <v>0.12</v>
      </c>
      <c r="K59" s="77">
        <v>0</v>
      </c>
    </row>
    <row r="60" spans="2:11">
      <c r="B60" t="s">
        <v>2818</v>
      </c>
      <c r="C60" t="s">
        <v>2819</v>
      </c>
      <c r="D60" t="s">
        <v>126</v>
      </c>
      <c r="E60" t="s">
        <v>116</v>
      </c>
      <c r="F60" t="s">
        <v>1170</v>
      </c>
      <c r="G60" s="77">
        <v>-7300000</v>
      </c>
      <c r="H60" s="77">
        <v>22.564624893522328</v>
      </c>
      <c r="I60" s="77">
        <v>-1647.2176172271299</v>
      </c>
      <c r="J60" s="77">
        <v>5.42</v>
      </c>
      <c r="K60" s="77">
        <v>-0.01</v>
      </c>
    </row>
    <row r="61" spans="2:11">
      <c r="B61" t="s">
        <v>2820</v>
      </c>
      <c r="C61" t="s">
        <v>2821</v>
      </c>
      <c r="D61" t="s">
        <v>126</v>
      </c>
      <c r="E61" t="s">
        <v>109</v>
      </c>
      <c r="F61" t="s">
        <v>2746</v>
      </c>
      <c r="G61" s="77">
        <v>-11600000</v>
      </c>
      <c r="H61" s="77">
        <v>8.7433073416574132</v>
      </c>
      <c r="I61" s="77">
        <v>-1014.22365163226</v>
      </c>
      <c r="J61" s="77">
        <v>3.34</v>
      </c>
      <c r="K61" s="77">
        <v>-0.01</v>
      </c>
    </row>
    <row r="62" spans="2:11">
      <c r="B62" t="s">
        <v>2822</v>
      </c>
      <c r="C62" t="s">
        <v>2823</v>
      </c>
      <c r="D62" t="s">
        <v>126</v>
      </c>
      <c r="E62" t="s">
        <v>113</v>
      </c>
      <c r="F62" t="s">
        <v>2678</v>
      </c>
      <c r="G62" s="77">
        <v>-120000</v>
      </c>
      <c r="H62" s="77">
        <v>-5.2522522471989834</v>
      </c>
      <c r="I62" s="77">
        <v>6.3027026966387796</v>
      </c>
      <c r="J62" s="77">
        <v>-0.02</v>
      </c>
      <c r="K62" s="77">
        <v>0</v>
      </c>
    </row>
    <row r="63" spans="2:11">
      <c r="B63" t="s">
        <v>2824</v>
      </c>
      <c r="C63" t="s">
        <v>2825</v>
      </c>
      <c r="D63" t="s">
        <v>126</v>
      </c>
      <c r="E63" t="s">
        <v>109</v>
      </c>
      <c r="F63" t="s">
        <v>2678</v>
      </c>
      <c r="G63" s="77">
        <v>6463549.7199999997</v>
      </c>
      <c r="H63" s="77">
        <v>-5.9422151772856173</v>
      </c>
      <c r="I63" s="77">
        <v>-384.07803245324197</v>
      </c>
      <c r="J63" s="77">
        <v>1.26</v>
      </c>
      <c r="K63" s="77">
        <v>0</v>
      </c>
    </row>
    <row r="64" spans="2:11">
      <c r="B64" t="s">
        <v>2826</v>
      </c>
      <c r="C64" t="s">
        <v>2827</v>
      </c>
      <c r="D64" t="s">
        <v>126</v>
      </c>
      <c r="E64" t="s">
        <v>113</v>
      </c>
      <c r="F64" t="s">
        <v>1227</v>
      </c>
      <c r="G64" s="77">
        <v>-6100000</v>
      </c>
      <c r="H64" s="77">
        <v>1.8094974133767869</v>
      </c>
      <c r="I64" s="77">
        <v>-110.379342215984</v>
      </c>
      <c r="J64" s="77">
        <v>0.36</v>
      </c>
      <c r="K64" s="77">
        <v>0</v>
      </c>
    </row>
    <row r="65" spans="2:11">
      <c r="B65" t="s">
        <v>2828</v>
      </c>
      <c r="C65" t="s">
        <v>2829</v>
      </c>
      <c r="D65" t="s">
        <v>126</v>
      </c>
      <c r="E65" t="s">
        <v>109</v>
      </c>
      <c r="F65" t="s">
        <v>2657</v>
      </c>
      <c r="G65" s="77">
        <v>1335144.58</v>
      </c>
      <c r="H65" s="77">
        <v>0.44185411478234965</v>
      </c>
      <c r="I65" s="77">
        <v>5.8993912650235201</v>
      </c>
      <c r="J65" s="77">
        <v>-0.02</v>
      </c>
      <c r="K65" s="77">
        <v>0</v>
      </c>
    </row>
    <row r="66" spans="2:11">
      <c r="B66" t="s">
        <v>2830</v>
      </c>
      <c r="C66" t="s">
        <v>2831</v>
      </c>
      <c r="D66" t="s">
        <v>126</v>
      </c>
      <c r="E66" t="s">
        <v>116</v>
      </c>
      <c r="F66" t="s">
        <v>2606</v>
      </c>
      <c r="G66" s="77">
        <v>-500000</v>
      </c>
      <c r="H66" s="77">
        <v>8.4167135255452603</v>
      </c>
      <c r="I66" s="77">
        <v>-42.083567627726303</v>
      </c>
      <c r="J66" s="77">
        <v>0.14000000000000001</v>
      </c>
      <c r="K66" s="77">
        <v>0</v>
      </c>
    </row>
    <row r="67" spans="2:11">
      <c r="B67" t="s">
        <v>2832</v>
      </c>
      <c r="C67" t="s">
        <v>2833</v>
      </c>
      <c r="D67" t="s">
        <v>126</v>
      </c>
      <c r="E67" t="s">
        <v>116</v>
      </c>
      <c r="F67" t="s">
        <v>1037</v>
      </c>
      <c r="G67" s="77">
        <v>-1235000</v>
      </c>
      <c r="H67" s="77">
        <v>-0.53396457297585265</v>
      </c>
      <c r="I67" s="77">
        <v>6.5944624762517803</v>
      </c>
      <c r="J67" s="77">
        <v>-0.02</v>
      </c>
      <c r="K67" s="77">
        <v>0</v>
      </c>
    </row>
    <row r="68" spans="2:11">
      <c r="B68" t="s">
        <v>2834</v>
      </c>
      <c r="C68" t="s">
        <v>2835</v>
      </c>
      <c r="D68" t="s">
        <v>126</v>
      </c>
      <c r="E68" t="s">
        <v>116</v>
      </c>
      <c r="F68" t="s">
        <v>2817</v>
      </c>
      <c r="G68" s="77">
        <v>-2600000</v>
      </c>
      <c r="H68" s="77">
        <v>4.300324505181</v>
      </c>
      <c r="I68" s="77">
        <v>-111.808437134706</v>
      </c>
      <c r="J68" s="77">
        <v>0.37</v>
      </c>
      <c r="K68" s="77">
        <v>0</v>
      </c>
    </row>
    <row r="69" spans="2:11">
      <c r="B69" t="s">
        <v>2836</v>
      </c>
      <c r="C69" t="s">
        <v>2837</v>
      </c>
      <c r="D69" t="s">
        <v>126</v>
      </c>
      <c r="E69" t="s">
        <v>113</v>
      </c>
      <c r="F69" t="s">
        <v>696</v>
      </c>
      <c r="G69" s="77">
        <v>-7172000</v>
      </c>
      <c r="H69" s="77">
        <v>-6.0362047895571944</v>
      </c>
      <c r="I69" s="77">
        <v>432.91660750704199</v>
      </c>
      <c r="J69" s="77">
        <v>-1.42</v>
      </c>
      <c r="K69" s="77">
        <v>0</v>
      </c>
    </row>
    <row r="70" spans="2:11">
      <c r="B70" t="s">
        <v>2838</v>
      </c>
      <c r="C70" t="s">
        <v>2839</v>
      </c>
      <c r="D70" t="s">
        <v>126</v>
      </c>
      <c r="E70" t="s">
        <v>113</v>
      </c>
      <c r="F70" t="s">
        <v>2840</v>
      </c>
      <c r="G70" s="77">
        <v>-3176000</v>
      </c>
      <c r="H70" s="77">
        <v>-1.3471989209209698</v>
      </c>
      <c r="I70" s="77">
        <v>42.787037728450002</v>
      </c>
      <c r="J70" s="77">
        <v>-0.14000000000000001</v>
      </c>
      <c r="K70" s="77">
        <v>0</v>
      </c>
    </row>
    <row r="71" spans="2:11">
      <c r="B71" t="s">
        <v>2841</v>
      </c>
      <c r="C71" t="s">
        <v>2842</v>
      </c>
      <c r="D71" t="s">
        <v>126</v>
      </c>
      <c r="E71" t="s">
        <v>113</v>
      </c>
      <c r="F71" t="s">
        <v>1100</v>
      </c>
      <c r="G71" s="77">
        <v>-600000</v>
      </c>
      <c r="H71" s="77">
        <v>-1.8628202139983501</v>
      </c>
      <c r="I71" s="77">
        <v>11.176921283990101</v>
      </c>
      <c r="J71" s="77">
        <v>-0.04</v>
      </c>
      <c r="K71" s="77">
        <v>0</v>
      </c>
    </row>
    <row r="72" spans="2:11">
      <c r="B72" t="s">
        <v>2843</v>
      </c>
      <c r="C72" t="s">
        <v>2844</v>
      </c>
      <c r="D72" t="s">
        <v>126</v>
      </c>
      <c r="E72" t="s">
        <v>113</v>
      </c>
      <c r="F72" t="s">
        <v>2684</v>
      </c>
      <c r="G72" s="77">
        <v>-1392000</v>
      </c>
      <c r="H72" s="77">
        <v>13.438000000000001</v>
      </c>
      <c r="I72" s="77">
        <v>-187.05696</v>
      </c>
      <c r="J72" s="77">
        <v>0.62</v>
      </c>
      <c r="K72" s="77">
        <v>0</v>
      </c>
    </row>
    <row r="73" spans="2:11">
      <c r="B73" t="s">
        <v>2845</v>
      </c>
      <c r="C73" t="s">
        <v>2846</v>
      </c>
      <c r="D73" t="s">
        <v>126</v>
      </c>
      <c r="E73" t="s">
        <v>113</v>
      </c>
      <c r="F73" t="s">
        <v>2753</v>
      </c>
      <c r="G73" s="77">
        <v>-5000000</v>
      </c>
      <c r="H73" s="77">
        <v>15.50653</v>
      </c>
      <c r="I73" s="77">
        <v>-775.32650000000001</v>
      </c>
      <c r="J73" s="77">
        <v>2.5499999999999998</v>
      </c>
      <c r="K73" s="77">
        <v>-0.01</v>
      </c>
    </row>
    <row r="74" spans="2:11">
      <c r="B74" t="s">
        <v>2847</v>
      </c>
      <c r="C74" t="s">
        <v>2848</v>
      </c>
      <c r="D74" t="s">
        <v>126</v>
      </c>
      <c r="E74" t="s">
        <v>109</v>
      </c>
      <c r="F74" t="s">
        <v>316</v>
      </c>
      <c r="G74" s="77">
        <v>1900000</v>
      </c>
      <c r="H74" s="77">
        <v>8.5247066666666846</v>
      </c>
      <c r="I74" s="77">
        <v>161.969426666667</v>
      </c>
      <c r="J74" s="77">
        <v>-0.53</v>
      </c>
      <c r="K74" s="77">
        <v>0</v>
      </c>
    </row>
    <row r="75" spans="2:11">
      <c r="B75" t="s">
        <v>2849</v>
      </c>
      <c r="C75" t="s">
        <v>2850</v>
      </c>
      <c r="D75" t="s">
        <v>126</v>
      </c>
      <c r="E75" t="s">
        <v>116</v>
      </c>
      <c r="F75" t="s">
        <v>2756</v>
      </c>
      <c r="G75" s="77">
        <v>-7300000</v>
      </c>
      <c r="H75" s="77">
        <v>17.325389999999999</v>
      </c>
      <c r="I75" s="77">
        <v>-1264.7534700000001</v>
      </c>
      <c r="J75" s="77">
        <v>4.16</v>
      </c>
      <c r="K75" s="77">
        <v>-0.01</v>
      </c>
    </row>
    <row r="76" spans="2:11">
      <c r="B76" t="s">
        <v>2851</v>
      </c>
      <c r="C76" t="s">
        <v>2852</v>
      </c>
      <c r="D76" t="s">
        <v>126</v>
      </c>
      <c r="E76" t="s">
        <v>109</v>
      </c>
      <c r="F76" t="s">
        <v>2746</v>
      </c>
      <c r="G76" s="77">
        <v>800000</v>
      </c>
      <c r="H76" s="77">
        <v>6.9791142857142878</v>
      </c>
      <c r="I76" s="77">
        <v>55.832914285714303</v>
      </c>
      <c r="J76" s="77">
        <v>-0.18</v>
      </c>
      <c r="K76" s="77">
        <v>0</v>
      </c>
    </row>
    <row r="77" spans="2:11">
      <c r="B77" t="s">
        <v>2853</v>
      </c>
      <c r="C77" t="s">
        <v>2854</v>
      </c>
      <c r="D77" t="s">
        <v>126</v>
      </c>
      <c r="E77" t="s">
        <v>116</v>
      </c>
      <c r="F77" t="s">
        <v>2606</v>
      </c>
      <c r="G77" s="77">
        <v>-200000</v>
      </c>
      <c r="H77" s="77">
        <v>8.9945217391304499</v>
      </c>
      <c r="I77" s="77">
        <v>-17.9890434782609</v>
      </c>
      <c r="J77" s="77">
        <v>0.06</v>
      </c>
      <c r="K77" s="77">
        <v>0</v>
      </c>
    </row>
    <row r="78" spans="2:11">
      <c r="B78" t="s">
        <v>2855</v>
      </c>
      <c r="C78" t="s">
        <v>2856</v>
      </c>
      <c r="D78" t="s">
        <v>126</v>
      </c>
      <c r="E78" t="s">
        <v>113</v>
      </c>
      <c r="F78" t="s">
        <v>1244</v>
      </c>
      <c r="G78" s="77">
        <v>1000000</v>
      </c>
      <c r="H78" s="77">
        <v>0.74238999999999999</v>
      </c>
      <c r="I78" s="77">
        <v>7.4238999999999997</v>
      </c>
      <c r="J78" s="77">
        <v>-0.02</v>
      </c>
      <c r="K78" s="77">
        <v>0</v>
      </c>
    </row>
    <row r="79" spans="2:11">
      <c r="B79" t="s">
        <v>2857</v>
      </c>
      <c r="C79" t="s">
        <v>2858</v>
      </c>
      <c r="D79" t="s">
        <v>126</v>
      </c>
      <c r="E79" t="s">
        <v>113</v>
      </c>
      <c r="F79" t="s">
        <v>625</v>
      </c>
      <c r="G79" s="77">
        <v>-1500000</v>
      </c>
      <c r="H79" s="77">
        <v>-1.3542386666666666</v>
      </c>
      <c r="I79" s="77">
        <v>20.313580000000002</v>
      </c>
      <c r="J79" s="77">
        <v>-7.0000000000000007E-2</v>
      </c>
      <c r="K79" s="77">
        <v>0</v>
      </c>
    </row>
    <row r="80" spans="2:11">
      <c r="B80" t="s">
        <v>2859</v>
      </c>
      <c r="C80" t="s">
        <v>2860</v>
      </c>
      <c r="D80" t="s">
        <v>126</v>
      </c>
      <c r="E80" t="s">
        <v>113</v>
      </c>
      <c r="F80" t="s">
        <v>2817</v>
      </c>
      <c r="G80" s="77">
        <v>1500000</v>
      </c>
      <c r="H80" s="77">
        <v>2.7872493333333335</v>
      </c>
      <c r="I80" s="77">
        <v>41.80874</v>
      </c>
      <c r="J80" s="77">
        <v>-0.14000000000000001</v>
      </c>
      <c r="K80" s="77">
        <v>0</v>
      </c>
    </row>
    <row r="81" spans="2:11">
      <c r="B81" t="s">
        <v>2861</v>
      </c>
      <c r="C81" t="s">
        <v>2862</v>
      </c>
      <c r="D81" t="s">
        <v>126</v>
      </c>
      <c r="E81" t="s">
        <v>113</v>
      </c>
      <c r="F81" t="s">
        <v>2863</v>
      </c>
      <c r="G81" s="77">
        <v>-1000000</v>
      </c>
      <c r="H81" s="77">
        <v>-2.9847000000000001</v>
      </c>
      <c r="I81" s="77">
        <v>29.847000000000001</v>
      </c>
      <c r="J81" s="77">
        <v>-0.1</v>
      </c>
      <c r="K81" s="77">
        <v>0</v>
      </c>
    </row>
    <row r="82" spans="2:11">
      <c r="B82" t="s">
        <v>2864</v>
      </c>
      <c r="C82" t="s">
        <v>2865</v>
      </c>
      <c r="D82" t="s">
        <v>126</v>
      </c>
      <c r="E82" t="s">
        <v>116</v>
      </c>
      <c r="F82" t="s">
        <v>2863</v>
      </c>
      <c r="G82" s="77">
        <v>-11282000</v>
      </c>
      <c r="H82" s="77">
        <v>5.7705966850828663</v>
      </c>
      <c r="I82" s="77">
        <v>-651.03871801104901</v>
      </c>
      <c r="J82" s="77">
        <v>2.14</v>
      </c>
      <c r="K82" s="77">
        <v>-0.01</v>
      </c>
    </row>
    <row r="83" spans="2:11">
      <c r="B83" t="s">
        <v>2866</v>
      </c>
      <c r="C83" t="s">
        <v>2867</v>
      </c>
      <c r="D83" t="s">
        <v>126</v>
      </c>
      <c r="E83" t="s">
        <v>113</v>
      </c>
      <c r="F83" t="s">
        <v>2840</v>
      </c>
      <c r="G83" s="77">
        <v>-8200000</v>
      </c>
      <c r="H83" s="77">
        <v>-2.0984391268652685</v>
      </c>
      <c r="I83" s="77">
        <v>172.07200840295201</v>
      </c>
      <c r="J83" s="77">
        <v>-0.56999999999999995</v>
      </c>
      <c r="K83" s="77">
        <v>0</v>
      </c>
    </row>
    <row r="84" spans="2:11">
      <c r="B84" s="78" t="s">
        <v>2317</v>
      </c>
      <c r="C84" s="16"/>
      <c r="D84" s="16"/>
      <c r="G84" s="79">
        <v>0</v>
      </c>
      <c r="I84" s="79">
        <v>0</v>
      </c>
      <c r="J84" s="79">
        <v>0</v>
      </c>
      <c r="K84" s="79">
        <v>0</v>
      </c>
    </row>
    <row r="85" spans="2:11">
      <c r="B85" t="s">
        <v>271</v>
      </c>
      <c r="C85" t="s">
        <v>271</v>
      </c>
      <c r="D85" t="s">
        <v>271</v>
      </c>
      <c r="E85" t="s">
        <v>271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</row>
    <row r="86" spans="2:11">
      <c r="B86" s="78" t="s">
        <v>1104</v>
      </c>
      <c r="C86" s="16"/>
      <c r="D86" s="16"/>
      <c r="G86" s="79">
        <v>5048.33</v>
      </c>
      <c r="I86" s="79">
        <v>-80.372947431</v>
      </c>
      <c r="J86" s="79">
        <v>0.26</v>
      </c>
      <c r="K86" s="79">
        <v>0</v>
      </c>
    </row>
    <row r="87" spans="2:11">
      <c r="B87" t="s">
        <v>2868</v>
      </c>
      <c r="C87" t="s">
        <v>2869</v>
      </c>
      <c r="D87" t="s">
        <v>135</v>
      </c>
      <c r="E87" t="s">
        <v>105</v>
      </c>
      <c r="F87" t="s">
        <v>1149</v>
      </c>
      <c r="G87" s="77">
        <v>5048.33</v>
      </c>
      <c r="H87" s="77">
        <v>-1592.07</v>
      </c>
      <c r="I87" s="77">
        <v>-80.372947431</v>
      </c>
      <c r="J87" s="77">
        <v>0.26</v>
      </c>
      <c r="K87" s="77">
        <v>0</v>
      </c>
    </row>
    <row r="88" spans="2:11">
      <c r="B88" s="78" t="s">
        <v>276</v>
      </c>
      <c r="C88" s="16"/>
      <c r="D88" s="16"/>
      <c r="G88" s="79">
        <v>0</v>
      </c>
      <c r="I88" s="79">
        <v>-3253.5763469737999</v>
      </c>
      <c r="J88" s="79">
        <v>10.7</v>
      </c>
      <c r="K88" s="79">
        <v>-0.03</v>
      </c>
    </row>
    <row r="89" spans="2:11">
      <c r="B89" s="78" t="s">
        <v>2315</v>
      </c>
      <c r="C89" s="16"/>
      <c r="D89" s="16"/>
      <c r="G89" s="79">
        <v>0</v>
      </c>
      <c r="I89" s="79">
        <v>-3253.5763469737999</v>
      </c>
      <c r="J89" s="79">
        <v>10.7</v>
      </c>
      <c r="K89" s="79">
        <v>-0.03</v>
      </c>
    </row>
    <row r="90" spans="2:11">
      <c r="B90" t="s">
        <v>2870</v>
      </c>
      <c r="C90" t="s">
        <v>2871</v>
      </c>
      <c r="D90" t="s">
        <v>1174</v>
      </c>
      <c r="E90" t="s">
        <v>109</v>
      </c>
      <c r="F90" t="s">
        <v>2872</v>
      </c>
      <c r="G90" s="77">
        <v>14805644.4</v>
      </c>
      <c r="H90" s="77">
        <v>94.339802999999947</v>
      </c>
      <c r="I90" s="77">
        <v>49082.201780079602</v>
      </c>
      <c r="J90" s="77">
        <v>-161.49</v>
      </c>
      <c r="K90" s="77">
        <v>0.45</v>
      </c>
    </row>
    <row r="91" spans="2:11">
      <c r="B91" t="s">
        <v>2873</v>
      </c>
      <c r="C91" t="s">
        <v>2874</v>
      </c>
      <c r="D91" t="s">
        <v>1174</v>
      </c>
      <c r="E91" t="s">
        <v>109</v>
      </c>
      <c r="F91" t="s">
        <v>2872</v>
      </c>
      <c r="G91" s="77">
        <v>-14805644.4</v>
      </c>
      <c r="H91" s="77">
        <v>100.59342937548871</v>
      </c>
      <c r="I91" s="77">
        <v>-52335.778127053403</v>
      </c>
      <c r="J91" s="77">
        <v>172.19</v>
      </c>
      <c r="K91" s="77">
        <v>-0.48</v>
      </c>
    </row>
    <row r="92" spans="2:11">
      <c r="B92" s="78" t="s">
        <v>2318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271</v>
      </c>
      <c r="C93" t="s">
        <v>271</v>
      </c>
      <c r="D93" t="s">
        <v>271</v>
      </c>
      <c r="E93" t="s">
        <v>271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2317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271</v>
      </c>
      <c r="C95" t="s">
        <v>271</v>
      </c>
      <c r="D95" t="s">
        <v>271</v>
      </c>
      <c r="E95" t="s">
        <v>271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1104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271</v>
      </c>
      <c r="C97" t="s">
        <v>271</v>
      </c>
      <c r="D97" t="s">
        <v>271</v>
      </c>
      <c r="E97" t="s">
        <v>271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278</v>
      </c>
      <c r="C98" s="16"/>
      <c r="D98" s="16"/>
    </row>
    <row r="99" spans="2:11">
      <c r="B99" t="s">
        <v>382</v>
      </c>
      <c r="C99" s="16"/>
      <c r="D99" s="16"/>
    </row>
    <row r="100" spans="2:11">
      <c r="B100" t="s">
        <v>383</v>
      </c>
      <c r="C100" s="16"/>
      <c r="D100" s="16"/>
    </row>
    <row r="101" spans="2:11">
      <c r="B101" t="s">
        <v>384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3341</v>
      </c>
    </row>
    <row r="3" spans="2:78">
      <c r="B3" s="2" t="s">
        <v>2</v>
      </c>
      <c r="C3" s="26" t="s">
        <v>3342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4.3288000000000002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2332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271</v>
      </c>
      <c r="C14" t="s">
        <v>271</v>
      </c>
      <c r="D14" s="16"/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2333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271</v>
      </c>
      <c r="C16" t="s">
        <v>271</v>
      </c>
      <c r="D16" s="16"/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2342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2343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271</v>
      </c>
      <c r="C19" t="s">
        <v>271</v>
      </c>
      <c r="D19" s="16"/>
      <c r="E19" t="s">
        <v>271</v>
      </c>
      <c r="H19" s="77">
        <v>0</v>
      </c>
      <c r="I19" t="s">
        <v>271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2344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271</v>
      </c>
      <c r="C21" t="s">
        <v>271</v>
      </c>
      <c r="D21" s="16"/>
      <c r="E21" t="s">
        <v>271</v>
      </c>
      <c r="H21" s="77">
        <v>0</v>
      </c>
      <c r="I21" t="s">
        <v>271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271</v>
      </c>
      <c r="C23" t="s">
        <v>271</v>
      </c>
      <c r="D23" s="16"/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271</v>
      </c>
      <c r="C25" t="s">
        <v>271</v>
      </c>
      <c r="D25" s="16"/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276</v>
      </c>
      <c r="D26" s="16"/>
      <c r="H26" s="79">
        <v>66.77</v>
      </c>
      <c r="K26" s="79">
        <v>6.49</v>
      </c>
      <c r="L26" s="79">
        <v>100000</v>
      </c>
      <c r="N26" s="79">
        <v>4.3288000000000002</v>
      </c>
      <c r="P26" s="79">
        <v>100</v>
      </c>
      <c r="Q26" s="79">
        <v>0</v>
      </c>
    </row>
    <row r="27" spans="2:17">
      <c r="B27" s="78" t="s">
        <v>2332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271</v>
      </c>
      <c r="C28" t="s">
        <v>271</v>
      </c>
      <c r="D28" s="16"/>
      <c r="E28" t="s">
        <v>271</v>
      </c>
      <c r="H28" s="77">
        <v>0</v>
      </c>
      <c r="I28" t="s">
        <v>271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2333</v>
      </c>
      <c r="D29" s="16"/>
      <c r="H29" s="79">
        <v>66.77</v>
      </c>
      <c r="K29" s="79">
        <v>6.49</v>
      </c>
      <c r="L29" s="79">
        <v>100000</v>
      </c>
      <c r="N29" s="79">
        <v>4.3288000000000002</v>
      </c>
      <c r="P29" s="79">
        <v>100</v>
      </c>
      <c r="Q29" s="79">
        <v>0</v>
      </c>
    </row>
    <row r="30" spans="2:17">
      <c r="B30" t="s">
        <v>2875</v>
      </c>
      <c r="C30" t="s">
        <v>2876</v>
      </c>
      <c r="D30" t="s">
        <v>2336</v>
      </c>
      <c r="E30" t="s">
        <v>271</v>
      </c>
      <c r="F30" t="s">
        <v>329</v>
      </c>
      <c r="G30" t="s">
        <v>308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</v>
      </c>
      <c r="N30" s="77">
        <v>4.3288000000000002</v>
      </c>
      <c r="O30" s="77">
        <v>0.34</v>
      </c>
      <c r="P30" s="77">
        <v>100</v>
      </c>
      <c r="Q30" s="77">
        <v>0</v>
      </c>
    </row>
    <row r="31" spans="2:17">
      <c r="B31" s="78" t="s">
        <v>2342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2343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271</v>
      </c>
      <c r="C33" t="s">
        <v>271</v>
      </c>
      <c r="D33" s="16"/>
      <c r="E33" t="s">
        <v>271</v>
      </c>
      <c r="H33" s="77">
        <v>0</v>
      </c>
      <c r="I33" t="s">
        <v>271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271</v>
      </c>
      <c r="C35" t="s">
        <v>271</v>
      </c>
      <c r="D35" s="16"/>
      <c r="E35" t="s">
        <v>271</v>
      </c>
      <c r="H35" s="77">
        <v>0</v>
      </c>
      <c r="I35" t="s">
        <v>271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271</v>
      </c>
      <c r="C37" t="s">
        <v>271</v>
      </c>
      <c r="D37" s="16"/>
      <c r="E37" t="s">
        <v>271</v>
      </c>
      <c r="H37" s="77">
        <v>0</v>
      </c>
      <c r="I37" t="s">
        <v>271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271</v>
      </c>
      <c r="C39" t="s">
        <v>271</v>
      </c>
      <c r="D39" s="16"/>
      <c r="E39" t="s">
        <v>271</v>
      </c>
      <c r="H39" s="77">
        <v>0</v>
      </c>
      <c r="I39" t="s">
        <v>271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278</v>
      </c>
      <c r="D40" s="16"/>
    </row>
    <row r="41" spans="2:17">
      <c r="B41" t="s">
        <v>382</v>
      </c>
      <c r="D41" s="16"/>
    </row>
    <row r="42" spans="2:17">
      <c r="B42" t="s">
        <v>383</v>
      </c>
      <c r="D42" s="16"/>
    </row>
    <row r="43" spans="2:17">
      <c r="B43" t="s">
        <v>384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3341</v>
      </c>
    </row>
    <row r="3" spans="2:59">
      <c r="B3" s="2" t="s">
        <v>2</v>
      </c>
      <c r="C3" s="26" t="s">
        <v>3342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4.43</v>
      </c>
      <c r="J11" s="18"/>
      <c r="K11" s="18"/>
      <c r="L11" s="76">
        <v>2.19</v>
      </c>
      <c r="M11" s="76">
        <v>1216081336.6500001</v>
      </c>
      <c r="N11" s="7"/>
      <c r="O11" s="76">
        <v>1478158.9223092962</v>
      </c>
      <c r="P11" s="76">
        <v>100</v>
      </c>
      <c r="Q11" s="76">
        <v>13.42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4.34</v>
      </c>
      <c r="L12" s="79">
        <v>1.76</v>
      </c>
      <c r="M12" s="79">
        <v>1162270736.6800001</v>
      </c>
      <c r="O12" s="79">
        <v>1282401.9690228293</v>
      </c>
      <c r="P12" s="79">
        <v>86.76</v>
      </c>
      <c r="Q12" s="79">
        <v>11.64</v>
      </c>
    </row>
    <row r="13" spans="2:59">
      <c r="B13" s="78" t="s">
        <v>2877</v>
      </c>
      <c r="I13" s="79">
        <v>2.0099999999999998</v>
      </c>
      <c r="L13" s="79">
        <v>1.04</v>
      </c>
      <c r="M13" s="79">
        <v>519878556.69</v>
      </c>
      <c r="O13" s="79">
        <v>541505.50464830396</v>
      </c>
      <c r="P13" s="79">
        <v>36.630000000000003</v>
      </c>
      <c r="Q13" s="79">
        <v>4.92</v>
      </c>
    </row>
    <row r="14" spans="2:59">
      <c r="B14" t="s">
        <v>2878</v>
      </c>
      <c r="C14" t="s">
        <v>2879</v>
      </c>
      <c r="D14" t="s">
        <v>2880</v>
      </c>
      <c r="E14" t="s">
        <v>2881</v>
      </c>
      <c r="F14" t="s">
        <v>2882</v>
      </c>
      <c r="G14" t="s">
        <v>2883</v>
      </c>
      <c r="H14" t="s">
        <v>154</v>
      </c>
      <c r="I14" s="77">
        <v>2.0099999999999998</v>
      </c>
      <c r="J14" t="s">
        <v>105</v>
      </c>
      <c r="K14" s="77">
        <v>0</v>
      </c>
      <c r="L14" s="77">
        <v>1.04</v>
      </c>
      <c r="M14" s="77">
        <v>519878556.69</v>
      </c>
      <c r="N14" s="77">
        <v>104.16</v>
      </c>
      <c r="O14" s="77">
        <v>541505.50464830396</v>
      </c>
      <c r="P14" s="77">
        <v>36.630000000000003</v>
      </c>
      <c r="Q14" s="77">
        <v>4.92</v>
      </c>
    </row>
    <row r="15" spans="2:59">
      <c r="B15" s="78" t="s">
        <v>2884</v>
      </c>
      <c r="I15" s="79">
        <v>8.6999999999999993</v>
      </c>
      <c r="L15" s="79">
        <v>2.96</v>
      </c>
      <c r="M15" s="79">
        <v>135850357.46000001</v>
      </c>
      <c r="O15" s="79">
        <v>137360.61471959</v>
      </c>
      <c r="P15" s="79">
        <v>9.2899999999999991</v>
      </c>
      <c r="Q15" s="79">
        <v>1.25</v>
      </c>
    </row>
    <row r="16" spans="2:59">
      <c r="B16" t="s">
        <v>2885</v>
      </c>
      <c r="C16" t="s">
        <v>2879</v>
      </c>
      <c r="D16" t="s">
        <v>2886</v>
      </c>
      <c r="E16" t="s">
        <v>714</v>
      </c>
      <c r="F16" t="s">
        <v>218</v>
      </c>
      <c r="G16" t="s">
        <v>2887</v>
      </c>
      <c r="H16" t="s">
        <v>215</v>
      </c>
      <c r="I16" s="77">
        <v>7.27</v>
      </c>
      <c r="J16" t="s">
        <v>105</v>
      </c>
      <c r="K16" s="77">
        <v>3.71</v>
      </c>
      <c r="L16" s="77">
        <v>3.71</v>
      </c>
      <c r="M16" s="77">
        <v>10181128.640000001</v>
      </c>
      <c r="N16" s="77">
        <v>104.77</v>
      </c>
      <c r="O16" s="77">
        <v>10666.768476128</v>
      </c>
      <c r="P16" s="77">
        <v>0.72</v>
      </c>
      <c r="Q16" s="77">
        <v>0.1</v>
      </c>
    </row>
    <row r="17" spans="2:17">
      <c r="B17" t="s">
        <v>2885</v>
      </c>
      <c r="C17" t="s">
        <v>2879</v>
      </c>
      <c r="D17" t="s">
        <v>2888</v>
      </c>
      <c r="E17" t="s">
        <v>714</v>
      </c>
      <c r="F17" t="s">
        <v>218</v>
      </c>
      <c r="G17" t="s">
        <v>2887</v>
      </c>
      <c r="H17" t="s">
        <v>215</v>
      </c>
      <c r="I17" s="77">
        <v>9.73</v>
      </c>
      <c r="J17" t="s">
        <v>105</v>
      </c>
      <c r="K17" s="77">
        <v>3.29</v>
      </c>
      <c r="L17" s="77">
        <v>3.29</v>
      </c>
      <c r="M17" s="77">
        <v>12454103.24</v>
      </c>
      <c r="N17" s="77">
        <v>95.95</v>
      </c>
      <c r="O17" s="77">
        <v>11949.71205878</v>
      </c>
      <c r="P17" s="77">
        <v>0.81</v>
      </c>
      <c r="Q17" s="77">
        <v>0.11</v>
      </c>
    </row>
    <row r="18" spans="2:17">
      <c r="B18" t="s">
        <v>2885</v>
      </c>
      <c r="C18" t="s">
        <v>2879</v>
      </c>
      <c r="D18" t="s">
        <v>2889</v>
      </c>
      <c r="E18" t="s">
        <v>714</v>
      </c>
      <c r="F18" t="s">
        <v>218</v>
      </c>
      <c r="G18" t="s">
        <v>1159</v>
      </c>
      <c r="H18" t="s">
        <v>215</v>
      </c>
      <c r="I18" s="77">
        <v>6.16</v>
      </c>
      <c r="J18" t="s">
        <v>105</v>
      </c>
      <c r="K18" s="77">
        <v>3.27</v>
      </c>
      <c r="L18" s="77">
        <v>3.27</v>
      </c>
      <c r="M18" s="77">
        <v>13075587.92</v>
      </c>
      <c r="N18" s="77">
        <v>103.41</v>
      </c>
      <c r="O18" s="77">
        <v>13521.465468072</v>
      </c>
      <c r="P18" s="77">
        <v>0.91</v>
      </c>
      <c r="Q18" s="77">
        <v>0.12</v>
      </c>
    </row>
    <row r="19" spans="2:17">
      <c r="B19" t="s">
        <v>2885</v>
      </c>
      <c r="C19" t="s">
        <v>2879</v>
      </c>
      <c r="D19" t="s">
        <v>2890</v>
      </c>
      <c r="E19" t="s">
        <v>714</v>
      </c>
      <c r="F19" t="s">
        <v>218</v>
      </c>
      <c r="G19" t="s">
        <v>1159</v>
      </c>
      <c r="H19" t="s">
        <v>215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12503098.16</v>
      </c>
      <c r="N19" s="77">
        <v>97.67</v>
      </c>
      <c r="O19" s="77">
        <v>12211.775972871999</v>
      </c>
      <c r="P19" s="77">
        <v>0.83</v>
      </c>
      <c r="Q19" s="77">
        <v>0.11</v>
      </c>
    </row>
    <row r="20" spans="2:17">
      <c r="B20" t="s">
        <v>2885</v>
      </c>
      <c r="C20" t="s">
        <v>2879</v>
      </c>
      <c r="D20" t="s">
        <v>2891</v>
      </c>
      <c r="E20" t="s">
        <v>714</v>
      </c>
      <c r="F20" t="s">
        <v>755</v>
      </c>
      <c r="G20" t="s">
        <v>2887</v>
      </c>
      <c r="H20" t="s">
        <v>215</v>
      </c>
      <c r="I20" s="77">
        <v>8.42</v>
      </c>
      <c r="J20" t="s">
        <v>105</v>
      </c>
      <c r="K20" s="77">
        <v>2.66</v>
      </c>
      <c r="L20" s="77">
        <v>2.66</v>
      </c>
      <c r="M20" s="77">
        <v>8414947.6999999993</v>
      </c>
      <c r="N20" s="77">
        <v>99.91</v>
      </c>
      <c r="O20" s="77">
        <v>8407.3742470699999</v>
      </c>
      <c r="P20" s="77">
        <v>0.56999999999999995</v>
      </c>
      <c r="Q20" s="77">
        <v>0.08</v>
      </c>
    </row>
    <row r="21" spans="2:17">
      <c r="B21" t="s">
        <v>2885</v>
      </c>
      <c r="C21" t="s">
        <v>2879</v>
      </c>
      <c r="D21" t="s">
        <v>2892</v>
      </c>
      <c r="E21" t="s">
        <v>714</v>
      </c>
      <c r="F21" t="s">
        <v>755</v>
      </c>
      <c r="G21" t="s">
        <v>2887</v>
      </c>
      <c r="H21" t="s">
        <v>215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11216688.279999999</v>
      </c>
      <c r="N21" s="77">
        <v>96.53</v>
      </c>
      <c r="O21" s="77">
        <v>10827.469196684</v>
      </c>
      <c r="P21" s="77">
        <v>0.73</v>
      </c>
      <c r="Q21" s="77">
        <v>0.1</v>
      </c>
    </row>
    <row r="22" spans="2:17">
      <c r="B22" t="s">
        <v>2885</v>
      </c>
      <c r="C22" t="s">
        <v>2879</v>
      </c>
      <c r="D22" t="s">
        <v>2893</v>
      </c>
      <c r="E22" t="s">
        <v>714</v>
      </c>
      <c r="F22" t="s">
        <v>755</v>
      </c>
      <c r="G22" t="s">
        <v>1159</v>
      </c>
      <c r="H22" t="s">
        <v>215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7339646.7800000003</v>
      </c>
      <c r="N22" s="77">
        <v>101.3</v>
      </c>
      <c r="O22" s="77">
        <v>7435.0621881400002</v>
      </c>
      <c r="P22" s="77">
        <v>0.5</v>
      </c>
      <c r="Q22" s="77">
        <v>7.0000000000000007E-2</v>
      </c>
    </row>
    <row r="23" spans="2:17">
      <c r="B23" t="s">
        <v>2885</v>
      </c>
      <c r="C23" t="s">
        <v>2879</v>
      </c>
      <c r="D23" t="s">
        <v>2894</v>
      </c>
      <c r="E23" t="s">
        <v>714</v>
      </c>
      <c r="F23" t="s">
        <v>755</v>
      </c>
      <c r="G23" t="s">
        <v>1159</v>
      </c>
      <c r="H23" t="s">
        <v>215</v>
      </c>
      <c r="I23" s="77">
        <v>9.19</v>
      </c>
      <c r="J23" t="s">
        <v>105</v>
      </c>
      <c r="K23" s="77">
        <v>1.85</v>
      </c>
      <c r="L23" s="77">
        <v>1.85</v>
      </c>
      <c r="M23" s="77">
        <v>9166124.0500000007</v>
      </c>
      <c r="N23" s="77">
        <v>105.11</v>
      </c>
      <c r="O23" s="77">
        <v>9634.5129889550008</v>
      </c>
      <c r="P23" s="77">
        <v>0.65</v>
      </c>
      <c r="Q23" s="77">
        <v>0.09</v>
      </c>
    </row>
    <row r="24" spans="2:17">
      <c r="B24" t="s">
        <v>2885</v>
      </c>
      <c r="C24" t="s">
        <v>2879</v>
      </c>
      <c r="D24" t="s">
        <v>2895</v>
      </c>
      <c r="E24" t="s">
        <v>714</v>
      </c>
      <c r="F24" t="s">
        <v>755</v>
      </c>
      <c r="G24" t="s">
        <v>2896</v>
      </c>
      <c r="H24" t="s">
        <v>215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6271567.6699999999</v>
      </c>
      <c r="N24" s="77">
        <v>104.72</v>
      </c>
      <c r="O24" s="77">
        <v>6567.5856640239999</v>
      </c>
      <c r="P24" s="77">
        <v>0.44</v>
      </c>
      <c r="Q24" s="77">
        <v>0.06</v>
      </c>
    </row>
    <row r="25" spans="2:17">
      <c r="B25" t="s">
        <v>2885</v>
      </c>
      <c r="C25" t="s">
        <v>2879</v>
      </c>
      <c r="D25" t="s">
        <v>2897</v>
      </c>
      <c r="E25" t="s">
        <v>714</v>
      </c>
      <c r="F25" t="s">
        <v>755</v>
      </c>
      <c r="G25" t="s">
        <v>2896</v>
      </c>
      <c r="H25" t="s">
        <v>215</v>
      </c>
      <c r="I25" s="77">
        <v>10.23</v>
      </c>
      <c r="J25" t="s">
        <v>105</v>
      </c>
      <c r="K25" s="77">
        <v>2.84</v>
      </c>
      <c r="L25" s="77">
        <v>2.84</v>
      </c>
      <c r="M25" s="77">
        <v>7895453.5099999998</v>
      </c>
      <c r="N25" s="77">
        <v>104.87</v>
      </c>
      <c r="O25" s="77">
        <v>8279.9620959370004</v>
      </c>
      <c r="P25" s="77">
        <v>0.56000000000000005</v>
      </c>
      <c r="Q25" s="77">
        <v>0.08</v>
      </c>
    </row>
    <row r="26" spans="2:17">
      <c r="B26" t="s">
        <v>2885</v>
      </c>
      <c r="C26" t="s">
        <v>2879</v>
      </c>
      <c r="D26" t="s">
        <v>2898</v>
      </c>
      <c r="E26" t="s">
        <v>714</v>
      </c>
      <c r="F26" t="s">
        <v>755</v>
      </c>
      <c r="G26" t="s">
        <v>2896</v>
      </c>
      <c r="H26" t="s">
        <v>215</v>
      </c>
      <c r="I26" s="77">
        <v>10.28</v>
      </c>
      <c r="J26" t="s">
        <v>105</v>
      </c>
      <c r="K26" s="77">
        <v>3.01</v>
      </c>
      <c r="L26" s="77">
        <v>3.01</v>
      </c>
      <c r="M26" s="77">
        <v>13985432.67</v>
      </c>
      <c r="N26" s="77">
        <v>99.12</v>
      </c>
      <c r="O26" s="77">
        <v>13862.360862504</v>
      </c>
      <c r="P26" s="77">
        <v>0.94</v>
      </c>
      <c r="Q26" s="77">
        <v>0.13</v>
      </c>
    </row>
    <row r="27" spans="2:17">
      <c r="B27" t="s">
        <v>2885</v>
      </c>
      <c r="C27" t="s">
        <v>2879</v>
      </c>
      <c r="D27" t="s">
        <v>2899</v>
      </c>
      <c r="E27" t="s">
        <v>714</v>
      </c>
      <c r="F27" t="s">
        <v>755</v>
      </c>
      <c r="G27" t="s">
        <v>2896</v>
      </c>
      <c r="H27" t="s">
        <v>215</v>
      </c>
      <c r="I27" s="77">
        <v>8.07</v>
      </c>
      <c r="J27" t="s">
        <v>105</v>
      </c>
      <c r="K27" s="77">
        <v>3.41</v>
      </c>
      <c r="L27" s="77">
        <v>3.41</v>
      </c>
      <c r="M27" s="77">
        <v>19612754</v>
      </c>
      <c r="N27" s="77">
        <v>102.96</v>
      </c>
      <c r="O27" s="77">
        <v>20193.291518400001</v>
      </c>
      <c r="P27" s="77">
        <v>1.37</v>
      </c>
      <c r="Q27" s="77">
        <v>0.18</v>
      </c>
    </row>
    <row r="28" spans="2:17">
      <c r="B28" t="s">
        <v>2885</v>
      </c>
      <c r="C28" t="s">
        <v>2879</v>
      </c>
      <c r="D28" t="s">
        <v>2900</v>
      </c>
      <c r="E28" t="s">
        <v>714</v>
      </c>
      <c r="F28" t="s">
        <v>755</v>
      </c>
      <c r="G28" t="s">
        <v>2896</v>
      </c>
      <c r="H28" t="s">
        <v>215</v>
      </c>
      <c r="I28" s="77">
        <v>9.85</v>
      </c>
      <c r="J28" t="s">
        <v>105</v>
      </c>
      <c r="K28" s="77">
        <v>3.96</v>
      </c>
      <c r="L28" s="77">
        <v>3.96</v>
      </c>
      <c r="M28" s="77">
        <v>3733824.84</v>
      </c>
      <c r="N28" s="77">
        <v>101.86</v>
      </c>
      <c r="O28" s="77">
        <v>3803.2739820239999</v>
      </c>
      <c r="P28" s="77">
        <v>0.26</v>
      </c>
      <c r="Q28" s="77">
        <v>0.03</v>
      </c>
    </row>
    <row r="29" spans="2:17">
      <c r="B29" s="78" t="s">
        <v>2901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271</v>
      </c>
      <c r="D30" t="s">
        <v>271</v>
      </c>
      <c r="F30" t="s">
        <v>271</v>
      </c>
      <c r="I30" s="77">
        <v>0</v>
      </c>
      <c r="J30" t="s">
        <v>271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2902</v>
      </c>
      <c r="I31" s="79">
        <v>5.46</v>
      </c>
      <c r="L31" s="79">
        <v>2.13</v>
      </c>
      <c r="M31" s="79">
        <v>503955325.44999999</v>
      </c>
      <c r="O31" s="79">
        <v>600908.1555030992</v>
      </c>
      <c r="P31" s="79">
        <v>40.65</v>
      </c>
      <c r="Q31" s="79">
        <v>5.45</v>
      </c>
    </row>
    <row r="32" spans="2:17">
      <c r="B32" t="s">
        <v>2903</v>
      </c>
      <c r="C32" t="s">
        <v>2879</v>
      </c>
      <c r="D32" t="s">
        <v>2904</v>
      </c>
      <c r="E32" t="s">
        <v>754</v>
      </c>
      <c r="F32" t="s">
        <v>2882</v>
      </c>
      <c r="G32" t="s">
        <v>2905</v>
      </c>
      <c r="H32" t="s">
        <v>154</v>
      </c>
      <c r="I32" s="77">
        <v>7.74</v>
      </c>
      <c r="J32" t="s">
        <v>105</v>
      </c>
      <c r="K32" s="77">
        <v>3.19</v>
      </c>
      <c r="L32" s="77">
        <v>1.63</v>
      </c>
      <c r="M32" s="77">
        <v>2208472.25</v>
      </c>
      <c r="N32" s="77">
        <v>108.29</v>
      </c>
      <c r="O32" s="77">
        <v>2391.554599525</v>
      </c>
      <c r="P32" s="77">
        <v>0.16</v>
      </c>
      <c r="Q32" s="77">
        <v>0.02</v>
      </c>
    </row>
    <row r="33" spans="2:17">
      <c r="B33" t="s">
        <v>2903</v>
      </c>
      <c r="C33" t="s">
        <v>2879</v>
      </c>
      <c r="D33" t="s">
        <v>2906</v>
      </c>
      <c r="E33" t="s">
        <v>754</v>
      </c>
      <c r="F33" t="s">
        <v>2882</v>
      </c>
      <c r="G33" t="s">
        <v>2907</v>
      </c>
      <c r="H33" t="s">
        <v>154</v>
      </c>
      <c r="I33" s="77">
        <v>7.74</v>
      </c>
      <c r="J33" t="s">
        <v>105</v>
      </c>
      <c r="K33" s="77">
        <v>3.19</v>
      </c>
      <c r="L33" s="77">
        <v>1.63</v>
      </c>
      <c r="M33" s="77">
        <v>315496.18</v>
      </c>
      <c r="N33" s="77">
        <v>109.04</v>
      </c>
      <c r="O33" s="77">
        <v>344.01703467200002</v>
      </c>
      <c r="P33" s="77">
        <v>0.02</v>
      </c>
      <c r="Q33" s="77">
        <v>0</v>
      </c>
    </row>
    <row r="34" spans="2:17">
      <c r="B34" t="s">
        <v>2903</v>
      </c>
      <c r="C34" t="s">
        <v>2879</v>
      </c>
      <c r="D34" t="s">
        <v>2908</v>
      </c>
      <c r="E34" t="s">
        <v>754</v>
      </c>
      <c r="F34" t="s">
        <v>2882</v>
      </c>
      <c r="G34" t="s">
        <v>2550</v>
      </c>
      <c r="H34" t="s">
        <v>154</v>
      </c>
      <c r="I34" s="77">
        <v>7.71</v>
      </c>
      <c r="J34" t="s">
        <v>105</v>
      </c>
      <c r="K34" s="77">
        <v>3.17</v>
      </c>
      <c r="L34" s="77">
        <v>1.74</v>
      </c>
      <c r="M34" s="77">
        <v>1577480.18</v>
      </c>
      <c r="N34" s="77">
        <v>113.99</v>
      </c>
      <c r="O34" s="77">
        <v>1798.169657182</v>
      </c>
      <c r="P34" s="77">
        <v>0.12</v>
      </c>
      <c r="Q34" s="77">
        <v>0.02</v>
      </c>
    </row>
    <row r="35" spans="2:17">
      <c r="B35" t="s">
        <v>2903</v>
      </c>
      <c r="C35" t="s">
        <v>2879</v>
      </c>
      <c r="D35" t="s">
        <v>2909</v>
      </c>
      <c r="E35" t="s">
        <v>754</v>
      </c>
      <c r="F35" t="s">
        <v>2882</v>
      </c>
      <c r="G35" t="s">
        <v>1219</v>
      </c>
      <c r="H35" t="s">
        <v>154</v>
      </c>
      <c r="I35" s="77">
        <v>7.72</v>
      </c>
      <c r="J35" t="s">
        <v>105</v>
      </c>
      <c r="K35" s="77">
        <v>3.17</v>
      </c>
      <c r="L35" s="77">
        <v>1.71</v>
      </c>
      <c r="M35" s="77">
        <v>2208472.23</v>
      </c>
      <c r="N35" s="77">
        <v>114.17</v>
      </c>
      <c r="O35" s="77">
        <v>2521.4127449910002</v>
      </c>
      <c r="P35" s="77">
        <v>0.17</v>
      </c>
      <c r="Q35" s="77">
        <v>0.02</v>
      </c>
    </row>
    <row r="36" spans="2:17">
      <c r="B36" t="s">
        <v>2903</v>
      </c>
      <c r="C36" t="s">
        <v>2879</v>
      </c>
      <c r="D36" t="s">
        <v>2910</v>
      </c>
      <c r="E36" t="s">
        <v>754</v>
      </c>
      <c r="F36" t="s">
        <v>2882</v>
      </c>
      <c r="G36" t="s">
        <v>2911</v>
      </c>
      <c r="H36" t="s">
        <v>154</v>
      </c>
      <c r="I36" s="77">
        <v>7.53</v>
      </c>
      <c r="J36" t="s">
        <v>105</v>
      </c>
      <c r="K36" s="77">
        <v>3.15</v>
      </c>
      <c r="L36" s="77">
        <v>2.52</v>
      </c>
      <c r="M36" s="77">
        <v>1577480.18</v>
      </c>
      <c r="N36" s="77">
        <v>105.84</v>
      </c>
      <c r="O36" s="77">
        <v>1669.605022512</v>
      </c>
      <c r="P36" s="77">
        <v>0.11</v>
      </c>
      <c r="Q36" s="77">
        <v>0.02</v>
      </c>
    </row>
    <row r="37" spans="2:17">
      <c r="B37" t="s">
        <v>2912</v>
      </c>
      <c r="C37" t="s">
        <v>2879</v>
      </c>
      <c r="D37" t="s">
        <v>2913</v>
      </c>
      <c r="E37" t="s">
        <v>1095</v>
      </c>
      <c r="F37" t="s">
        <v>463</v>
      </c>
      <c r="G37" t="s">
        <v>2914</v>
      </c>
      <c r="H37" t="s">
        <v>215</v>
      </c>
      <c r="I37" s="77">
        <v>2.75</v>
      </c>
      <c r="J37" t="s">
        <v>105</v>
      </c>
      <c r="K37" s="77">
        <v>5.98</v>
      </c>
      <c r="L37" s="77">
        <v>3.12</v>
      </c>
      <c r="M37" s="77">
        <v>7213118.6299999999</v>
      </c>
      <c r="N37" s="77">
        <v>110.2</v>
      </c>
      <c r="O37" s="77">
        <v>7948.8567302600004</v>
      </c>
      <c r="P37" s="77">
        <v>0.54</v>
      </c>
      <c r="Q37" s="77">
        <v>7.0000000000000007E-2</v>
      </c>
    </row>
    <row r="38" spans="2:17">
      <c r="B38" t="s">
        <v>2912</v>
      </c>
      <c r="C38" t="s">
        <v>2879</v>
      </c>
      <c r="D38" t="s">
        <v>2915</v>
      </c>
      <c r="E38" t="s">
        <v>1095</v>
      </c>
      <c r="F38" t="s">
        <v>463</v>
      </c>
      <c r="G38" t="s">
        <v>2916</v>
      </c>
      <c r="H38" t="s">
        <v>215</v>
      </c>
      <c r="I38" s="77">
        <v>0.98</v>
      </c>
      <c r="J38" t="s">
        <v>109</v>
      </c>
      <c r="K38" s="77">
        <v>5.56</v>
      </c>
      <c r="L38" s="77">
        <v>3.55</v>
      </c>
      <c r="M38" s="77">
        <v>1268897.05</v>
      </c>
      <c r="N38" s="77">
        <v>103.26999999999983</v>
      </c>
      <c r="O38" s="77">
        <v>4604.71040214199</v>
      </c>
      <c r="P38" s="77">
        <v>0.31</v>
      </c>
      <c r="Q38" s="77">
        <v>0.04</v>
      </c>
    </row>
    <row r="39" spans="2:17">
      <c r="B39" t="s">
        <v>2917</v>
      </c>
      <c r="C39" t="s">
        <v>2879</v>
      </c>
      <c r="D39" t="s">
        <v>2918</v>
      </c>
      <c r="E39" t="s">
        <v>2919</v>
      </c>
      <c r="F39" t="s">
        <v>2920</v>
      </c>
      <c r="G39" t="s">
        <v>2582</v>
      </c>
      <c r="H39" t="s">
        <v>227</v>
      </c>
      <c r="I39" s="77">
        <v>4.45</v>
      </c>
      <c r="J39" t="s">
        <v>109</v>
      </c>
      <c r="K39" s="77">
        <v>9.85</v>
      </c>
      <c r="L39" s="77">
        <v>4.18</v>
      </c>
      <c r="M39" s="77">
        <v>3151718.01</v>
      </c>
      <c r="N39" s="77">
        <v>129.4200000000001</v>
      </c>
      <c r="O39" s="77">
        <v>14333.442418176601</v>
      </c>
      <c r="P39" s="77">
        <v>0.97</v>
      </c>
      <c r="Q39" s="77">
        <v>0.13</v>
      </c>
    </row>
    <row r="40" spans="2:17">
      <c r="B40" t="s">
        <v>2921</v>
      </c>
      <c r="C40" t="s">
        <v>2879</v>
      </c>
      <c r="D40" t="s">
        <v>2922</v>
      </c>
      <c r="E40" t="s">
        <v>2923</v>
      </c>
      <c r="F40" t="s">
        <v>2924</v>
      </c>
      <c r="G40" t="s">
        <v>2925</v>
      </c>
      <c r="H40" t="s">
        <v>154</v>
      </c>
      <c r="I40" s="77">
        <v>5.72</v>
      </c>
      <c r="J40" t="s">
        <v>105</v>
      </c>
      <c r="K40" s="77">
        <v>4.5</v>
      </c>
      <c r="L40" s="77">
        <v>0.74</v>
      </c>
      <c r="M40" s="77">
        <v>19919221.129999999</v>
      </c>
      <c r="N40" s="77">
        <v>126.4</v>
      </c>
      <c r="O40" s="77">
        <v>25177.895508320002</v>
      </c>
      <c r="P40" s="77">
        <v>1.7</v>
      </c>
      <c r="Q40" s="77">
        <v>0.23</v>
      </c>
    </row>
    <row r="41" spans="2:17">
      <c r="B41" t="s">
        <v>2921</v>
      </c>
      <c r="C41" t="s">
        <v>2879</v>
      </c>
      <c r="D41" t="s">
        <v>2926</v>
      </c>
      <c r="E41" t="s">
        <v>2923</v>
      </c>
      <c r="F41" t="s">
        <v>2924</v>
      </c>
      <c r="G41" t="s">
        <v>2927</v>
      </c>
      <c r="H41" t="s">
        <v>154</v>
      </c>
      <c r="I41" s="77">
        <v>5.69</v>
      </c>
      <c r="J41" t="s">
        <v>105</v>
      </c>
      <c r="K41" s="77">
        <v>4.2</v>
      </c>
      <c r="L41" s="77">
        <v>1.05</v>
      </c>
      <c r="M41" s="77">
        <v>1531708.8</v>
      </c>
      <c r="N41" s="77">
        <v>117.34</v>
      </c>
      <c r="O41" s="77">
        <v>1797.3071059199999</v>
      </c>
      <c r="P41" s="77">
        <v>0.12</v>
      </c>
      <c r="Q41" s="77">
        <v>0.02</v>
      </c>
    </row>
    <row r="42" spans="2:17">
      <c r="B42" t="s">
        <v>2928</v>
      </c>
      <c r="C42" t="s">
        <v>2879</v>
      </c>
      <c r="D42" t="s">
        <v>2929</v>
      </c>
      <c r="E42" t="s">
        <v>2930</v>
      </c>
      <c r="F42" t="s">
        <v>463</v>
      </c>
      <c r="G42" t="s">
        <v>2931</v>
      </c>
      <c r="H42" t="s">
        <v>215</v>
      </c>
      <c r="I42" s="77">
        <v>0.76</v>
      </c>
      <c r="J42" t="s">
        <v>105</v>
      </c>
      <c r="K42" s="77">
        <v>2.0099999999999998</v>
      </c>
      <c r="L42" s="77">
        <v>1.39</v>
      </c>
      <c r="M42" s="77">
        <v>26622600</v>
      </c>
      <c r="N42" s="77">
        <v>101.03</v>
      </c>
      <c r="O42" s="77">
        <v>26896.81278</v>
      </c>
      <c r="P42" s="77">
        <v>1.82</v>
      </c>
      <c r="Q42" s="77">
        <v>0.24</v>
      </c>
    </row>
    <row r="43" spans="2:17">
      <c r="B43" t="s">
        <v>2932</v>
      </c>
      <c r="C43" t="s">
        <v>2879</v>
      </c>
      <c r="D43" t="s">
        <v>2933</v>
      </c>
      <c r="E43" t="s">
        <v>905</v>
      </c>
      <c r="F43" t="s">
        <v>2924</v>
      </c>
      <c r="G43" t="s">
        <v>898</v>
      </c>
      <c r="H43" t="s">
        <v>154</v>
      </c>
      <c r="J43" t="s">
        <v>109</v>
      </c>
      <c r="K43" s="77">
        <v>2.75</v>
      </c>
      <c r="L43" s="77">
        <v>0</v>
      </c>
      <c r="M43" s="77">
        <v>7583286</v>
      </c>
      <c r="N43" s="77">
        <v>99.9</v>
      </c>
      <c r="O43" s="77">
        <v>26621.019336996</v>
      </c>
      <c r="P43" s="77">
        <v>1.8</v>
      </c>
      <c r="Q43" s="77">
        <v>0.24</v>
      </c>
    </row>
    <row r="44" spans="2:17">
      <c r="B44" t="s">
        <v>2934</v>
      </c>
      <c r="C44" t="s">
        <v>2879</v>
      </c>
      <c r="D44" t="s">
        <v>2935</v>
      </c>
      <c r="E44" t="s">
        <v>2936</v>
      </c>
      <c r="F44" t="s">
        <v>584</v>
      </c>
      <c r="G44" t="s">
        <v>2937</v>
      </c>
      <c r="H44" t="s">
        <v>215</v>
      </c>
      <c r="I44" s="77">
        <v>5.64</v>
      </c>
      <c r="J44" t="s">
        <v>105</v>
      </c>
      <c r="K44" s="77">
        <v>2.36</v>
      </c>
      <c r="L44" s="77">
        <v>1.03</v>
      </c>
      <c r="M44" s="77">
        <v>16021321.84</v>
      </c>
      <c r="N44" s="77">
        <v>108.27</v>
      </c>
      <c r="O44" s="77">
        <v>17346.285156168</v>
      </c>
      <c r="P44" s="77">
        <v>1.17</v>
      </c>
      <c r="Q44" s="77">
        <v>0.16</v>
      </c>
    </row>
    <row r="45" spans="2:17">
      <c r="B45" t="s">
        <v>2938</v>
      </c>
      <c r="C45" t="s">
        <v>2879</v>
      </c>
      <c r="D45" t="s">
        <v>2939</v>
      </c>
      <c r="E45" t="s">
        <v>2940</v>
      </c>
      <c r="F45" t="s">
        <v>211</v>
      </c>
      <c r="G45" t="s">
        <v>368</v>
      </c>
      <c r="H45" t="s">
        <v>153</v>
      </c>
      <c r="I45" s="77">
        <v>7</v>
      </c>
      <c r="J45" t="s">
        <v>105</v>
      </c>
      <c r="K45" s="77">
        <v>5.35</v>
      </c>
      <c r="L45" s="77">
        <v>1.91</v>
      </c>
      <c r="M45" s="77">
        <v>257596.89</v>
      </c>
      <c r="N45" s="77">
        <v>125.63</v>
      </c>
      <c r="O45" s="77">
        <v>323.618972907</v>
      </c>
      <c r="P45" s="77">
        <v>0.02</v>
      </c>
      <c r="Q45" s="77">
        <v>0</v>
      </c>
    </row>
    <row r="46" spans="2:17">
      <c r="B46" t="s">
        <v>2938</v>
      </c>
      <c r="C46" t="s">
        <v>2879</v>
      </c>
      <c r="D46" t="s">
        <v>2941</v>
      </c>
      <c r="E46" t="s">
        <v>2940</v>
      </c>
      <c r="F46" t="s">
        <v>211</v>
      </c>
      <c r="G46" t="s">
        <v>368</v>
      </c>
      <c r="H46" t="s">
        <v>153</v>
      </c>
      <c r="I46" s="77">
        <v>7</v>
      </c>
      <c r="J46" t="s">
        <v>105</v>
      </c>
      <c r="K46" s="77">
        <v>5.35</v>
      </c>
      <c r="L46" s="77">
        <v>1.91</v>
      </c>
      <c r="M46" s="77">
        <v>329151.15999999997</v>
      </c>
      <c r="N46" s="77">
        <v>125.63</v>
      </c>
      <c r="O46" s="77">
        <v>413.512602308</v>
      </c>
      <c r="P46" s="77">
        <v>0.03</v>
      </c>
      <c r="Q46" s="77">
        <v>0</v>
      </c>
    </row>
    <row r="47" spans="2:17">
      <c r="B47" t="s">
        <v>2938</v>
      </c>
      <c r="C47" t="s">
        <v>2879</v>
      </c>
      <c r="D47" t="s">
        <v>2942</v>
      </c>
      <c r="E47" t="s">
        <v>2940</v>
      </c>
      <c r="F47" t="s">
        <v>211</v>
      </c>
      <c r="G47" t="s">
        <v>2943</v>
      </c>
      <c r="H47" t="s">
        <v>153</v>
      </c>
      <c r="I47" s="77">
        <v>7.12</v>
      </c>
      <c r="J47" t="s">
        <v>105</v>
      </c>
      <c r="K47" s="77">
        <v>5.35</v>
      </c>
      <c r="L47" s="77">
        <v>1.21</v>
      </c>
      <c r="M47" s="77">
        <v>2188272.4700000002</v>
      </c>
      <c r="N47" s="77">
        <v>132.65</v>
      </c>
      <c r="O47" s="77">
        <v>2902.7434314550001</v>
      </c>
      <c r="P47" s="77">
        <v>0.2</v>
      </c>
      <c r="Q47" s="77">
        <v>0.03</v>
      </c>
    </row>
    <row r="48" spans="2:17">
      <c r="B48" t="s">
        <v>2938</v>
      </c>
      <c r="C48" t="s">
        <v>2879</v>
      </c>
      <c r="D48" t="s">
        <v>2944</v>
      </c>
      <c r="E48" t="s">
        <v>2940</v>
      </c>
      <c r="F48" t="s">
        <v>211</v>
      </c>
      <c r="G48" t="s">
        <v>368</v>
      </c>
      <c r="H48" t="s">
        <v>153</v>
      </c>
      <c r="I48" s="77">
        <v>7</v>
      </c>
      <c r="J48" t="s">
        <v>105</v>
      </c>
      <c r="K48" s="77">
        <v>5.35</v>
      </c>
      <c r="L48" s="77">
        <v>1.91</v>
      </c>
      <c r="M48" s="77">
        <v>386395.76</v>
      </c>
      <c r="N48" s="77">
        <v>125.63</v>
      </c>
      <c r="O48" s="77">
        <v>485.42899328800002</v>
      </c>
      <c r="P48" s="77">
        <v>0.03</v>
      </c>
      <c r="Q48" s="77">
        <v>0</v>
      </c>
    </row>
    <row r="49" spans="2:17">
      <c r="B49" t="s">
        <v>2938</v>
      </c>
      <c r="C49" t="s">
        <v>2879</v>
      </c>
      <c r="D49" t="s">
        <v>2945</v>
      </c>
      <c r="E49" t="s">
        <v>2940</v>
      </c>
      <c r="F49" t="s">
        <v>211</v>
      </c>
      <c r="G49" t="s">
        <v>2943</v>
      </c>
      <c r="H49" t="s">
        <v>153</v>
      </c>
      <c r="I49" s="77">
        <v>7.12</v>
      </c>
      <c r="J49" t="s">
        <v>105</v>
      </c>
      <c r="K49" s="77">
        <v>5.35</v>
      </c>
      <c r="L49" s="77">
        <v>1.21</v>
      </c>
      <c r="M49" s="77">
        <v>1576297.94</v>
      </c>
      <c r="N49" s="77">
        <v>132.65</v>
      </c>
      <c r="O49" s="77">
        <v>2090.9592174099998</v>
      </c>
      <c r="P49" s="77">
        <v>0.14000000000000001</v>
      </c>
      <c r="Q49" s="77">
        <v>0.02</v>
      </c>
    </row>
    <row r="50" spans="2:17">
      <c r="B50" t="s">
        <v>2938</v>
      </c>
      <c r="C50" t="s">
        <v>2879</v>
      </c>
      <c r="D50" t="s">
        <v>2946</v>
      </c>
      <c r="E50" t="s">
        <v>2940</v>
      </c>
      <c r="F50" t="s">
        <v>211</v>
      </c>
      <c r="G50" t="s">
        <v>368</v>
      </c>
      <c r="H50" t="s">
        <v>153</v>
      </c>
      <c r="I50" s="77">
        <v>7</v>
      </c>
      <c r="J50" t="s">
        <v>105</v>
      </c>
      <c r="K50" s="77">
        <v>5.35</v>
      </c>
      <c r="L50" s="77">
        <v>1.91</v>
      </c>
      <c r="M50" s="77">
        <v>314840.63</v>
      </c>
      <c r="N50" s="77">
        <v>125.63</v>
      </c>
      <c r="O50" s="77">
        <v>395.534283469</v>
      </c>
      <c r="P50" s="77">
        <v>0.03</v>
      </c>
      <c r="Q50" s="77">
        <v>0</v>
      </c>
    </row>
    <row r="51" spans="2:17">
      <c r="B51" t="s">
        <v>2938</v>
      </c>
      <c r="C51" t="s">
        <v>2879</v>
      </c>
      <c r="D51" t="s">
        <v>2947</v>
      </c>
      <c r="E51" t="s">
        <v>2940</v>
      </c>
      <c r="F51" t="s">
        <v>211</v>
      </c>
      <c r="G51" t="s">
        <v>2943</v>
      </c>
      <c r="H51" t="s">
        <v>153</v>
      </c>
      <c r="I51" s="77">
        <v>7.12</v>
      </c>
      <c r="J51" t="s">
        <v>105</v>
      </c>
      <c r="K51" s="77">
        <v>5.35</v>
      </c>
      <c r="L51" s="77">
        <v>1.21</v>
      </c>
      <c r="M51" s="77">
        <v>1893103.02</v>
      </c>
      <c r="N51" s="77">
        <v>132.65</v>
      </c>
      <c r="O51" s="77">
        <v>2511.2011560300002</v>
      </c>
      <c r="P51" s="77">
        <v>0.17</v>
      </c>
      <c r="Q51" s="77">
        <v>0.02</v>
      </c>
    </row>
    <row r="52" spans="2:17">
      <c r="B52" t="s">
        <v>2938</v>
      </c>
      <c r="C52" t="s">
        <v>2879</v>
      </c>
      <c r="D52" t="s">
        <v>2948</v>
      </c>
      <c r="E52" t="s">
        <v>2940</v>
      </c>
      <c r="F52" t="s">
        <v>211</v>
      </c>
      <c r="G52" t="s">
        <v>368</v>
      </c>
      <c r="H52" t="s">
        <v>153</v>
      </c>
      <c r="I52" s="77">
        <v>7</v>
      </c>
      <c r="J52" t="s">
        <v>105</v>
      </c>
      <c r="K52" s="77">
        <v>5.35</v>
      </c>
      <c r="L52" s="77">
        <v>1.91</v>
      </c>
      <c r="M52" s="77">
        <v>329151.15999999997</v>
      </c>
      <c r="N52" s="77">
        <v>125.63</v>
      </c>
      <c r="O52" s="77">
        <v>413.512602308</v>
      </c>
      <c r="P52" s="77">
        <v>0.03</v>
      </c>
      <c r="Q52" s="77">
        <v>0</v>
      </c>
    </row>
    <row r="53" spans="2:17">
      <c r="B53" t="s">
        <v>2938</v>
      </c>
      <c r="C53" t="s">
        <v>2879</v>
      </c>
      <c r="D53" t="s">
        <v>2949</v>
      </c>
      <c r="E53" t="s">
        <v>2940</v>
      </c>
      <c r="F53" t="s">
        <v>211</v>
      </c>
      <c r="G53" t="s">
        <v>2950</v>
      </c>
      <c r="H53" t="s">
        <v>153</v>
      </c>
      <c r="I53" s="77">
        <v>7.07</v>
      </c>
      <c r="J53" t="s">
        <v>105</v>
      </c>
      <c r="K53" s="77">
        <v>5.35</v>
      </c>
      <c r="L53" s="77">
        <v>1.46</v>
      </c>
      <c r="M53" s="77">
        <v>1736922.23</v>
      </c>
      <c r="N53" s="77">
        <v>132.79</v>
      </c>
      <c r="O53" s="77">
        <v>2306.4590292170001</v>
      </c>
      <c r="P53" s="77">
        <v>0.16</v>
      </c>
      <c r="Q53" s="77">
        <v>0.02</v>
      </c>
    </row>
    <row r="54" spans="2:17">
      <c r="B54" t="s">
        <v>2938</v>
      </c>
      <c r="C54" t="s">
        <v>2879</v>
      </c>
      <c r="D54" t="s">
        <v>2951</v>
      </c>
      <c r="E54" t="s">
        <v>2940</v>
      </c>
      <c r="F54" t="s">
        <v>211</v>
      </c>
      <c r="G54" t="s">
        <v>2950</v>
      </c>
      <c r="H54" t="s">
        <v>153</v>
      </c>
      <c r="I54" s="77">
        <v>7.07</v>
      </c>
      <c r="J54" t="s">
        <v>105</v>
      </c>
      <c r="K54" s="77">
        <v>5.35</v>
      </c>
      <c r="L54" s="77">
        <v>1.46</v>
      </c>
      <c r="M54" s="77">
        <v>1634751.06</v>
      </c>
      <c r="N54" s="77">
        <v>132.79</v>
      </c>
      <c r="O54" s="77">
        <v>2170.7859325740001</v>
      </c>
      <c r="P54" s="77">
        <v>0.15</v>
      </c>
      <c r="Q54" s="77">
        <v>0.02</v>
      </c>
    </row>
    <row r="55" spans="2:17">
      <c r="B55" t="s">
        <v>2952</v>
      </c>
      <c r="C55" t="s">
        <v>2879</v>
      </c>
      <c r="D55" t="s">
        <v>2953</v>
      </c>
      <c r="E55" t="s">
        <v>2954</v>
      </c>
      <c r="F55" t="s">
        <v>211</v>
      </c>
      <c r="G55" t="s">
        <v>2914</v>
      </c>
      <c r="H55" t="s">
        <v>153</v>
      </c>
      <c r="I55" s="77">
        <v>6.46</v>
      </c>
      <c r="J55" t="s">
        <v>105</v>
      </c>
      <c r="K55" s="77">
        <v>2.56</v>
      </c>
      <c r="L55" s="77">
        <v>1.5</v>
      </c>
      <c r="M55" s="77">
        <v>45764423.509999998</v>
      </c>
      <c r="N55" s="77">
        <v>105</v>
      </c>
      <c r="O55" s="77">
        <v>48052.644685500003</v>
      </c>
      <c r="P55" s="77">
        <v>3.25</v>
      </c>
      <c r="Q55" s="77">
        <v>0.44</v>
      </c>
    </row>
    <row r="56" spans="2:17">
      <c r="B56" t="s">
        <v>2955</v>
      </c>
      <c r="C56" t="s">
        <v>2879</v>
      </c>
      <c r="D56" t="s">
        <v>2956</v>
      </c>
      <c r="E56" t="s">
        <v>2957</v>
      </c>
      <c r="F56" t="s">
        <v>2958</v>
      </c>
      <c r="G56" t="s">
        <v>2959</v>
      </c>
      <c r="H56" t="s">
        <v>154</v>
      </c>
      <c r="I56" s="77">
        <v>4.72</v>
      </c>
      <c r="J56" t="s">
        <v>105</v>
      </c>
      <c r="K56" s="77">
        <v>3.76</v>
      </c>
      <c r="L56" s="77">
        <v>3.56</v>
      </c>
      <c r="M56" s="77">
        <v>8362649.6900000004</v>
      </c>
      <c r="N56" s="77">
        <v>104.37</v>
      </c>
      <c r="O56" s="77">
        <v>8728.097481453</v>
      </c>
      <c r="P56" s="77">
        <v>0.59</v>
      </c>
      <c r="Q56" s="77">
        <v>0.08</v>
      </c>
    </row>
    <row r="57" spans="2:17">
      <c r="B57" t="s">
        <v>2960</v>
      </c>
      <c r="C57" t="s">
        <v>2879</v>
      </c>
      <c r="D57" t="s">
        <v>2961</v>
      </c>
      <c r="E57" t="s">
        <v>2962</v>
      </c>
      <c r="F57" t="s">
        <v>2958</v>
      </c>
      <c r="G57" t="s">
        <v>2633</v>
      </c>
      <c r="H57" t="s">
        <v>154</v>
      </c>
      <c r="I57" s="77">
        <v>9.2899999999999991</v>
      </c>
      <c r="J57" t="s">
        <v>105</v>
      </c>
      <c r="K57" s="77">
        <v>2.82</v>
      </c>
      <c r="L57" s="77">
        <v>3.3</v>
      </c>
      <c r="M57" s="77">
        <v>2030012.11</v>
      </c>
      <c r="N57" s="77">
        <v>95.2</v>
      </c>
      <c r="O57" s="77">
        <v>1932.5715287200001</v>
      </c>
      <c r="P57" s="77">
        <v>0.13</v>
      </c>
      <c r="Q57" s="77">
        <v>0.02</v>
      </c>
    </row>
    <row r="58" spans="2:17">
      <c r="B58" t="s">
        <v>2960</v>
      </c>
      <c r="C58" t="s">
        <v>2879</v>
      </c>
      <c r="D58" t="s">
        <v>2963</v>
      </c>
      <c r="E58" t="s">
        <v>2962</v>
      </c>
      <c r="F58" t="s">
        <v>2958</v>
      </c>
      <c r="G58" t="s">
        <v>2633</v>
      </c>
      <c r="H58" t="s">
        <v>154</v>
      </c>
      <c r="I58" s="77">
        <v>9.2899999999999991</v>
      </c>
      <c r="J58" t="s">
        <v>105</v>
      </c>
      <c r="K58" s="77">
        <v>2.82</v>
      </c>
      <c r="L58" s="77">
        <v>3.3</v>
      </c>
      <c r="M58" s="77">
        <v>61177.63</v>
      </c>
      <c r="N58" s="77">
        <v>100.28</v>
      </c>
      <c r="O58" s="77">
        <v>61.348927363999998</v>
      </c>
      <c r="P58" s="77">
        <v>0</v>
      </c>
      <c r="Q58" s="77">
        <v>0</v>
      </c>
    </row>
    <row r="59" spans="2:17">
      <c r="B59" t="s">
        <v>2964</v>
      </c>
      <c r="C59" t="s">
        <v>2879</v>
      </c>
      <c r="D59" t="s">
        <v>2965</v>
      </c>
      <c r="E59" t="s">
        <v>515</v>
      </c>
      <c r="F59" t="s">
        <v>2958</v>
      </c>
      <c r="G59" t="s">
        <v>2966</v>
      </c>
      <c r="H59" t="s">
        <v>154</v>
      </c>
      <c r="I59" s="77">
        <v>4.13</v>
      </c>
      <c r="J59" t="s">
        <v>105</v>
      </c>
      <c r="K59" s="77">
        <v>4.1500000000000004</v>
      </c>
      <c r="L59" s="77">
        <v>2.63</v>
      </c>
      <c r="M59" s="77">
        <v>43598535</v>
      </c>
      <c r="N59" s="77">
        <v>109</v>
      </c>
      <c r="O59" s="77">
        <v>47522.403149999998</v>
      </c>
      <c r="P59" s="77">
        <v>3.21</v>
      </c>
      <c r="Q59" s="77">
        <v>0.43</v>
      </c>
    </row>
    <row r="60" spans="2:17">
      <c r="B60" t="s">
        <v>2964</v>
      </c>
      <c r="C60" t="s">
        <v>2879</v>
      </c>
      <c r="D60" t="s">
        <v>2967</v>
      </c>
      <c r="E60" t="s">
        <v>515</v>
      </c>
      <c r="F60" t="s">
        <v>2958</v>
      </c>
      <c r="G60" t="s">
        <v>2968</v>
      </c>
      <c r="H60" t="s">
        <v>154</v>
      </c>
      <c r="I60" s="77">
        <v>3.88</v>
      </c>
      <c r="J60" t="s">
        <v>105</v>
      </c>
      <c r="K60" s="77">
        <v>4</v>
      </c>
      <c r="L60" s="77">
        <v>2.48</v>
      </c>
      <c r="M60" s="77">
        <v>16268024</v>
      </c>
      <c r="N60" s="77">
        <v>107.21</v>
      </c>
      <c r="O60" s="77">
        <v>17440.948530400001</v>
      </c>
      <c r="P60" s="77">
        <v>1.18</v>
      </c>
      <c r="Q60" s="77">
        <v>0.16</v>
      </c>
    </row>
    <row r="61" spans="2:17">
      <c r="B61" t="s">
        <v>2969</v>
      </c>
      <c r="C61" t="s">
        <v>2970</v>
      </c>
      <c r="D61" t="s">
        <v>2971</v>
      </c>
      <c r="E61" t="s">
        <v>2972</v>
      </c>
      <c r="F61" t="s">
        <v>584</v>
      </c>
      <c r="G61" t="s">
        <v>2973</v>
      </c>
      <c r="H61" t="s">
        <v>215</v>
      </c>
      <c r="I61" s="77">
        <v>6.12</v>
      </c>
      <c r="J61" t="s">
        <v>105</v>
      </c>
      <c r="K61" s="77">
        <v>2.33</v>
      </c>
      <c r="L61" s="77">
        <v>1.48</v>
      </c>
      <c r="M61" s="77">
        <v>13804295.26</v>
      </c>
      <c r="N61" s="77">
        <v>105.72</v>
      </c>
      <c r="O61" s="77">
        <v>14593.900948872</v>
      </c>
      <c r="P61" s="77">
        <v>0.99</v>
      </c>
      <c r="Q61" s="77">
        <v>0.13</v>
      </c>
    </row>
    <row r="62" spans="2:17">
      <c r="B62" t="s">
        <v>2903</v>
      </c>
      <c r="C62" t="s">
        <v>2879</v>
      </c>
      <c r="D62" t="s">
        <v>2974</v>
      </c>
      <c r="E62" t="s">
        <v>754</v>
      </c>
      <c r="F62" t="s">
        <v>680</v>
      </c>
      <c r="G62" t="s">
        <v>2975</v>
      </c>
      <c r="H62" t="s">
        <v>215</v>
      </c>
      <c r="I62" s="77">
        <v>5.23</v>
      </c>
      <c r="J62" t="s">
        <v>105</v>
      </c>
      <c r="K62" s="77">
        <v>5</v>
      </c>
      <c r="L62" s="77">
        <v>0.99</v>
      </c>
      <c r="M62" s="77">
        <v>5492941.3600000003</v>
      </c>
      <c r="N62" s="77">
        <v>121.97</v>
      </c>
      <c r="O62" s="77">
        <v>6699.740576792</v>
      </c>
      <c r="P62" s="77">
        <v>0.45</v>
      </c>
      <c r="Q62" s="77">
        <v>0.06</v>
      </c>
    </row>
    <row r="63" spans="2:17">
      <c r="B63" t="s">
        <v>2903</v>
      </c>
      <c r="C63" t="s">
        <v>2879</v>
      </c>
      <c r="D63" t="s">
        <v>2976</v>
      </c>
      <c r="E63" t="s">
        <v>754</v>
      </c>
      <c r="F63" t="s">
        <v>680</v>
      </c>
      <c r="G63" t="s">
        <v>2975</v>
      </c>
      <c r="H63" t="s">
        <v>215</v>
      </c>
      <c r="I63" s="77">
        <v>5.23</v>
      </c>
      <c r="J63" t="s">
        <v>105</v>
      </c>
      <c r="K63" s="77">
        <v>5</v>
      </c>
      <c r="L63" s="77">
        <v>0.99</v>
      </c>
      <c r="M63" s="77">
        <v>1766639.15</v>
      </c>
      <c r="N63" s="77">
        <v>121.97</v>
      </c>
      <c r="O63" s="77">
        <v>2154.7697712549998</v>
      </c>
      <c r="P63" s="77">
        <v>0.15</v>
      </c>
      <c r="Q63" s="77">
        <v>0.02</v>
      </c>
    </row>
    <row r="64" spans="2:17">
      <c r="B64" t="s">
        <v>2903</v>
      </c>
      <c r="C64" t="s">
        <v>2879</v>
      </c>
      <c r="D64" t="s">
        <v>2977</v>
      </c>
      <c r="E64" t="s">
        <v>754</v>
      </c>
      <c r="F64" t="s">
        <v>680</v>
      </c>
      <c r="G64" t="s">
        <v>509</v>
      </c>
      <c r="H64" t="s">
        <v>215</v>
      </c>
      <c r="I64" s="77">
        <v>9.1</v>
      </c>
      <c r="J64" t="s">
        <v>105</v>
      </c>
      <c r="K64" s="77">
        <v>4.0999999999999996</v>
      </c>
      <c r="L64" s="77">
        <v>2.79</v>
      </c>
      <c r="M64" s="77">
        <v>3994369.98</v>
      </c>
      <c r="N64" s="77">
        <v>113.81</v>
      </c>
      <c r="O64" s="77">
        <v>4545.9924742379999</v>
      </c>
      <c r="P64" s="77">
        <v>0.31</v>
      </c>
      <c r="Q64" s="77">
        <v>0.04</v>
      </c>
    </row>
    <row r="65" spans="2:17">
      <c r="B65" t="s">
        <v>2903</v>
      </c>
      <c r="C65" t="s">
        <v>2879</v>
      </c>
      <c r="D65" t="s">
        <v>2978</v>
      </c>
      <c r="E65" t="s">
        <v>754</v>
      </c>
      <c r="F65" t="s">
        <v>680</v>
      </c>
      <c r="G65" t="s">
        <v>2979</v>
      </c>
      <c r="H65" t="s">
        <v>215</v>
      </c>
      <c r="I65" s="77">
        <v>7.2</v>
      </c>
      <c r="J65" t="s">
        <v>105</v>
      </c>
      <c r="K65" s="77">
        <v>5</v>
      </c>
      <c r="L65" s="77">
        <v>2.1</v>
      </c>
      <c r="M65" s="77">
        <v>5207144.17</v>
      </c>
      <c r="N65" s="77">
        <v>123.19</v>
      </c>
      <c r="O65" s="77">
        <v>6414.6809030229997</v>
      </c>
      <c r="P65" s="77">
        <v>0.43</v>
      </c>
      <c r="Q65" s="77">
        <v>0.06</v>
      </c>
    </row>
    <row r="66" spans="2:17">
      <c r="B66" t="s">
        <v>2903</v>
      </c>
      <c r="C66" t="s">
        <v>2879</v>
      </c>
      <c r="D66" t="s">
        <v>2980</v>
      </c>
      <c r="E66" t="s">
        <v>754</v>
      </c>
      <c r="F66" t="s">
        <v>680</v>
      </c>
      <c r="G66" t="s">
        <v>2981</v>
      </c>
      <c r="H66" t="s">
        <v>215</v>
      </c>
      <c r="I66" s="77">
        <v>8.23</v>
      </c>
      <c r="J66" t="s">
        <v>105</v>
      </c>
      <c r="K66" s="77">
        <v>4.0999999999999996</v>
      </c>
      <c r="L66" s="77">
        <v>2.61</v>
      </c>
      <c r="M66" s="77">
        <v>13460352.300000001</v>
      </c>
      <c r="N66" s="77">
        <v>119.66</v>
      </c>
      <c r="O66" s="77">
        <v>16106.65756218</v>
      </c>
      <c r="P66" s="77">
        <v>1.0900000000000001</v>
      </c>
      <c r="Q66" s="77">
        <v>0.15</v>
      </c>
    </row>
    <row r="67" spans="2:17">
      <c r="B67" t="s">
        <v>2921</v>
      </c>
      <c r="C67" t="s">
        <v>2879</v>
      </c>
      <c r="D67" t="s">
        <v>2982</v>
      </c>
      <c r="E67" t="s">
        <v>2923</v>
      </c>
      <c r="F67" t="s">
        <v>680</v>
      </c>
      <c r="G67" t="s">
        <v>2925</v>
      </c>
      <c r="H67" t="s">
        <v>215</v>
      </c>
      <c r="I67" s="77">
        <v>8.4</v>
      </c>
      <c r="J67" t="s">
        <v>105</v>
      </c>
      <c r="K67" s="77">
        <v>6</v>
      </c>
      <c r="L67" s="77">
        <v>2.5099999999999998</v>
      </c>
      <c r="M67" s="77">
        <v>18699393.949999999</v>
      </c>
      <c r="N67" s="77">
        <v>151.80000000000001</v>
      </c>
      <c r="O67" s="77">
        <v>28385.680016099999</v>
      </c>
      <c r="P67" s="77">
        <v>1.92</v>
      </c>
      <c r="Q67" s="77">
        <v>0.26</v>
      </c>
    </row>
    <row r="68" spans="2:17">
      <c r="B68" t="s">
        <v>2983</v>
      </c>
      <c r="C68" t="s">
        <v>2879</v>
      </c>
      <c r="D68" t="s">
        <v>2984</v>
      </c>
      <c r="E68" t="s">
        <v>2985</v>
      </c>
      <c r="F68" t="s">
        <v>680</v>
      </c>
      <c r="G68" t="s">
        <v>2986</v>
      </c>
      <c r="H68" t="s">
        <v>215</v>
      </c>
      <c r="I68" s="77">
        <v>2.89</v>
      </c>
      <c r="J68" t="s">
        <v>105</v>
      </c>
      <c r="K68" s="77">
        <v>3.18</v>
      </c>
      <c r="L68" s="77">
        <v>2.2200000000000002</v>
      </c>
      <c r="M68" s="77">
        <v>2837795.39</v>
      </c>
      <c r="N68" s="77">
        <v>100.28</v>
      </c>
      <c r="O68" s="77">
        <v>2845.7412170920002</v>
      </c>
      <c r="P68" s="77">
        <v>0.19</v>
      </c>
      <c r="Q68" s="77">
        <v>0.03</v>
      </c>
    </row>
    <row r="69" spans="2:17">
      <c r="B69" t="s">
        <v>2983</v>
      </c>
      <c r="C69" t="s">
        <v>2879</v>
      </c>
      <c r="D69" t="s">
        <v>2987</v>
      </c>
      <c r="E69" t="s">
        <v>2985</v>
      </c>
      <c r="F69" t="s">
        <v>680</v>
      </c>
      <c r="G69" t="s">
        <v>2986</v>
      </c>
      <c r="H69" t="s">
        <v>215</v>
      </c>
      <c r="I69" s="77">
        <v>3.9</v>
      </c>
      <c r="J69" t="s">
        <v>105</v>
      </c>
      <c r="K69" s="77">
        <v>3.37</v>
      </c>
      <c r="L69" s="77">
        <v>2.5099999999999998</v>
      </c>
      <c r="M69" s="77">
        <v>648926.13</v>
      </c>
      <c r="N69" s="77">
        <v>100.63</v>
      </c>
      <c r="O69" s="77">
        <v>653.01436461900005</v>
      </c>
      <c r="P69" s="77">
        <v>0.04</v>
      </c>
      <c r="Q69" s="77">
        <v>0.01</v>
      </c>
    </row>
    <row r="70" spans="2:17">
      <c r="B70" t="s">
        <v>2983</v>
      </c>
      <c r="C70" t="s">
        <v>2879</v>
      </c>
      <c r="D70" t="s">
        <v>2988</v>
      </c>
      <c r="E70" t="s">
        <v>2985</v>
      </c>
      <c r="F70" t="s">
        <v>680</v>
      </c>
      <c r="G70" t="s">
        <v>2986</v>
      </c>
      <c r="H70" t="s">
        <v>215</v>
      </c>
      <c r="I70" s="77">
        <v>4.7</v>
      </c>
      <c r="J70" t="s">
        <v>105</v>
      </c>
      <c r="K70" s="77">
        <v>3.67</v>
      </c>
      <c r="L70" s="77">
        <v>2.77</v>
      </c>
      <c r="M70" s="77">
        <v>2096291.27</v>
      </c>
      <c r="N70" s="77">
        <v>100.66</v>
      </c>
      <c r="O70" s="77">
        <v>2110.1267923820001</v>
      </c>
      <c r="P70" s="77">
        <v>0.14000000000000001</v>
      </c>
      <c r="Q70" s="77">
        <v>0.02</v>
      </c>
    </row>
    <row r="71" spans="2:17">
      <c r="B71" t="s">
        <v>2983</v>
      </c>
      <c r="C71" t="s">
        <v>2879</v>
      </c>
      <c r="D71" t="s">
        <v>2989</v>
      </c>
      <c r="E71" t="s">
        <v>2985</v>
      </c>
      <c r="F71" t="s">
        <v>680</v>
      </c>
      <c r="G71" t="s">
        <v>2986</v>
      </c>
      <c r="H71" t="s">
        <v>215</v>
      </c>
      <c r="I71" s="77">
        <v>2.93</v>
      </c>
      <c r="J71" t="s">
        <v>105</v>
      </c>
      <c r="K71" s="77">
        <v>2.2000000000000002</v>
      </c>
      <c r="L71" s="77">
        <v>2.25</v>
      </c>
      <c r="M71" s="77">
        <v>2806671.62</v>
      </c>
      <c r="N71" s="77">
        <v>101.98</v>
      </c>
      <c r="O71" s="77">
        <v>2862.2437180759998</v>
      </c>
      <c r="P71" s="77">
        <v>0.19</v>
      </c>
      <c r="Q71" s="77">
        <v>0.03</v>
      </c>
    </row>
    <row r="72" spans="2:17">
      <c r="B72" t="s">
        <v>2983</v>
      </c>
      <c r="C72" t="s">
        <v>2879</v>
      </c>
      <c r="D72" t="s">
        <v>2990</v>
      </c>
      <c r="E72" t="s">
        <v>2985</v>
      </c>
      <c r="F72" t="s">
        <v>680</v>
      </c>
      <c r="G72" t="s">
        <v>2986</v>
      </c>
      <c r="H72" t="s">
        <v>215</v>
      </c>
      <c r="I72" s="77">
        <v>4.01</v>
      </c>
      <c r="J72" t="s">
        <v>105</v>
      </c>
      <c r="K72" s="77">
        <v>2.2999999999999998</v>
      </c>
      <c r="L72" s="77">
        <v>1.43</v>
      </c>
      <c r="M72" s="77">
        <v>1283023.1499999999</v>
      </c>
      <c r="N72" s="77">
        <v>101.71</v>
      </c>
      <c r="O72" s="77">
        <v>1304.962845865</v>
      </c>
      <c r="P72" s="77">
        <v>0.09</v>
      </c>
      <c r="Q72" s="77">
        <v>0.01</v>
      </c>
    </row>
    <row r="73" spans="2:17">
      <c r="B73" t="s">
        <v>2983</v>
      </c>
      <c r="C73" t="s">
        <v>2879</v>
      </c>
      <c r="D73" t="s">
        <v>2991</v>
      </c>
      <c r="E73" t="s">
        <v>2985</v>
      </c>
      <c r="F73" t="s">
        <v>680</v>
      </c>
      <c r="G73" t="s">
        <v>2992</v>
      </c>
      <c r="H73" t="s">
        <v>215</v>
      </c>
      <c r="I73" s="77">
        <v>4</v>
      </c>
      <c r="J73" t="s">
        <v>105</v>
      </c>
      <c r="K73" s="77">
        <v>3.84</v>
      </c>
      <c r="L73" s="77">
        <v>2.74</v>
      </c>
      <c r="M73" s="77">
        <v>543797.37</v>
      </c>
      <c r="N73" s="77">
        <v>99.95</v>
      </c>
      <c r="O73" s="77">
        <v>543.525471315</v>
      </c>
      <c r="P73" s="77">
        <v>0.04</v>
      </c>
      <c r="Q73" s="77">
        <v>0</v>
      </c>
    </row>
    <row r="74" spans="2:17">
      <c r="B74" t="s">
        <v>2983</v>
      </c>
      <c r="C74" t="s">
        <v>2879</v>
      </c>
      <c r="D74" t="s">
        <v>2993</v>
      </c>
      <c r="E74" t="s">
        <v>2985</v>
      </c>
      <c r="F74" t="s">
        <v>680</v>
      </c>
      <c r="G74" t="s">
        <v>2994</v>
      </c>
      <c r="H74" t="s">
        <v>215</v>
      </c>
      <c r="I74" s="77">
        <v>4</v>
      </c>
      <c r="J74" t="s">
        <v>105</v>
      </c>
      <c r="K74" s="77">
        <v>3.85</v>
      </c>
      <c r="L74" s="77">
        <v>2.74</v>
      </c>
      <c r="M74" s="77">
        <v>181888.88</v>
      </c>
      <c r="N74" s="77">
        <v>99.92</v>
      </c>
      <c r="O74" s="77">
        <v>181.74336889599999</v>
      </c>
      <c r="P74" s="77">
        <v>0.01</v>
      </c>
      <c r="Q74" s="77">
        <v>0</v>
      </c>
    </row>
    <row r="75" spans="2:17">
      <c r="B75" t="s">
        <v>2995</v>
      </c>
      <c r="C75" t="s">
        <v>2879</v>
      </c>
      <c r="D75" t="s">
        <v>2996</v>
      </c>
      <c r="E75" t="s">
        <v>2997</v>
      </c>
      <c r="F75" t="s">
        <v>1124</v>
      </c>
      <c r="G75" t="s">
        <v>2998</v>
      </c>
      <c r="H75" t="s">
        <v>154</v>
      </c>
      <c r="I75" s="77">
        <v>2.89</v>
      </c>
      <c r="J75" t="s">
        <v>105</v>
      </c>
      <c r="K75" s="77">
        <v>3.7</v>
      </c>
      <c r="L75" s="77">
        <v>0.66</v>
      </c>
      <c r="M75" s="77">
        <v>20460993.510000002</v>
      </c>
      <c r="N75" s="77">
        <v>109.91</v>
      </c>
      <c r="O75" s="77">
        <v>22488.677966841002</v>
      </c>
      <c r="P75" s="77">
        <v>1.52</v>
      </c>
      <c r="Q75" s="77">
        <v>0.2</v>
      </c>
    </row>
    <row r="76" spans="2:17">
      <c r="B76" t="s">
        <v>2995</v>
      </c>
      <c r="C76" t="s">
        <v>2879</v>
      </c>
      <c r="D76" t="s">
        <v>2999</v>
      </c>
      <c r="E76" t="s">
        <v>2997</v>
      </c>
      <c r="F76" t="s">
        <v>1124</v>
      </c>
      <c r="G76" t="s">
        <v>3000</v>
      </c>
      <c r="H76" t="s">
        <v>154</v>
      </c>
      <c r="I76" s="77">
        <v>5.16</v>
      </c>
      <c r="J76" t="s">
        <v>105</v>
      </c>
      <c r="K76" s="77">
        <v>3.7</v>
      </c>
      <c r="L76" s="77">
        <v>1.17</v>
      </c>
      <c r="M76" s="77">
        <v>7957052.71</v>
      </c>
      <c r="N76" s="77">
        <v>110.62</v>
      </c>
      <c r="O76" s="77">
        <v>8802.0917078019993</v>
      </c>
      <c r="P76" s="77">
        <v>0.6</v>
      </c>
      <c r="Q76" s="77">
        <v>0.08</v>
      </c>
    </row>
    <row r="77" spans="2:17">
      <c r="B77" t="s">
        <v>2995</v>
      </c>
      <c r="C77" t="s">
        <v>2879</v>
      </c>
      <c r="D77" t="s">
        <v>3001</v>
      </c>
      <c r="E77" t="s">
        <v>2997</v>
      </c>
      <c r="F77" t="s">
        <v>680</v>
      </c>
      <c r="G77" t="s">
        <v>3002</v>
      </c>
      <c r="H77" t="s">
        <v>215</v>
      </c>
      <c r="I77" s="77">
        <v>2.64</v>
      </c>
      <c r="J77" t="s">
        <v>105</v>
      </c>
      <c r="K77" s="77">
        <v>3.88</v>
      </c>
      <c r="L77" s="77">
        <v>2.98</v>
      </c>
      <c r="M77" s="77">
        <v>3149572.64</v>
      </c>
      <c r="N77" s="77">
        <v>105.55</v>
      </c>
      <c r="O77" s="77">
        <v>3324.3739215199998</v>
      </c>
      <c r="P77" s="77">
        <v>0.22</v>
      </c>
      <c r="Q77" s="77">
        <v>0.03</v>
      </c>
    </row>
    <row r="78" spans="2:17">
      <c r="B78" t="s">
        <v>2995</v>
      </c>
      <c r="C78" t="s">
        <v>2879</v>
      </c>
      <c r="D78" t="s">
        <v>3003</v>
      </c>
      <c r="E78" t="s">
        <v>2997</v>
      </c>
      <c r="F78" t="s">
        <v>680</v>
      </c>
      <c r="G78" t="s">
        <v>3002</v>
      </c>
      <c r="H78" t="s">
        <v>215</v>
      </c>
      <c r="I78" s="77">
        <v>0.75</v>
      </c>
      <c r="J78" t="s">
        <v>105</v>
      </c>
      <c r="K78" s="77">
        <v>2.2999999999999998</v>
      </c>
      <c r="L78" s="77">
        <v>0.97</v>
      </c>
      <c r="M78" s="77">
        <v>3149572.64</v>
      </c>
      <c r="N78" s="77">
        <v>105.85</v>
      </c>
      <c r="O78" s="77">
        <v>3333.8226394399999</v>
      </c>
      <c r="P78" s="77">
        <v>0.23</v>
      </c>
      <c r="Q78" s="77">
        <v>0.03</v>
      </c>
    </row>
    <row r="79" spans="2:17">
      <c r="B79" t="s">
        <v>2960</v>
      </c>
      <c r="C79" t="s">
        <v>2879</v>
      </c>
      <c r="D79" t="s">
        <v>3004</v>
      </c>
      <c r="E79" t="s">
        <v>3005</v>
      </c>
      <c r="F79" t="s">
        <v>1124</v>
      </c>
      <c r="G79" t="s">
        <v>445</v>
      </c>
      <c r="H79" t="s">
        <v>154</v>
      </c>
      <c r="I79" s="77">
        <v>2.78</v>
      </c>
      <c r="J79" t="s">
        <v>105</v>
      </c>
      <c r="K79" s="77">
        <v>3.4</v>
      </c>
      <c r="L79" s="77">
        <v>0.73</v>
      </c>
      <c r="M79" s="77">
        <v>1734450.28</v>
      </c>
      <c r="N79" s="77">
        <v>104.31</v>
      </c>
      <c r="O79" s="77">
        <v>1809.205087068</v>
      </c>
      <c r="P79" s="77">
        <v>0.12</v>
      </c>
      <c r="Q79" s="77">
        <v>0.02</v>
      </c>
    </row>
    <row r="80" spans="2:17">
      <c r="B80" t="s">
        <v>2960</v>
      </c>
      <c r="C80" t="s">
        <v>2879</v>
      </c>
      <c r="D80" t="s">
        <v>3006</v>
      </c>
      <c r="E80" t="s">
        <v>3005</v>
      </c>
      <c r="F80" t="s">
        <v>1124</v>
      </c>
      <c r="G80" t="s">
        <v>445</v>
      </c>
      <c r="H80" t="s">
        <v>154</v>
      </c>
      <c r="I80" s="77">
        <v>3.15</v>
      </c>
      <c r="J80" t="s">
        <v>105</v>
      </c>
      <c r="K80" s="77">
        <v>3.45</v>
      </c>
      <c r="L80" s="77">
        <v>1.22</v>
      </c>
      <c r="M80" s="77">
        <v>645946.69999999995</v>
      </c>
      <c r="N80" s="77">
        <v>105.33</v>
      </c>
      <c r="O80" s="77">
        <v>680.37565911000002</v>
      </c>
      <c r="P80" s="77">
        <v>0.05</v>
      </c>
      <c r="Q80" s="77">
        <v>0.01</v>
      </c>
    </row>
    <row r="81" spans="2:17">
      <c r="B81" t="s">
        <v>2960</v>
      </c>
      <c r="C81" t="s">
        <v>2879</v>
      </c>
      <c r="D81" t="s">
        <v>3007</v>
      </c>
      <c r="E81" t="s">
        <v>3005</v>
      </c>
      <c r="F81" t="s">
        <v>1124</v>
      </c>
      <c r="G81" t="s">
        <v>445</v>
      </c>
      <c r="H81" t="s">
        <v>154</v>
      </c>
      <c r="I81" s="77">
        <v>2.04</v>
      </c>
      <c r="J81" t="s">
        <v>105</v>
      </c>
      <c r="K81" s="77">
        <v>4.4000000000000004</v>
      </c>
      <c r="L81" s="77">
        <v>1.69</v>
      </c>
      <c r="M81" s="77">
        <v>775135.93</v>
      </c>
      <c r="N81" s="77">
        <v>102.58</v>
      </c>
      <c r="O81" s="77">
        <v>795.134436994</v>
      </c>
      <c r="P81" s="77">
        <v>0.05</v>
      </c>
      <c r="Q81" s="77">
        <v>0.01</v>
      </c>
    </row>
    <row r="82" spans="2:17">
      <c r="B82" t="s">
        <v>2960</v>
      </c>
      <c r="C82" t="s">
        <v>2879</v>
      </c>
      <c r="D82" t="s">
        <v>3008</v>
      </c>
      <c r="E82" t="s">
        <v>3005</v>
      </c>
      <c r="F82" t="s">
        <v>1124</v>
      </c>
      <c r="G82" t="s">
        <v>445</v>
      </c>
      <c r="H82" t="s">
        <v>154</v>
      </c>
      <c r="I82" s="77">
        <v>2.04</v>
      </c>
      <c r="J82" t="s">
        <v>105</v>
      </c>
      <c r="K82" s="77">
        <v>4.4000000000000004</v>
      </c>
      <c r="L82" s="77">
        <v>1.69</v>
      </c>
      <c r="M82" s="77">
        <v>344505.21</v>
      </c>
      <c r="N82" s="77">
        <v>102.58</v>
      </c>
      <c r="O82" s="77">
        <v>353.393444418</v>
      </c>
      <c r="P82" s="77">
        <v>0.02</v>
      </c>
      <c r="Q82" s="77">
        <v>0</v>
      </c>
    </row>
    <row r="83" spans="2:17">
      <c r="B83" t="s">
        <v>2960</v>
      </c>
      <c r="C83" t="s">
        <v>2879</v>
      </c>
      <c r="D83" t="s">
        <v>3009</v>
      </c>
      <c r="E83" t="s">
        <v>3005</v>
      </c>
      <c r="F83" t="s">
        <v>1124</v>
      </c>
      <c r="G83" t="s">
        <v>445</v>
      </c>
      <c r="H83" t="s">
        <v>154</v>
      </c>
      <c r="I83" s="77">
        <v>2.17</v>
      </c>
      <c r="J83" t="s">
        <v>105</v>
      </c>
      <c r="K83" s="77">
        <v>4.45</v>
      </c>
      <c r="L83" s="77">
        <v>1.74</v>
      </c>
      <c r="M83" s="77">
        <v>430631.22</v>
      </c>
      <c r="N83" s="77">
        <v>102.96</v>
      </c>
      <c r="O83" s="77">
        <v>443.37790411200001</v>
      </c>
      <c r="P83" s="77">
        <v>0.03</v>
      </c>
      <c r="Q83" s="77">
        <v>0</v>
      </c>
    </row>
    <row r="84" spans="2:17">
      <c r="B84" t="s">
        <v>2960</v>
      </c>
      <c r="C84" t="s">
        <v>2879</v>
      </c>
      <c r="D84" t="s">
        <v>3010</v>
      </c>
      <c r="E84" t="s">
        <v>3005</v>
      </c>
      <c r="F84" t="s">
        <v>1124</v>
      </c>
      <c r="G84" t="s">
        <v>3011</v>
      </c>
      <c r="H84" t="s">
        <v>154</v>
      </c>
      <c r="I84" s="77">
        <v>2.0299999999999998</v>
      </c>
      <c r="J84" t="s">
        <v>105</v>
      </c>
      <c r="K84" s="77">
        <v>4.4000000000000004</v>
      </c>
      <c r="L84" s="77">
        <v>2.5299999999999998</v>
      </c>
      <c r="M84" s="77">
        <v>411574.61</v>
      </c>
      <c r="N84" s="77">
        <v>102.58</v>
      </c>
      <c r="O84" s="77">
        <v>422.19323493799999</v>
      </c>
      <c r="P84" s="77">
        <v>0.03</v>
      </c>
      <c r="Q84" s="77">
        <v>0</v>
      </c>
    </row>
    <row r="85" spans="2:17">
      <c r="B85" t="s">
        <v>2960</v>
      </c>
      <c r="C85" t="s">
        <v>2879</v>
      </c>
      <c r="D85" t="s">
        <v>3012</v>
      </c>
      <c r="E85" t="s">
        <v>3005</v>
      </c>
      <c r="F85" t="s">
        <v>1124</v>
      </c>
      <c r="G85" t="s">
        <v>3011</v>
      </c>
      <c r="H85" t="s">
        <v>154</v>
      </c>
      <c r="I85" s="77">
        <v>2.16</v>
      </c>
      <c r="J85" t="s">
        <v>105</v>
      </c>
      <c r="K85" s="77">
        <v>4.45</v>
      </c>
      <c r="L85" s="77">
        <v>2.5499999999999998</v>
      </c>
      <c r="M85" s="77">
        <v>493032.08</v>
      </c>
      <c r="N85" s="77">
        <v>102.96</v>
      </c>
      <c r="O85" s="77">
        <v>507.62582956799997</v>
      </c>
      <c r="P85" s="77">
        <v>0.03</v>
      </c>
      <c r="Q85" s="77">
        <v>0</v>
      </c>
    </row>
    <row r="86" spans="2:17">
      <c r="B86" t="s">
        <v>2960</v>
      </c>
      <c r="C86" t="s">
        <v>2879</v>
      </c>
      <c r="D86" t="s">
        <v>3013</v>
      </c>
      <c r="E86" t="s">
        <v>3005</v>
      </c>
      <c r="F86" t="s">
        <v>1124</v>
      </c>
      <c r="G86" t="s">
        <v>3011</v>
      </c>
      <c r="H86" t="s">
        <v>154</v>
      </c>
      <c r="I86" s="77">
        <v>2.0299999999999998</v>
      </c>
      <c r="J86" t="s">
        <v>105</v>
      </c>
      <c r="K86" s="77">
        <v>4.4000000000000004</v>
      </c>
      <c r="L86" s="77">
        <v>2.5299999999999998</v>
      </c>
      <c r="M86" s="77">
        <v>926042.85</v>
      </c>
      <c r="N86" s="77">
        <v>102.58</v>
      </c>
      <c r="O86" s="77">
        <v>949.93475552999996</v>
      </c>
      <c r="P86" s="77">
        <v>0.06</v>
      </c>
      <c r="Q86" s="77">
        <v>0.01</v>
      </c>
    </row>
    <row r="87" spans="2:17">
      <c r="B87" t="s">
        <v>2960</v>
      </c>
      <c r="C87" t="s">
        <v>2879</v>
      </c>
      <c r="D87" t="s">
        <v>3014</v>
      </c>
      <c r="E87" t="s">
        <v>3005</v>
      </c>
      <c r="F87" t="s">
        <v>1124</v>
      </c>
      <c r="G87" t="s">
        <v>3011</v>
      </c>
      <c r="H87" t="s">
        <v>154</v>
      </c>
      <c r="I87" s="77">
        <v>2.77</v>
      </c>
      <c r="J87" t="s">
        <v>105</v>
      </c>
      <c r="K87" s="77">
        <v>3.4</v>
      </c>
      <c r="L87" s="77">
        <v>1.33</v>
      </c>
      <c r="M87" s="77">
        <v>1907524.16</v>
      </c>
      <c r="N87" s="77">
        <v>104.31</v>
      </c>
      <c r="O87" s="77">
        <v>1989.738451296</v>
      </c>
      <c r="P87" s="77">
        <v>0.13</v>
      </c>
      <c r="Q87" s="77">
        <v>0.02</v>
      </c>
    </row>
    <row r="88" spans="2:17">
      <c r="B88" t="s">
        <v>2960</v>
      </c>
      <c r="C88" t="s">
        <v>2879</v>
      </c>
      <c r="D88" t="s">
        <v>3015</v>
      </c>
      <c r="E88" t="s">
        <v>3005</v>
      </c>
      <c r="F88" t="s">
        <v>1124</v>
      </c>
      <c r="G88" t="s">
        <v>3011</v>
      </c>
      <c r="H88" t="s">
        <v>154</v>
      </c>
      <c r="I88" s="77">
        <v>3.1</v>
      </c>
      <c r="J88" t="s">
        <v>105</v>
      </c>
      <c r="K88" s="77">
        <v>3.45</v>
      </c>
      <c r="L88" s="77">
        <v>2.08</v>
      </c>
      <c r="M88" s="77">
        <v>633898.4</v>
      </c>
      <c r="N88" s="77">
        <v>105.33</v>
      </c>
      <c r="O88" s="77">
        <v>667.68518472000005</v>
      </c>
      <c r="P88" s="77">
        <v>0.05</v>
      </c>
      <c r="Q88" s="77">
        <v>0.01</v>
      </c>
    </row>
    <row r="89" spans="2:17">
      <c r="B89" t="s">
        <v>2960</v>
      </c>
      <c r="C89" t="s">
        <v>2879</v>
      </c>
      <c r="D89" t="s">
        <v>3016</v>
      </c>
      <c r="E89" t="s">
        <v>3005</v>
      </c>
      <c r="F89" t="s">
        <v>1124</v>
      </c>
      <c r="G89" t="s">
        <v>3017</v>
      </c>
      <c r="H89" t="s">
        <v>154</v>
      </c>
      <c r="I89" s="77">
        <v>2.37</v>
      </c>
      <c r="J89" t="s">
        <v>105</v>
      </c>
      <c r="K89" s="77">
        <v>4.7</v>
      </c>
      <c r="L89" s="77">
        <v>4.13</v>
      </c>
      <c r="M89" s="77">
        <v>4479889.66</v>
      </c>
      <c r="N89" s="77">
        <v>101.47</v>
      </c>
      <c r="O89" s="77">
        <v>4545.7440380019998</v>
      </c>
      <c r="P89" s="77">
        <v>0.31</v>
      </c>
      <c r="Q89" s="77">
        <v>0.04</v>
      </c>
    </row>
    <row r="90" spans="2:17">
      <c r="B90" t="s">
        <v>2960</v>
      </c>
      <c r="C90" t="s">
        <v>2879</v>
      </c>
      <c r="D90" t="s">
        <v>3018</v>
      </c>
      <c r="E90" t="s">
        <v>3005</v>
      </c>
      <c r="F90" t="s">
        <v>1124</v>
      </c>
      <c r="G90" t="s">
        <v>2688</v>
      </c>
      <c r="H90" t="s">
        <v>154</v>
      </c>
      <c r="I90" s="77">
        <v>0.98</v>
      </c>
      <c r="J90" t="s">
        <v>105</v>
      </c>
      <c r="K90" s="77">
        <v>1.4</v>
      </c>
      <c r="L90" s="77">
        <v>1.47</v>
      </c>
      <c r="M90" s="77">
        <v>3732882.19</v>
      </c>
      <c r="N90" s="77">
        <v>99.91</v>
      </c>
      <c r="O90" s="77">
        <v>3729.5225960289999</v>
      </c>
      <c r="P90" s="77">
        <v>0.25</v>
      </c>
      <c r="Q90" s="77">
        <v>0.03</v>
      </c>
    </row>
    <row r="91" spans="2:17">
      <c r="B91" t="s">
        <v>3019</v>
      </c>
      <c r="C91" t="s">
        <v>2879</v>
      </c>
      <c r="D91" t="s">
        <v>3020</v>
      </c>
      <c r="E91" t="s">
        <v>3021</v>
      </c>
      <c r="F91" t="s">
        <v>1124</v>
      </c>
      <c r="G91" t="s">
        <v>3022</v>
      </c>
      <c r="H91" t="s">
        <v>154</v>
      </c>
      <c r="I91" s="77">
        <v>6.03</v>
      </c>
      <c r="J91" t="s">
        <v>105</v>
      </c>
      <c r="K91" s="77">
        <v>2.98</v>
      </c>
      <c r="L91" s="77">
        <v>1.56</v>
      </c>
      <c r="M91" s="77">
        <v>5438773.9199999999</v>
      </c>
      <c r="N91" s="77">
        <v>112.2</v>
      </c>
      <c r="O91" s="77">
        <v>6102.3043382400001</v>
      </c>
      <c r="P91" s="77">
        <v>0.41</v>
      </c>
      <c r="Q91" s="77">
        <v>0.06</v>
      </c>
    </row>
    <row r="92" spans="2:17">
      <c r="B92" t="s">
        <v>3019</v>
      </c>
      <c r="C92" t="s">
        <v>2879</v>
      </c>
      <c r="D92" t="s">
        <v>3023</v>
      </c>
      <c r="E92" t="s">
        <v>3021</v>
      </c>
      <c r="F92" t="s">
        <v>1124</v>
      </c>
      <c r="G92" t="s">
        <v>3022</v>
      </c>
      <c r="H92" t="s">
        <v>154</v>
      </c>
      <c r="I92" s="77">
        <v>6.03</v>
      </c>
      <c r="J92" t="s">
        <v>105</v>
      </c>
      <c r="K92" s="77">
        <v>2.98</v>
      </c>
      <c r="L92" s="77">
        <v>1.56</v>
      </c>
      <c r="M92" s="77">
        <v>153811.48000000001</v>
      </c>
      <c r="N92" s="77">
        <v>112.16</v>
      </c>
      <c r="O92" s="77">
        <v>172.51495596800001</v>
      </c>
      <c r="P92" s="77">
        <v>0.01</v>
      </c>
      <c r="Q92" s="77">
        <v>0</v>
      </c>
    </row>
    <row r="93" spans="2:17">
      <c r="B93" t="s">
        <v>3024</v>
      </c>
      <c r="C93" t="s">
        <v>2879</v>
      </c>
      <c r="D93" t="s">
        <v>3025</v>
      </c>
      <c r="E93" t="s">
        <v>3026</v>
      </c>
      <c r="F93" t="s">
        <v>1124</v>
      </c>
      <c r="G93" t="s">
        <v>3022</v>
      </c>
      <c r="H93" t="s">
        <v>154</v>
      </c>
      <c r="I93" s="77">
        <v>6.03</v>
      </c>
      <c r="J93" t="s">
        <v>105</v>
      </c>
      <c r="K93" s="77">
        <v>2.98</v>
      </c>
      <c r="L93" s="77">
        <v>1.56</v>
      </c>
      <c r="M93" s="77">
        <v>7440333.9000000004</v>
      </c>
      <c r="N93" s="77">
        <v>112.24</v>
      </c>
      <c r="O93" s="77">
        <v>8351.0307693600007</v>
      </c>
      <c r="P93" s="77">
        <v>0.56000000000000005</v>
      </c>
      <c r="Q93" s="77">
        <v>0.08</v>
      </c>
    </row>
    <row r="94" spans="2:17">
      <c r="B94" t="s">
        <v>3027</v>
      </c>
      <c r="C94" t="s">
        <v>2879</v>
      </c>
      <c r="D94" t="s">
        <v>3028</v>
      </c>
      <c r="E94" t="s">
        <v>3029</v>
      </c>
      <c r="F94" t="s">
        <v>1124</v>
      </c>
      <c r="G94" t="s">
        <v>3022</v>
      </c>
      <c r="H94" t="s">
        <v>154</v>
      </c>
      <c r="I94" s="77">
        <v>6.01</v>
      </c>
      <c r="J94" t="s">
        <v>105</v>
      </c>
      <c r="K94" s="77">
        <v>2.98</v>
      </c>
      <c r="L94" s="77">
        <v>1.56</v>
      </c>
      <c r="M94" s="77">
        <v>6196111.1900000004</v>
      </c>
      <c r="N94" s="77">
        <v>112.19</v>
      </c>
      <c r="O94" s="77">
        <v>6951.4171440609998</v>
      </c>
      <c r="P94" s="77">
        <v>0.47</v>
      </c>
      <c r="Q94" s="77">
        <v>0.06</v>
      </c>
    </row>
    <row r="95" spans="2:17">
      <c r="B95" t="s">
        <v>3030</v>
      </c>
      <c r="C95" t="s">
        <v>2879</v>
      </c>
      <c r="D95" t="s">
        <v>3031</v>
      </c>
      <c r="E95" t="s">
        <v>3032</v>
      </c>
      <c r="F95" t="s">
        <v>680</v>
      </c>
      <c r="G95" t="s">
        <v>3033</v>
      </c>
      <c r="H95" t="s">
        <v>215</v>
      </c>
      <c r="I95" s="77">
        <v>1.48</v>
      </c>
      <c r="J95" t="s">
        <v>105</v>
      </c>
      <c r="K95" s="77">
        <v>2.27</v>
      </c>
      <c r="L95" s="77">
        <v>1.93</v>
      </c>
      <c r="M95" s="77">
        <v>2703857.82</v>
      </c>
      <c r="N95" s="77">
        <v>100.9</v>
      </c>
      <c r="O95" s="77">
        <v>2728.1925403800001</v>
      </c>
      <c r="P95" s="77">
        <v>0.18</v>
      </c>
      <c r="Q95" s="77">
        <v>0.02</v>
      </c>
    </row>
    <row r="96" spans="2:17">
      <c r="B96" t="s">
        <v>3030</v>
      </c>
      <c r="C96" t="s">
        <v>2879</v>
      </c>
      <c r="D96" t="s">
        <v>3034</v>
      </c>
      <c r="E96" t="s">
        <v>3032</v>
      </c>
      <c r="F96" t="s">
        <v>680</v>
      </c>
      <c r="G96" t="s">
        <v>3035</v>
      </c>
      <c r="H96" t="s">
        <v>215</v>
      </c>
      <c r="I96" s="77">
        <v>1.48</v>
      </c>
      <c r="J96" t="s">
        <v>105</v>
      </c>
      <c r="K96" s="77">
        <v>2.27</v>
      </c>
      <c r="L96" s="77">
        <v>2.16</v>
      </c>
      <c r="M96" s="77">
        <v>2703857.82</v>
      </c>
      <c r="N96" s="77">
        <v>100.72</v>
      </c>
      <c r="O96" s="77">
        <v>2723.3255963040001</v>
      </c>
      <c r="P96" s="77">
        <v>0.18</v>
      </c>
      <c r="Q96" s="77">
        <v>0.02</v>
      </c>
    </row>
    <row r="97" spans="2:17">
      <c r="B97" t="s">
        <v>3030</v>
      </c>
      <c r="C97" t="s">
        <v>2879</v>
      </c>
      <c r="D97" t="s">
        <v>3036</v>
      </c>
      <c r="E97" t="s">
        <v>3032</v>
      </c>
      <c r="F97" t="s">
        <v>680</v>
      </c>
      <c r="G97" t="s">
        <v>3037</v>
      </c>
      <c r="H97" t="s">
        <v>215</v>
      </c>
      <c r="I97" s="77">
        <v>1.48</v>
      </c>
      <c r="J97" t="s">
        <v>105</v>
      </c>
      <c r="K97" s="77">
        <v>2.27</v>
      </c>
      <c r="L97" s="77">
        <v>2.16</v>
      </c>
      <c r="M97" s="77">
        <v>2703857.82</v>
      </c>
      <c r="N97" s="77">
        <v>100.72</v>
      </c>
      <c r="O97" s="77">
        <v>2723.3255963040001</v>
      </c>
      <c r="P97" s="77">
        <v>0.18</v>
      </c>
      <c r="Q97" s="77">
        <v>0.02</v>
      </c>
    </row>
    <row r="98" spans="2:17">
      <c r="B98" t="s">
        <v>3030</v>
      </c>
      <c r="C98" t="s">
        <v>2879</v>
      </c>
      <c r="D98" t="s">
        <v>3038</v>
      </c>
      <c r="E98" t="s">
        <v>3032</v>
      </c>
      <c r="F98" t="s">
        <v>680</v>
      </c>
      <c r="G98" t="s">
        <v>406</v>
      </c>
      <c r="H98" t="s">
        <v>215</v>
      </c>
      <c r="I98" s="77">
        <v>1.83</v>
      </c>
      <c r="J98" t="s">
        <v>105</v>
      </c>
      <c r="K98" s="77">
        <v>2.08</v>
      </c>
      <c r="L98" s="77">
        <v>2.33</v>
      </c>
      <c r="M98" s="77">
        <v>3119835.94</v>
      </c>
      <c r="N98" s="77">
        <v>99.6</v>
      </c>
      <c r="O98" s="77">
        <v>3107.3565962399998</v>
      </c>
      <c r="P98" s="77">
        <v>0.21</v>
      </c>
      <c r="Q98" s="77">
        <v>0.03</v>
      </c>
    </row>
    <row r="99" spans="2:17">
      <c r="B99" t="s">
        <v>3039</v>
      </c>
      <c r="C99" t="s">
        <v>2879</v>
      </c>
      <c r="D99" t="s">
        <v>3040</v>
      </c>
      <c r="E99" t="s">
        <v>3041</v>
      </c>
      <c r="F99" t="s">
        <v>3042</v>
      </c>
      <c r="G99" t="s">
        <v>2586</v>
      </c>
      <c r="H99" t="s">
        <v>154</v>
      </c>
      <c r="I99" s="77">
        <v>21.94</v>
      </c>
      <c r="J99" t="s">
        <v>113</v>
      </c>
      <c r="K99" s="77">
        <v>3</v>
      </c>
      <c r="L99" s="77">
        <v>3.03</v>
      </c>
      <c r="M99" s="77">
        <v>2738955.74</v>
      </c>
      <c r="N99" s="77">
        <v>101.02000000000015</v>
      </c>
      <c r="O99" s="77">
        <v>11977.3268017066</v>
      </c>
      <c r="P99" s="77">
        <v>0.81</v>
      </c>
      <c r="Q99" s="77">
        <v>0.11</v>
      </c>
    </row>
    <row r="100" spans="2:17">
      <c r="B100" t="s">
        <v>3043</v>
      </c>
      <c r="C100" t="s">
        <v>2879</v>
      </c>
      <c r="D100" t="s">
        <v>3044</v>
      </c>
      <c r="E100" t="s">
        <v>3045</v>
      </c>
      <c r="F100" t="s">
        <v>3042</v>
      </c>
      <c r="G100" t="s">
        <v>2586</v>
      </c>
      <c r="H100" t="s">
        <v>154</v>
      </c>
      <c r="I100" s="77">
        <v>11.3</v>
      </c>
      <c r="J100" t="s">
        <v>119</v>
      </c>
      <c r="K100" s="77">
        <v>4.5</v>
      </c>
      <c r="L100" s="77">
        <v>6.6</v>
      </c>
      <c r="M100" s="77">
        <v>1701214</v>
      </c>
      <c r="N100" s="77">
        <v>100</v>
      </c>
      <c r="O100" s="77">
        <v>4633.7666932000002</v>
      </c>
      <c r="P100" s="77">
        <v>0.31</v>
      </c>
      <c r="Q100" s="77">
        <v>0.04</v>
      </c>
    </row>
    <row r="101" spans="2:17">
      <c r="B101" t="s">
        <v>3046</v>
      </c>
      <c r="C101" t="s">
        <v>2879</v>
      </c>
      <c r="D101" t="s">
        <v>3047</v>
      </c>
      <c r="E101" t="s">
        <v>3048</v>
      </c>
      <c r="F101" t="s">
        <v>755</v>
      </c>
      <c r="G101" t="s">
        <v>1285</v>
      </c>
      <c r="H101" t="s">
        <v>215</v>
      </c>
      <c r="I101" s="77">
        <v>3.98</v>
      </c>
      <c r="J101" t="s">
        <v>105</v>
      </c>
      <c r="K101" s="77">
        <v>2.61</v>
      </c>
      <c r="L101" s="77">
        <v>2.75</v>
      </c>
      <c r="M101" s="77">
        <v>3380550</v>
      </c>
      <c r="N101" s="77">
        <v>99.61</v>
      </c>
      <c r="O101" s="77">
        <v>3367.365855</v>
      </c>
      <c r="P101" s="77">
        <v>0.23</v>
      </c>
      <c r="Q101" s="77">
        <v>0.03</v>
      </c>
    </row>
    <row r="102" spans="2:17">
      <c r="B102" t="s">
        <v>3049</v>
      </c>
      <c r="C102" t="s">
        <v>2879</v>
      </c>
      <c r="D102" t="s">
        <v>3050</v>
      </c>
      <c r="E102" t="s">
        <v>3051</v>
      </c>
      <c r="F102" t="s">
        <v>3042</v>
      </c>
      <c r="G102" t="s">
        <v>3052</v>
      </c>
      <c r="H102" t="s">
        <v>154</v>
      </c>
      <c r="I102" s="77">
        <v>6.23</v>
      </c>
      <c r="J102" t="s">
        <v>105</v>
      </c>
      <c r="K102" s="77">
        <v>5.66</v>
      </c>
      <c r="L102" s="77">
        <v>1.1299999999999999</v>
      </c>
      <c r="M102" s="77">
        <v>185830.16</v>
      </c>
      <c r="N102" s="77">
        <v>135.21</v>
      </c>
      <c r="O102" s="77">
        <v>251.26095933600001</v>
      </c>
      <c r="P102" s="77">
        <v>0.02</v>
      </c>
      <c r="Q102" s="77">
        <v>0</v>
      </c>
    </row>
    <row r="103" spans="2:17">
      <c r="B103" t="s">
        <v>3049</v>
      </c>
      <c r="C103" t="s">
        <v>2879</v>
      </c>
      <c r="D103" t="s">
        <v>3053</v>
      </c>
      <c r="E103" t="s">
        <v>3051</v>
      </c>
      <c r="F103" t="s">
        <v>3042</v>
      </c>
      <c r="G103" t="s">
        <v>3052</v>
      </c>
      <c r="H103" t="s">
        <v>154</v>
      </c>
      <c r="I103" s="77">
        <v>5.91</v>
      </c>
      <c r="J103" t="s">
        <v>105</v>
      </c>
      <c r="K103" s="77">
        <v>5.53</v>
      </c>
      <c r="L103" s="77">
        <v>3.39</v>
      </c>
      <c r="M103" s="77">
        <v>685258.87</v>
      </c>
      <c r="N103" s="77">
        <v>117.4</v>
      </c>
      <c r="O103" s="77">
        <v>804.49391337999998</v>
      </c>
      <c r="P103" s="77">
        <v>0.05</v>
      </c>
      <c r="Q103" s="77">
        <v>0.01</v>
      </c>
    </row>
    <row r="104" spans="2:17">
      <c r="B104" t="s">
        <v>3049</v>
      </c>
      <c r="C104" t="s">
        <v>2879</v>
      </c>
      <c r="D104" t="s">
        <v>3054</v>
      </c>
      <c r="E104" t="s">
        <v>3051</v>
      </c>
      <c r="F104" t="s">
        <v>3042</v>
      </c>
      <c r="G104" t="s">
        <v>3052</v>
      </c>
      <c r="H104" t="s">
        <v>154</v>
      </c>
      <c r="I104" s="77">
        <v>5.91</v>
      </c>
      <c r="J104" t="s">
        <v>105</v>
      </c>
      <c r="K104" s="77">
        <v>5.53</v>
      </c>
      <c r="L104" s="77">
        <v>3.39</v>
      </c>
      <c r="M104" s="77">
        <v>398802.86</v>
      </c>
      <c r="N104" s="77">
        <v>117.49</v>
      </c>
      <c r="O104" s="77">
        <v>468.55348021399999</v>
      </c>
      <c r="P104" s="77">
        <v>0.03</v>
      </c>
      <c r="Q104" s="77">
        <v>0</v>
      </c>
    </row>
    <row r="105" spans="2:17">
      <c r="B105" t="s">
        <v>3049</v>
      </c>
      <c r="C105" t="s">
        <v>2879</v>
      </c>
      <c r="D105" t="s">
        <v>3055</v>
      </c>
      <c r="E105" t="s">
        <v>3051</v>
      </c>
      <c r="F105" t="s">
        <v>3042</v>
      </c>
      <c r="G105" t="s">
        <v>3052</v>
      </c>
      <c r="H105" t="s">
        <v>154</v>
      </c>
      <c r="I105" s="77">
        <v>6.1</v>
      </c>
      <c r="J105" t="s">
        <v>105</v>
      </c>
      <c r="K105" s="77">
        <v>5.5</v>
      </c>
      <c r="L105" s="77">
        <v>2.11</v>
      </c>
      <c r="M105" s="77">
        <v>280907.37</v>
      </c>
      <c r="N105" s="77">
        <v>124.79</v>
      </c>
      <c r="O105" s="77">
        <v>350.54430702299999</v>
      </c>
      <c r="P105" s="77">
        <v>0.02</v>
      </c>
      <c r="Q105" s="77">
        <v>0</v>
      </c>
    </row>
    <row r="106" spans="2:17">
      <c r="B106" t="s">
        <v>3049</v>
      </c>
      <c r="C106" t="s">
        <v>2879</v>
      </c>
      <c r="D106" t="s">
        <v>3056</v>
      </c>
      <c r="E106" t="s">
        <v>3051</v>
      </c>
      <c r="F106" t="s">
        <v>3042</v>
      </c>
      <c r="G106" t="s">
        <v>3052</v>
      </c>
      <c r="H106" t="s">
        <v>154</v>
      </c>
      <c r="I106" s="77">
        <v>6.23</v>
      </c>
      <c r="J106" t="s">
        <v>105</v>
      </c>
      <c r="K106" s="77">
        <v>5.5</v>
      </c>
      <c r="L106" s="77">
        <v>1.18</v>
      </c>
      <c r="M106" s="77">
        <v>158666.70000000001</v>
      </c>
      <c r="N106" s="77">
        <v>131.71</v>
      </c>
      <c r="O106" s="77">
        <v>208.97991056999999</v>
      </c>
      <c r="P106" s="77">
        <v>0.01</v>
      </c>
      <c r="Q106" s="77">
        <v>0</v>
      </c>
    </row>
    <row r="107" spans="2:17">
      <c r="B107" t="s">
        <v>3049</v>
      </c>
      <c r="C107" t="s">
        <v>2879</v>
      </c>
      <c r="D107" t="s">
        <v>3057</v>
      </c>
      <c r="E107" t="s">
        <v>3051</v>
      </c>
      <c r="F107" t="s">
        <v>3042</v>
      </c>
      <c r="G107" t="s">
        <v>3052</v>
      </c>
      <c r="H107" t="s">
        <v>154</v>
      </c>
      <c r="I107" s="77">
        <v>6.04</v>
      </c>
      <c r="J107" t="s">
        <v>105</v>
      </c>
      <c r="K107" s="77">
        <v>5.5</v>
      </c>
      <c r="L107" s="77">
        <v>2.48</v>
      </c>
      <c r="M107" s="77">
        <v>321060.28000000003</v>
      </c>
      <c r="N107" s="77">
        <v>121.56</v>
      </c>
      <c r="O107" s="77">
        <v>390.28087636800001</v>
      </c>
      <c r="P107" s="77">
        <v>0.03</v>
      </c>
      <c r="Q107" s="77">
        <v>0</v>
      </c>
    </row>
    <row r="108" spans="2:17">
      <c r="B108" t="s">
        <v>3049</v>
      </c>
      <c r="C108" t="s">
        <v>2879</v>
      </c>
      <c r="D108" t="s">
        <v>3058</v>
      </c>
      <c r="E108" t="s">
        <v>3051</v>
      </c>
      <c r="F108" t="s">
        <v>3042</v>
      </c>
      <c r="G108" t="s">
        <v>751</v>
      </c>
      <c r="H108" t="s">
        <v>154</v>
      </c>
      <c r="I108" s="77">
        <v>5.91</v>
      </c>
      <c r="J108" t="s">
        <v>105</v>
      </c>
      <c r="K108" s="77">
        <v>5.5</v>
      </c>
      <c r="L108" s="77">
        <v>3.39</v>
      </c>
      <c r="M108" s="77">
        <v>497698.17</v>
      </c>
      <c r="N108" s="77">
        <v>115.5</v>
      </c>
      <c r="O108" s="77">
        <v>574.84138634999999</v>
      </c>
      <c r="P108" s="77">
        <v>0.04</v>
      </c>
      <c r="Q108" s="77">
        <v>0.01</v>
      </c>
    </row>
    <row r="109" spans="2:17">
      <c r="B109" t="s">
        <v>3049</v>
      </c>
      <c r="C109" t="s">
        <v>2879</v>
      </c>
      <c r="D109" t="s">
        <v>3059</v>
      </c>
      <c r="E109" t="s">
        <v>3051</v>
      </c>
      <c r="F109" t="s">
        <v>3042</v>
      </c>
      <c r="G109" t="s">
        <v>3060</v>
      </c>
      <c r="H109" t="s">
        <v>154</v>
      </c>
      <c r="I109" s="77">
        <v>6.23</v>
      </c>
      <c r="J109" t="s">
        <v>105</v>
      </c>
      <c r="K109" s="77">
        <v>5.5</v>
      </c>
      <c r="L109" s="77">
        <v>1.21</v>
      </c>
      <c r="M109" s="77">
        <v>217849.96</v>
      </c>
      <c r="N109" s="77">
        <v>131.24</v>
      </c>
      <c r="O109" s="77">
        <v>285.90628750399998</v>
      </c>
      <c r="P109" s="77">
        <v>0.02</v>
      </c>
      <c r="Q109" s="77">
        <v>0</v>
      </c>
    </row>
    <row r="110" spans="2:17">
      <c r="B110" t="s">
        <v>3049</v>
      </c>
      <c r="C110" t="s">
        <v>2879</v>
      </c>
      <c r="D110" t="s">
        <v>3061</v>
      </c>
      <c r="E110" t="s">
        <v>3051</v>
      </c>
      <c r="F110" t="s">
        <v>3042</v>
      </c>
      <c r="G110" t="s">
        <v>3052</v>
      </c>
      <c r="H110" t="s">
        <v>154</v>
      </c>
      <c r="I110" s="77">
        <v>6.04</v>
      </c>
      <c r="J110" t="s">
        <v>105</v>
      </c>
      <c r="K110" s="77">
        <v>5.5</v>
      </c>
      <c r="L110" s="77">
        <v>2.5299999999999998</v>
      </c>
      <c r="M110" s="77">
        <v>516889</v>
      </c>
      <c r="N110" s="77">
        <v>121.66</v>
      </c>
      <c r="O110" s="77">
        <v>628.84715740000001</v>
      </c>
      <c r="P110" s="77">
        <v>0.04</v>
      </c>
      <c r="Q110" s="77">
        <v>0.01</v>
      </c>
    </row>
    <row r="111" spans="2:17">
      <c r="B111" t="s">
        <v>3049</v>
      </c>
      <c r="C111" t="s">
        <v>2879</v>
      </c>
      <c r="D111" t="s">
        <v>3062</v>
      </c>
      <c r="E111" t="s">
        <v>3051</v>
      </c>
      <c r="F111" t="s">
        <v>3042</v>
      </c>
      <c r="G111" t="s">
        <v>3052</v>
      </c>
      <c r="H111" t="s">
        <v>154</v>
      </c>
      <c r="I111" s="77">
        <v>6.04</v>
      </c>
      <c r="J111" t="s">
        <v>105</v>
      </c>
      <c r="K111" s="77">
        <v>5.5</v>
      </c>
      <c r="L111" s="77">
        <v>2.48</v>
      </c>
      <c r="M111" s="77">
        <v>229214.58</v>
      </c>
      <c r="N111" s="77">
        <v>122.39</v>
      </c>
      <c r="O111" s="77">
        <v>280.53572446200002</v>
      </c>
      <c r="P111" s="77">
        <v>0.02</v>
      </c>
      <c r="Q111" s="77">
        <v>0</v>
      </c>
    </row>
    <row r="112" spans="2:17">
      <c r="B112" t="s">
        <v>3049</v>
      </c>
      <c r="C112" t="s">
        <v>2879</v>
      </c>
      <c r="D112" t="s">
        <v>3063</v>
      </c>
      <c r="E112" t="s">
        <v>3051</v>
      </c>
      <c r="F112" t="s">
        <v>3042</v>
      </c>
      <c r="G112" t="s">
        <v>3052</v>
      </c>
      <c r="H112" t="s">
        <v>154</v>
      </c>
      <c r="I112" s="77">
        <v>6.11</v>
      </c>
      <c r="J112" t="s">
        <v>105</v>
      </c>
      <c r="K112" s="77">
        <v>5.5</v>
      </c>
      <c r="L112" s="77">
        <v>2.0499999999999998</v>
      </c>
      <c r="M112" s="77">
        <v>289039.62</v>
      </c>
      <c r="N112" s="77">
        <v>124.22</v>
      </c>
      <c r="O112" s="77">
        <v>359.04501596400002</v>
      </c>
      <c r="P112" s="77">
        <v>0.02</v>
      </c>
      <c r="Q112" s="77">
        <v>0</v>
      </c>
    </row>
    <row r="113" spans="2:17">
      <c r="B113" t="s">
        <v>3049</v>
      </c>
      <c r="C113" t="s">
        <v>2879</v>
      </c>
      <c r="D113" t="s">
        <v>3064</v>
      </c>
      <c r="E113" t="s">
        <v>3051</v>
      </c>
      <c r="F113" t="s">
        <v>3042</v>
      </c>
      <c r="G113" t="s">
        <v>3052</v>
      </c>
      <c r="H113" t="s">
        <v>154</v>
      </c>
      <c r="I113" s="77">
        <v>6.24</v>
      </c>
      <c r="J113" t="s">
        <v>105</v>
      </c>
      <c r="K113" s="77">
        <v>5.5</v>
      </c>
      <c r="L113" s="77">
        <v>1.1499999999999999</v>
      </c>
      <c r="M113" s="77">
        <v>66084.800000000003</v>
      </c>
      <c r="N113" s="77">
        <v>131.22999999999999</v>
      </c>
      <c r="O113" s="77">
        <v>86.723083040000006</v>
      </c>
      <c r="P113" s="77">
        <v>0.01</v>
      </c>
      <c r="Q113" s="77">
        <v>0</v>
      </c>
    </row>
    <row r="114" spans="2:17">
      <c r="B114" t="s">
        <v>3049</v>
      </c>
      <c r="C114" t="s">
        <v>2879</v>
      </c>
      <c r="D114" t="s">
        <v>3065</v>
      </c>
      <c r="E114" t="s">
        <v>3051</v>
      </c>
      <c r="F114" t="s">
        <v>3042</v>
      </c>
      <c r="G114" t="s">
        <v>3052</v>
      </c>
      <c r="H114" t="s">
        <v>154</v>
      </c>
      <c r="I114" s="77">
        <v>5.96</v>
      </c>
      <c r="J114" t="s">
        <v>105</v>
      </c>
      <c r="K114" s="77">
        <v>5.5</v>
      </c>
      <c r="L114" s="77">
        <v>3.05</v>
      </c>
      <c r="M114" s="77">
        <v>582786.68999999994</v>
      </c>
      <c r="N114" s="77">
        <v>117.29</v>
      </c>
      <c r="O114" s="77">
        <v>683.55050870100001</v>
      </c>
      <c r="P114" s="77">
        <v>0.05</v>
      </c>
      <c r="Q114" s="77">
        <v>0.01</v>
      </c>
    </row>
    <row r="115" spans="2:17">
      <c r="B115" t="s">
        <v>3049</v>
      </c>
      <c r="C115" t="s">
        <v>2879</v>
      </c>
      <c r="D115" t="s">
        <v>3066</v>
      </c>
      <c r="E115" t="s">
        <v>3051</v>
      </c>
      <c r="F115" t="s">
        <v>3042</v>
      </c>
      <c r="G115" t="s">
        <v>3067</v>
      </c>
      <c r="H115" t="s">
        <v>154</v>
      </c>
      <c r="I115" s="77">
        <v>6.22</v>
      </c>
      <c r="J115" t="s">
        <v>105</v>
      </c>
      <c r="K115" s="77">
        <v>5.5</v>
      </c>
      <c r="L115" s="77">
        <v>1.24</v>
      </c>
      <c r="M115" s="77">
        <v>131445.51999999999</v>
      </c>
      <c r="N115" s="77">
        <v>130.47999999999999</v>
      </c>
      <c r="O115" s="77">
        <v>171.510114496</v>
      </c>
      <c r="P115" s="77">
        <v>0.01</v>
      </c>
      <c r="Q115" s="77">
        <v>0</v>
      </c>
    </row>
    <row r="116" spans="2:17">
      <c r="B116" t="s">
        <v>3049</v>
      </c>
      <c r="C116" t="s">
        <v>2879</v>
      </c>
      <c r="D116" t="s">
        <v>3068</v>
      </c>
      <c r="E116" t="s">
        <v>3051</v>
      </c>
      <c r="F116" t="s">
        <v>3042</v>
      </c>
      <c r="G116" t="s">
        <v>3069</v>
      </c>
      <c r="H116" t="s">
        <v>154</v>
      </c>
      <c r="I116" s="77">
        <v>6.2</v>
      </c>
      <c r="J116" t="s">
        <v>105</v>
      </c>
      <c r="K116" s="77">
        <v>5.5</v>
      </c>
      <c r="L116" s="77">
        <v>1.41</v>
      </c>
      <c r="M116" s="77">
        <v>115435.03</v>
      </c>
      <c r="N116" s="77">
        <v>129.12</v>
      </c>
      <c r="O116" s="77">
        <v>149.04971073600001</v>
      </c>
      <c r="P116" s="77">
        <v>0.01</v>
      </c>
      <c r="Q116" s="77">
        <v>0</v>
      </c>
    </row>
    <row r="117" spans="2:17">
      <c r="B117" t="s">
        <v>3049</v>
      </c>
      <c r="C117" t="s">
        <v>2879</v>
      </c>
      <c r="D117" t="s">
        <v>3070</v>
      </c>
      <c r="E117" t="s">
        <v>3051</v>
      </c>
      <c r="F117" t="s">
        <v>3042</v>
      </c>
      <c r="G117" t="s">
        <v>3071</v>
      </c>
      <c r="H117" t="s">
        <v>154</v>
      </c>
      <c r="I117" s="77">
        <v>6.04</v>
      </c>
      <c r="J117" t="s">
        <v>105</v>
      </c>
      <c r="K117" s="77">
        <v>5.5</v>
      </c>
      <c r="L117" s="77">
        <v>2.48</v>
      </c>
      <c r="M117" s="77">
        <v>359889.68</v>
      </c>
      <c r="N117" s="77">
        <v>121.09</v>
      </c>
      <c r="O117" s="77">
        <v>435.79041351199999</v>
      </c>
      <c r="P117" s="77">
        <v>0.03</v>
      </c>
      <c r="Q117" s="77">
        <v>0</v>
      </c>
    </row>
    <row r="118" spans="2:17">
      <c r="B118" t="s">
        <v>3049</v>
      </c>
      <c r="C118" t="s">
        <v>2879</v>
      </c>
      <c r="D118" t="s">
        <v>3072</v>
      </c>
      <c r="E118" t="s">
        <v>3051</v>
      </c>
      <c r="F118" t="s">
        <v>3042</v>
      </c>
      <c r="G118" t="s">
        <v>3073</v>
      </c>
      <c r="H118" t="s">
        <v>154</v>
      </c>
      <c r="I118" s="77">
        <v>6.04</v>
      </c>
      <c r="J118" t="s">
        <v>105</v>
      </c>
      <c r="K118" s="77">
        <v>5.5</v>
      </c>
      <c r="L118" s="77">
        <v>2.48</v>
      </c>
      <c r="M118" s="77">
        <v>263334.43</v>
      </c>
      <c r="N118" s="77">
        <v>121.09</v>
      </c>
      <c r="O118" s="77">
        <v>318.87166128699999</v>
      </c>
      <c r="P118" s="77">
        <v>0.02</v>
      </c>
      <c r="Q118" s="77">
        <v>0</v>
      </c>
    </row>
    <row r="119" spans="2:17">
      <c r="B119" t="s">
        <v>3049</v>
      </c>
      <c r="C119" t="s">
        <v>2879</v>
      </c>
      <c r="D119" t="s">
        <v>3074</v>
      </c>
      <c r="E119" t="s">
        <v>3051</v>
      </c>
      <c r="F119" t="s">
        <v>3042</v>
      </c>
      <c r="G119" t="s">
        <v>3075</v>
      </c>
      <c r="H119" t="s">
        <v>154</v>
      </c>
      <c r="I119" s="77">
        <v>6.18</v>
      </c>
      <c r="J119" t="s">
        <v>105</v>
      </c>
      <c r="K119" s="77">
        <v>5.5</v>
      </c>
      <c r="L119" s="77">
        <v>1.53</v>
      </c>
      <c r="M119" s="77">
        <v>128400.61</v>
      </c>
      <c r="N119" s="77">
        <v>128.16</v>
      </c>
      <c r="O119" s="77">
        <v>164.55822177600001</v>
      </c>
      <c r="P119" s="77">
        <v>0.01</v>
      </c>
      <c r="Q119" s="77">
        <v>0</v>
      </c>
    </row>
    <row r="120" spans="2:17">
      <c r="B120" t="s">
        <v>3049</v>
      </c>
      <c r="C120" t="s">
        <v>2879</v>
      </c>
      <c r="D120" t="s">
        <v>3076</v>
      </c>
      <c r="E120" t="s">
        <v>3051</v>
      </c>
      <c r="F120" t="s">
        <v>3042</v>
      </c>
      <c r="G120" t="s">
        <v>3077</v>
      </c>
      <c r="H120" t="s">
        <v>154</v>
      </c>
      <c r="I120" s="77">
        <v>6.17</v>
      </c>
      <c r="J120" t="s">
        <v>105</v>
      </c>
      <c r="K120" s="77">
        <v>5.5</v>
      </c>
      <c r="L120" s="77">
        <v>1.58</v>
      </c>
      <c r="M120" s="77">
        <v>33160.67</v>
      </c>
      <c r="N120" s="77">
        <v>127.83</v>
      </c>
      <c r="O120" s="77">
        <v>42.389284461000003</v>
      </c>
      <c r="P120" s="77">
        <v>0</v>
      </c>
      <c r="Q120" s="77">
        <v>0</v>
      </c>
    </row>
    <row r="121" spans="2:17">
      <c r="B121" t="s">
        <v>3049</v>
      </c>
      <c r="C121" t="s">
        <v>2879</v>
      </c>
      <c r="D121" t="s">
        <v>3078</v>
      </c>
      <c r="E121" t="s">
        <v>3051</v>
      </c>
      <c r="F121" t="s">
        <v>3042</v>
      </c>
      <c r="G121" t="s">
        <v>3079</v>
      </c>
      <c r="H121" t="s">
        <v>154</v>
      </c>
      <c r="I121" s="77">
        <v>5.96</v>
      </c>
      <c r="J121" t="s">
        <v>105</v>
      </c>
      <c r="K121" s="77">
        <v>5.5</v>
      </c>
      <c r="L121" s="77">
        <v>3.05</v>
      </c>
      <c r="M121" s="77">
        <v>377261.47</v>
      </c>
      <c r="N121" s="77">
        <v>117.15</v>
      </c>
      <c r="O121" s="77">
        <v>441.96181210499998</v>
      </c>
      <c r="P121" s="77">
        <v>0.03</v>
      </c>
      <c r="Q121" s="77">
        <v>0</v>
      </c>
    </row>
    <row r="122" spans="2:17">
      <c r="B122" t="s">
        <v>3049</v>
      </c>
      <c r="C122" t="s">
        <v>2879</v>
      </c>
      <c r="D122" t="s">
        <v>3080</v>
      </c>
      <c r="E122" t="s">
        <v>3051</v>
      </c>
      <c r="F122" t="s">
        <v>3042</v>
      </c>
      <c r="G122" t="s">
        <v>3081</v>
      </c>
      <c r="H122" t="s">
        <v>154</v>
      </c>
      <c r="I122" s="77">
        <v>5.96</v>
      </c>
      <c r="J122" t="s">
        <v>105</v>
      </c>
      <c r="K122" s="77">
        <v>5.5</v>
      </c>
      <c r="L122" s="77">
        <v>3.05</v>
      </c>
      <c r="M122" s="77">
        <v>72969.84</v>
      </c>
      <c r="N122" s="77">
        <v>117.15</v>
      </c>
      <c r="O122" s="77">
        <v>85.484167560000003</v>
      </c>
      <c r="P122" s="77">
        <v>0.01</v>
      </c>
      <c r="Q122" s="77">
        <v>0</v>
      </c>
    </row>
    <row r="123" spans="2:17">
      <c r="B123" t="s">
        <v>3049</v>
      </c>
      <c r="C123" t="s">
        <v>2879</v>
      </c>
      <c r="D123" t="s">
        <v>3082</v>
      </c>
      <c r="E123" t="s">
        <v>3051</v>
      </c>
      <c r="F123" t="s">
        <v>3042</v>
      </c>
      <c r="G123" t="s">
        <v>3083</v>
      </c>
      <c r="H123" t="s">
        <v>154</v>
      </c>
      <c r="I123" s="77">
        <v>5.96</v>
      </c>
      <c r="J123" t="s">
        <v>105</v>
      </c>
      <c r="K123" s="77">
        <v>5.5</v>
      </c>
      <c r="L123" s="77">
        <v>3.05</v>
      </c>
      <c r="M123" s="77">
        <v>70233.440000000002</v>
      </c>
      <c r="N123" s="77">
        <v>117.15</v>
      </c>
      <c r="O123" s="77">
        <v>82.278474959999997</v>
      </c>
      <c r="P123" s="77">
        <v>0.01</v>
      </c>
      <c r="Q123" s="77">
        <v>0</v>
      </c>
    </row>
    <row r="124" spans="2:17">
      <c r="B124" t="s">
        <v>3049</v>
      </c>
      <c r="C124" t="s">
        <v>2879</v>
      </c>
      <c r="D124" t="s">
        <v>3084</v>
      </c>
      <c r="E124" t="s">
        <v>3051</v>
      </c>
      <c r="F124" t="s">
        <v>3042</v>
      </c>
      <c r="G124" t="s">
        <v>3085</v>
      </c>
      <c r="H124" t="s">
        <v>154</v>
      </c>
      <c r="I124" s="77">
        <v>5.96</v>
      </c>
      <c r="J124" t="s">
        <v>105</v>
      </c>
      <c r="K124" s="77">
        <v>5.5</v>
      </c>
      <c r="L124" s="77">
        <v>3.05</v>
      </c>
      <c r="M124" s="77">
        <v>139872.04</v>
      </c>
      <c r="N124" s="77">
        <v>117.15</v>
      </c>
      <c r="O124" s="77">
        <v>163.86009486</v>
      </c>
      <c r="P124" s="77">
        <v>0.01</v>
      </c>
      <c r="Q124" s="77">
        <v>0</v>
      </c>
    </row>
    <row r="125" spans="2:17">
      <c r="B125" t="s">
        <v>3049</v>
      </c>
      <c r="C125" t="s">
        <v>2879</v>
      </c>
      <c r="D125" t="s">
        <v>3086</v>
      </c>
      <c r="E125" t="s">
        <v>3051</v>
      </c>
      <c r="F125" t="s">
        <v>3042</v>
      </c>
      <c r="G125" t="s">
        <v>3087</v>
      </c>
      <c r="H125" t="s">
        <v>154</v>
      </c>
      <c r="I125" s="77">
        <v>5.96</v>
      </c>
      <c r="J125" t="s">
        <v>105</v>
      </c>
      <c r="K125" s="77">
        <v>5.5</v>
      </c>
      <c r="L125" s="77">
        <v>3.05</v>
      </c>
      <c r="M125" s="77">
        <v>88058.83</v>
      </c>
      <c r="N125" s="77">
        <v>117.15</v>
      </c>
      <c r="O125" s="77">
        <v>103.160919345</v>
      </c>
      <c r="P125" s="77">
        <v>0.01</v>
      </c>
      <c r="Q125" s="77">
        <v>0</v>
      </c>
    </row>
    <row r="126" spans="2:17">
      <c r="B126" t="s">
        <v>3049</v>
      </c>
      <c r="C126" t="s">
        <v>2879</v>
      </c>
      <c r="D126" t="s">
        <v>3088</v>
      </c>
      <c r="E126" t="s">
        <v>3051</v>
      </c>
      <c r="F126" t="s">
        <v>3042</v>
      </c>
      <c r="G126" t="s">
        <v>3089</v>
      </c>
      <c r="H126" t="s">
        <v>154</v>
      </c>
      <c r="I126" s="77">
        <v>5.96</v>
      </c>
      <c r="J126" t="s">
        <v>105</v>
      </c>
      <c r="K126" s="77">
        <v>5.5</v>
      </c>
      <c r="L126" s="77">
        <v>3.05</v>
      </c>
      <c r="M126" s="77">
        <v>49511.4</v>
      </c>
      <c r="N126" s="77">
        <v>117.15</v>
      </c>
      <c r="O126" s="77">
        <v>58.002605099999997</v>
      </c>
      <c r="P126" s="77">
        <v>0</v>
      </c>
      <c r="Q126" s="77">
        <v>0</v>
      </c>
    </row>
    <row r="127" spans="2:17">
      <c r="B127" t="s">
        <v>3049</v>
      </c>
      <c r="C127" t="s">
        <v>2879</v>
      </c>
      <c r="D127" t="s">
        <v>3090</v>
      </c>
      <c r="E127" t="s">
        <v>3051</v>
      </c>
      <c r="F127" t="s">
        <v>3042</v>
      </c>
      <c r="G127" t="s">
        <v>3091</v>
      </c>
      <c r="H127" t="s">
        <v>154</v>
      </c>
      <c r="I127" s="77">
        <v>5.96</v>
      </c>
      <c r="J127" t="s">
        <v>105</v>
      </c>
      <c r="K127" s="77">
        <v>5.5</v>
      </c>
      <c r="L127" s="77">
        <v>3.05</v>
      </c>
      <c r="M127" s="77">
        <v>147191.63</v>
      </c>
      <c r="N127" s="77">
        <v>117.15</v>
      </c>
      <c r="O127" s="77">
        <v>172.434994545</v>
      </c>
      <c r="P127" s="77">
        <v>0.01</v>
      </c>
      <c r="Q127" s="77">
        <v>0</v>
      </c>
    </row>
    <row r="128" spans="2:17">
      <c r="B128" t="s">
        <v>3049</v>
      </c>
      <c r="C128" t="s">
        <v>2879</v>
      </c>
      <c r="D128" t="s">
        <v>3092</v>
      </c>
      <c r="E128" t="s">
        <v>3051</v>
      </c>
      <c r="F128" t="s">
        <v>3042</v>
      </c>
      <c r="G128" t="s">
        <v>1033</v>
      </c>
      <c r="H128" t="s">
        <v>154</v>
      </c>
      <c r="I128" s="77">
        <v>5.96</v>
      </c>
      <c r="J128" t="s">
        <v>105</v>
      </c>
      <c r="K128" s="77">
        <v>5.5</v>
      </c>
      <c r="L128" s="77">
        <v>3.05</v>
      </c>
      <c r="M128" s="77">
        <v>57772.52</v>
      </c>
      <c r="N128" s="77">
        <v>117.15</v>
      </c>
      <c r="O128" s="77">
        <v>67.680507180000006</v>
      </c>
      <c r="P128" s="77">
        <v>0</v>
      </c>
      <c r="Q128" s="77">
        <v>0</v>
      </c>
    </row>
    <row r="129" spans="2:17">
      <c r="B129" t="s">
        <v>3049</v>
      </c>
      <c r="C129" t="s">
        <v>2879</v>
      </c>
      <c r="D129" t="s">
        <v>3093</v>
      </c>
      <c r="E129" t="s">
        <v>3051</v>
      </c>
      <c r="F129" t="s">
        <v>3042</v>
      </c>
      <c r="G129" t="s">
        <v>2699</v>
      </c>
      <c r="H129" t="s">
        <v>154</v>
      </c>
      <c r="I129" s="77">
        <v>5.96</v>
      </c>
      <c r="J129" t="s">
        <v>105</v>
      </c>
      <c r="K129" s="77">
        <v>5.5</v>
      </c>
      <c r="L129" s="77">
        <v>3.05</v>
      </c>
      <c r="M129" s="77">
        <v>384562.05</v>
      </c>
      <c r="N129" s="77">
        <v>117.15</v>
      </c>
      <c r="O129" s="77">
        <v>450.51444157499998</v>
      </c>
      <c r="P129" s="77">
        <v>0.03</v>
      </c>
      <c r="Q129" s="77">
        <v>0</v>
      </c>
    </row>
    <row r="130" spans="2:17">
      <c r="B130" t="s">
        <v>3049</v>
      </c>
      <c r="C130" t="s">
        <v>2879</v>
      </c>
      <c r="D130" t="s">
        <v>3094</v>
      </c>
      <c r="E130" t="s">
        <v>3051</v>
      </c>
      <c r="F130" t="s">
        <v>3042</v>
      </c>
      <c r="G130" t="s">
        <v>3095</v>
      </c>
      <c r="H130" t="s">
        <v>154</v>
      </c>
      <c r="I130" s="77">
        <v>5.92</v>
      </c>
      <c r="J130" t="s">
        <v>105</v>
      </c>
      <c r="K130" s="77">
        <v>5.5</v>
      </c>
      <c r="L130" s="77">
        <v>3.35</v>
      </c>
      <c r="M130" s="77">
        <v>751207.58</v>
      </c>
      <c r="N130" s="77">
        <v>115.16</v>
      </c>
      <c r="O130" s="77">
        <v>865.090649128</v>
      </c>
      <c r="P130" s="77">
        <v>0.06</v>
      </c>
      <c r="Q130" s="77">
        <v>0.01</v>
      </c>
    </row>
    <row r="131" spans="2:17">
      <c r="B131" t="s">
        <v>3049</v>
      </c>
      <c r="C131" t="s">
        <v>2879</v>
      </c>
      <c r="D131" t="s">
        <v>3096</v>
      </c>
      <c r="E131" t="s">
        <v>3051</v>
      </c>
      <c r="F131" t="s">
        <v>3042</v>
      </c>
      <c r="G131" t="s">
        <v>3097</v>
      </c>
      <c r="H131" t="s">
        <v>154</v>
      </c>
      <c r="I131" s="77">
        <v>5.92</v>
      </c>
      <c r="J131" t="s">
        <v>105</v>
      </c>
      <c r="K131" s="77">
        <v>5.5</v>
      </c>
      <c r="L131" s="77">
        <v>7.0000000000000007E-2</v>
      </c>
      <c r="M131" s="77">
        <v>79788.570000000007</v>
      </c>
      <c r="N131" s="77">
        <v>130.51</v>
      </c>
      <c r="O131" s="77">
        <v>104.132062707</v>
      </c>
      <c r="P131" s="77">
        <v>0.01</v>
      </c>
      <c r="Q131" s="77">
        <v>0</v>
      </c>
    </row>
    <row r="132" spans="2:17">
      <c r="B132" t="s">
        <v>3049</v>
      </c>
      <c r="C132" t="s">
        <v>2879</v>
      </c>
      <c r="D132" t="s">
        <v>3094</v>
      </c>
      <c r="E132" t="s">
        <v>3051</v>
      </c>
      <c r="F132" t="s">
        <v>3042</v>
      </c>
      <c r="G132" t="s">
        <v>3098</v>
      </c>
      <c r="H132" t="s">
        <v>154</v>
      </c>
      <c r="I132" s="77">
        <v>5.69</v>
      </c>
      <c r="J132" t="s">
        <v>105</v>
      </c>
      <c r="K132" s="77">
        <v>5.5</v>
      </c>
      <c r="L132" s="77">
        <v>2.56</v>
      </c>
      <c r="M132" s="77">
        <v>916915.67</v>
      </c>
      <c r="N132" s="77">
        <v>114.96</v>
      </c>
      <c r="O132" s="77">
        <v>1054.0862542320001</v>
      </c>
      <c r="P132" s="77">
        <v>7.0000000000000007E-2</v>
      </c>
      <c r="Q132" s="77">
        <v>0.01</v>
      </c>
    </row>
    <row r="133" spans="2:17">
      <c r="B133" t="s">
        <v>3049</v>
      </c>
      <c r="C133" t="s">
        <v>2879</v>
      </c>
      <c r="D133" t="s">
        <v>3099</v>
      </c>
      <c r="E133" t="s">
        <v>3051</v>
      </c>
      <c r="F133" t="s">
        <v>3042</v>
      </c>
      <c r="G133" t="s">
        <v>3052</v>
      </c>
      <c r="H133" t="s">
        <v>154</v>
      </c>
      <c r="I133" s="77">
        <v>5.89</v>
      </c>
      <c r="J133" t="s">
        <v>105</v>
      </c>
      <c r="K133" s="77">
        <v>5.59</v>
      </c>
      <c r="L133" s="77">
        <v>0.24</v>
      </c>
      <c r="M133" s="77">
        <v>181118.51</v>
      </c>
      <c r="N133" s="77">
        <v>125.79</v>
      </c>
      <c r="O133" s="77">
        <v>227.82897372900001</v>
      </c>
      <c r="P133" s="77">
        <v>0.02</v>
      </c>
      <c r="Q133" s="77">
        <v>0</v>
      </c>
    </row>
    <row r="134" spans="2:17">
      <c r="B134" t="s">
        <v>3049</v>
      </c>
      <c r="C134" t="s">
        <v>2879</v>
      </c>
      <c r="D134" t="s">
        <v>3100</v>
      </c>
      <c r="E134" t="s">
        <v>3051</v>
      </c>
      <c r="F134" t="s">
        <v>3042</v>
      </c>
      <c r="G134" t="s">
        <v>3052</v>
      </c>
      <c r="H134" t="s">
        <v>154</v>
      </c>
      <c r="I134" s="77">
        <v>5.78</v>
      </c>
      <c r="J134" t="s">
        <v>105</v>
      </c>
      <c r="K134" s="77">
        <v>5.5</v>
      </c>
      <c r="L134" s="77">
        <v>1.1200000000000001</v>
      </c>
      <c r="M134" s="77">
        <v>4649169.1399999997</v>
      </c>
      <c r="N134" s="77">
        <v>136.56</v>
      </c>
      <c r="O134" s="77">
        <v>6348.9053775840002</v>
      </c>
      <c r="P134" s="77">
        <v>0.43</v>
      </c>
      <c r="Q134" s="77">
        <v>0.06</v>
      </c>
    </row>
    <row r="135" spans="2:17">
      <c r="B135" t="s">
        <v>3101</v>
      </c>
      <c r="C135" t="s">
        <v>2879</v>
      </c>
      <c r="D135" t="s">
        <v>3102</v>
      </c>
      <c r="E135" t="s">
        <v>3103</v>
      </c>
      <c r="F135" t="s">
        <v>3042</v>
      </c>
      <c r="G135" t="s">
        <v>3104</v>
      </c>
      <c r="H135" t="s">
        <v>154</v>
      </c>
      <c r="I135" s="77">
        <v>3.14</v>
      </c>
      <c r="J135" t="s">
        <v>105</v>
      </c>
      <c r="K135" s="77">
        <v>4.5</v>
      </c>
      <c r="L135" s="77">
        <v>0.47</v>
      </c>
      <c r="M135" s="77">
        <v>831498.46</v>
      </c>
      <c r="N135" s="77">
        <v>115.61</v>
      </c>
      <c r="O135" s="77">
        <v>961.29536960600001</v>
      </c>
      <c r="P135" s="77">
        <v>7.0000000000000007E-2</v>
      </c>
      <c r="Q135" s="77">
        <v>0.01</v>
      </c>
    </row>
    <row r="136" spans="2:17">
      <c r="B136" t="s">
        <v>3101</v>
      </c>
      <c r="C136" t="s">
        <v>2879</v>
      </c>
      <c r="D136" t="s">
        <v>3105</v>
      </c>
      <c r="E136" t="s">
        <v>3103</v>
      </c>
      <c r="F136" t="s">
        <v>3042</v>
      </c>
      <c r="G136" t="s">
        <v>3104</v>
      </c>
      <c r="H136" t="s">
        <v>154</v>
      </c>
      <c r="I136" s="77">
        <v>3.13</v>
      </c>
      <c r="J136" t="s">
        <v>105</v>
      </c>
      <c r="K136" s="77">
        <v>4.75</v>
      </c>
      <c r="L136" s="77">
        <v>0.48</v>
      </c>
      <c r="M136" s="77">
        <v>488863.73</v>
      </c>
      <c r="N136" s="77">
        <v>116.53</v>
      </c>
      <c r="O136" s="77">
        <v>569.67290456900002</v>
      </c>
      <c r="P136" s="77">
        <v>0.04</v>
      </c>
      <c r="Q136" s="77">
        <v>0.01</v>
      </c>
    </row>
    <row r="137" spans="2:17">
      <c r="B137" t="s">
        <v>3106</v>
      </c>
      <c r="C137" t="s">
        <v>2879</v>
      </c>
      <c r="D137" t="s">
        <v>3107</v>
      </c>
      <c r="E137" t="s">
        <v>3108</v>
      </c>
      <c r="F137" t="s">
        <v>3042</v>
      </c>
      <c r="G137" t="s">
        <v>3109</v>
      </c>
      <c r="H137" t="s">
        <v>154</v>
      </c>
      <c r="I137" s="77">
        <v>8.69</v>
      </c>
      <c r="J137" t="s">
        <v>105</v>
      </c>
      <c r="K137" s="77">
        <v>4.5</v>
      </c>
      <c r="L137" s="77">
        <v>1.95</v>
      </c>
      <c r="M137" s="77">
        <v>2224171.2599999998</v>
      </c>
      <c r="N137" s="77">
        <v>122.98</v>
      </c>
      <c r="O137" s="77">
        <v>2735.2858155479998</v>
      </c>
      <c r="P137" s="77">
        <v>0.19</v>
      </c>
      <c r="Q137" s="77">
        <v>0.02</v>
      </c>
    </row>
    <row r="138" spans="2:17">
      <c r="B138" t="s">
        <v>3106</v>
      </c>
      <c r="C138" t="s">
        <v>2879</v>
      </c>
      <c r="D138" t="s">
        <v>3110</v>
      </c>
      <c r="E138" t="s">
        <v>3108</v>
      </c>
      <c r="F138" t="s">
        <v>3042</v>
      </c>
      <c r="G138" t="s">
        <v>1270</v>
      </c>
      <c r="H138" t="s">
        <v>154</v>
      </c>
      <c r="I138" s="77">
        <v>8.42</v>
      </c>
      <c r="J138" t="s">
        <v>105</v>
      </c>
      <c r="K138" s="77">
        <v>4.5</v>
      </c>
      <c r="L138" s="77">
        <v>1.94</v>
      </c>
      <c r="M138" s="77">
        <v>1503565.29</v>
      </c>
      <c r="N138" s="77">
        <v>122.78</v>
      </c>
      <c r="O138" s="77">
        <v>1846.0774630620001</v>
      </c>
      <c r="P138" s="77">
        <v>0.12</v>
      </c>
      <c r="Q138" s="77">
        <v>0.02</v>
      </c>
    </row>
    <row r="139" spans="2:17">
      <c r="B139" t="s">
        <v>3106</v>
      </c>
      <c r="C139" t="s">
        <v>2879</v>
      </c>
      <c r="D139" t="s">
        <v>3111</v>
      </c>
      <c r="E139" t="s">
        <v>3108</v>
      </c>
      <c r="F139" t="s">
        <v>3042</v>
      </c>
      <c r="G139" t="s">
        <v>3112</v>
      </c>
      <c r="H139" t="s">
        <v>154</v>
      </c>
      <c r="I139" s="77">
        <v>12.09</v>
      </c>
      <c r="J139" t="s">
        <v>105</v>
      </c>
      <c r="K139" s="77">
        <v>4.5</v>
      </c>
      <c r="L139" s="77">
        <v>2.42</v>
      </c>
      <c r="M139" s="77">
        <v>1383620.58</v>
      </c>
      <c r="N139" s="77">
        <v>121.7</v>
      </c>
      <c r="O139" s="77">
        <v>1683.8662458599999</v>
      </c>
      <c r="P139" s="77">
        <v>0.11</v>
      </c>
      <c r="Q139" s="77">
        <v>0.02</v>
      </c>
    </row>
    <row r="140" spans="2:17">
      <c r="B140" t="s">
        <v>3106</v>
      </c>
      <c r="C140" t="s">
        <v>2879</v>
      </c>
      <c r="D140" t="s">
        <v>3113</v>
      </c>
      <c r="E140" t="s">
        <v>3108</v>
      </c>
      <c r="F140" t="s">
        <v>3042</v>
      </c>
      <c r="G140" t="s">
        <v>3114</v>
      </c>
      <c r="H140" t="s">
        <v>154</v>
      </c>
      <c r="I140" s="77">
        <v>12.03</v>
      </c>
      <c r="J140" t="s">
        <v>105</v>
      </c>
      <c r="K140" s="77">
        <v>4.5</v>
      </c>
      <c r="L140" s="77">
        <v>2.56</v>
      </c>
      <c r="M140" s="77">
        <v>1643305.87</v>
      </c>
      <c r="N140" s="77">
        <v>121.15</v>
      </c>
      <c r="O140" s="77">
        <v>1990.8650615050001</v>
      </c>
      <c r="P140" s="77">
        <v>0.13</v>
      </c>
      <c r="Q140" s="77">
        <v>0.02</v>
      </c>
    </row>
    <row r="141" spans="2:17">
      <c r="B141" t="s">
        <v>3106</v>
      </c>
      <c r="C141" t="s">
        <v>2879</v>
      </c>
      <c r="D141" t="s">
        <v>3115</v>
      </c>
      <c r="E141" t="s">
        <v>3108</v>
      </c>
      <c r="F141" t="s">
        <v>3042</v>
      </c>
      <c r="G141" t="s">
        <v>1000</v>
      </c>
      <c r="H141" t="s">
        <v>154</v>
      </c>
      <c r="I141" s="77">
        <v>8.4</v>
      </c>
      <c r="J141" t="s">
        <v>105</v>
      </c>
      <c r="K141" s="77">
        <v>4.5</v>
      </c>
      <c r="L141" s="77">
        <v>2.0299999999999998</v>
      </c>
      <c r="M141" s="77">
        <v>1598024.4</v>
      </c>
      <c r="N141" s="77">
        <v>122.13</v>
      </c>
      <c r="O141" s="77">
        <v>1951.6671997200001</v>
      </c>
      <c r="P141" s="77">
        <v>0.13</v>
      </c>
      <c r="Q141" s="77">
        <v>0.02</v>
      </c>
    </row>
    <row r="142" spans="2:17">
      <c r="B142" t="s">
        <v>3106</v>
      </c>
      <c r="C142" t="s">
        <v>2879</v>
      </c>
      <c r="D142" t="s">
        <v>3116</v>
      </c>
      <c r="E142" t="s">
        <v>3108</v>
      </c>
      <c r="F142" t="s">
        <v>3042</v>
      </c>
      <c r="G142" t="s">
        <v>3117</v>
      </c>
      <c r="H142" t="s">
        <v>154</v>
      </c>
      <c r="I142" s="77">
        <v>12.13</v>
      </c>
      <c r="J142" t="s">
        <v>105</v>
      </c>
      <c r="K142" s="77">
        <v>4.5</v>
      </c>
      <c r="L142" s="77">
        <v>2.87</v>
      </c>
      <c r="M142" s="77">
        <v>1155882.17</v>
      </c>
      <c r="N142" s="77">
        <v>116.68</v>
      </c>
      <c r="O142" s="77">
        <v>1348.6833159559999</v>
      </c>
      <c r="P142" s="77">
        <v>0.09</v>
      </c>
      <c r="Q142" s="77">
        <v>0.01</v>
      </c>
    </row>
    <row r="143" spans="2:17">
      <c r="B143" t="s">
        <v>3106</v>
      </c>
      <c r="C143" t="s">
        <v>2879</v>
      </c>
      <c r="D143" t="s">
        <v>3118</v>
      </c>
      <c r="E143" t="s">
        <v>3108</v>
      </c>
      <c r="F143" t="s">
        <v>3042</v>
      </c>
      <c r="G143" t="s">
        <v>1281</v>
      </c>
      <c r="H143" t="s">
        <v>154</v>
      </c>
      <c r="I143" s="77">
        <v>12.04</v>
      </c>
      <c r="J143" t="s">
        <v>105</v>
      </c>
      <c r="K143" s="77">
        <v>4.5</v>
      </c>
      <c r="L143" s="77">
        <v>3.25</v>
      </c>
      <c r="M143" s="77">
        <v>1511517.11</v>
      </c>
      <c r="N143" s="77">
        <v>112.81</v>
      </c>
      <c r="O143" s="77">
        <v>1705.142451791</v>
      </c>
      <c r="P143" s="77">
        <v>0.12</v>
      </c>
      <c r="Q143" s="77">
        <v>0.02</v>
      </c>
    </row>
    <row r="144" spans="2:17">
      <c r="B144" t="s">
        <v>3106</v>
      </c>
      <c r="C144" t="s">
        <v>2879</v>
      </c>
      <c r="D144" t="s">
        <v>3119</v>
      </c>
      <c r="E144" t="s">
        <v>3108</v>
      </c>
      <c r="F144" t="s">
        <v>3042</v>
      </c>
      <c r="G144" t="s">
        <v>563</v>
      </c>
      <c r="H144" t="s">
        <v>154</v>
      </c>
      <c r="I144" s="77">
        <v>12.07</v>
      </c>
      <c r="J144" t="s">
        <v>105</v>
      </c>
      <c r="K144" s="77">
        <v>4.5</v>
      </c>
      <c r="L144" s="77">
        <v>3.24</v>
      </c>
      <c r="M144" s="77">
        <v>619339.47</v>
      </c>
      <c r="N144" s="77">
        <v>112.78</v>
      </c>
      <c r="O144" s="77">
        <v>698.49105426599999</v>
      </c>
      <c r="P144" s="77">
        <v>0.05</v>
      </c>
      <c r="Q144" s="77">
        <v>0.01</v>
      </c>
    </row>
    <row r="145" spans="2:17">
      <c r="B145" t="s">
        <v>3106</v>
      </c>
      <c r="C145" t="s">
        <v>2879</v>
      </c>
      <c r="D145" t="s">
        <v>3120</v>
      </c>
      <c r="E145" t="s">
        <v>3108</v>
      </c>
      <c r="F145" t="s">
        <v>3042</v>
      </c>
      <c r="G145" t="s">
        <v>3121</v>
      </c>
      <c r="H145" t="s">
        <v>154</v>
      </c>
      <c r="I145" s="77">
        <v>12.28</v>
      </c>
      <c r="J145" t="s">
        <v>105</v>
      </c>
      <c r="K145" s="77">
        <v>4.5</v>
      </c>
      <c r="L145" s="77">
        <v>2.97</v>
      </c>
      <c r="M145" s="77">
        <v>468566.71</v>
      </c>
      <c r="N145" s="77">
        <v>115.13</v>
      </c>
      <c r="O145" s="77">
        <v>539.46085322299996</v>
      </c>
      <c r="P145" s="77">
        <v>0.04</v>
      </c>
      <c r="Q145" s="77">
        <v>0</v>
      </c>
    </row>
    <row r="146" spans="2:17">
      <c r="B146" t="s">
        <v>3106</v>
      </c>
      <c r="C146" t="s">
        <v>2879</v>
      </c>
      <c r="D146" t="s">
        <v>3122</v>
      </c>
      <c r="E146" t="s">
        <v>3108</v>
      </c>
      <c r="F146" t="s">
        <v>3042</v>
      </c>
      <c r="G146" t="s">
        <v>3123</v>
      </c>
      <c r="H146" t="s">
        <v>154</v>
      </c>
      <c r="I146" s="77">
        <v>12.19</v>
      </c>
      <c r="J146" t="s">
        <v>105</v>
      </c>
      <c r="K146" s="77">
        <v>4.5</v>
      </c>
      <c r="L146" s="77">
        <v>3.46</v>
      </c>
      <c r="M146" s="77">
        <v>3002923.76</v>
      </c>
      <c r="N146" s="77">
        <v>110.38</v>
      </c>
      <c r="O146" s="77">
        <v>3314.6272462880002</v>
      </c>
      <c r="P146" s="77">
        <v>0.22</v>
      </c>
      <c r="Q146" s="77">
        <v>0.03</v>
      </c>
    </row>
    <row r="147" spans="2:17">
      <c r="B147" t="s">
        <v>3106</v>
      </c>
      <c r="C147" t="s">
        <v>2879</v>
      </c>
      <c r="D147" t="s">
        <v>3124</v>
      </c>
      <c r="E147" t="s">
        <v>3108</v>
      </c>
      <c r="F147" t="s">
        <v>3042</v>
      </c>
      <c r="G147" t="s">
        <v>3125</v>
      </c>
      <c r="H147" t="s">
        <v>154</v>
      </c>
      <c r="I147" s="77">
        <v>12.12</v>
      </c>
      <c r="J147" t="s">
        <v>105</v>
      </c>
      <c r="K147" s="77">
        <v>4.5</v>
      </c>
      <c r="L147" s="77">
        <v>3.95</v>
      </c>
      <c r="M147" s="77">
        <v>564773.66</v>
      </c>
      <c r="N147" s="77">
        <v>105.73</v>
      </c>
      <c r="O147" s="77">
        <v>597.13519071799999</v>
      </c>
      <c r="P147" s="77">
        <v>0.04</v>
      </c>
      <c r="Q147" s="77">
        <v>0.01</v>
      </c>
    </row>
    <row r="148" spans="2:17">
      <c r="B148" t="s">
        <v>3106</v>
      </c>
      <c r="C148" t="s">
        <v>2879</v>
      </c>
      <c r="D148" t="s">
        <v>3126</v>
      </c>
      <c r="E148" t="s">
        <v>3108</v>
      </c>
      <c r="F148" t="s">
        <v>3042</v>
      </c>
      <c r="G148" t="s">
        <v>3127</v>
      </c>
      <c r="H148" t="s">
        <v>154</v>
      </c>
      <c r="I148" s="77">
        <v>12.15</v>
      </c>
      <c r="J148" t="s">
        <v>105</v>
      </c>
      <c r="K148" s="77">
        <v>4.5</v>
      </c>
      <c r="L148" s="77">
        <v>4.18</v>
      </c>
      <c r="M148" s="77">
        <v>711685.88</v>
      </c>
      <c r="N148" s="77">
        <v>104.24</v>
      </c>
      <c r="O148" s="77">
        <v>741.86136131199999</v>
      </c>
      <c r="P148" s="77">
        <v>0.05</v>
      </c>
      <c r="Q148" s="77">
        <v>0.01</v>
      </c>
    </row>
    <row r="149" spans="2:17">
      <c r="B149" t="s">
        <v>3106</v>
      </c>
      <c r="C149" t="s">
        <v>2879</v>
      </c>
      <c r="D149" t="s">
        <v>3128</v>
      </c>
      <c r="E149" t="s">
        <v>3108</v>
      </c>
      <c r="F149" t="s">
        <v>3042</v>
      </c>
      <c r="G149" t="s">
        <v>371</v>
      </c>
      <c r="H149" t="s">
        <v>154</v>
      </c>
      <c r="I149" s="77">
        <v>12.13</v>
      </c>
      <c r="J149" t="s">
        <v>105</v>
      </c>
      <c r="K149" s="77">
        <v>4.5</v>
      </c>
      <c r="L149" s="77">
        <v>4.5999999999999996</v>
      </c>
      <c r="M149" s="77">
        <v>220504.87</v>
      </c>
      <c r="N149" s="77">
        <v>100.12</v>
      </c>
      <c r="O149" s="77">
        <v>220.769475844</v>
      </c>
      <c r="P149" s="77">
        <v>0.01</v>
      </c>
      <c r="Q149" s="77">
        <v>0</v>
      </c>
    </row>
    <row r="150" spans="2:17">
      <c r="B150" t="s">
        <v>3106</v>
      </c>
      <c r="C150" t="s">
        <v>2879</v>
      </c>
      <c r="D150" t="s">
        <v>3129</v>
      </c>
      <c r="E150" t="s">
        <v>3108</v>
      </c>
      <c r="F150" t="s">
        <v>3042</v>
      </c>
      <c r="G150" t="s">
        <v>2741</v>
      </c>
      <c r="H150" t="s">
        <v>154</v>
      </c>
      <c r="I150" s="77">
        <v>12.22</v>
      </c>
      <c r="J150" t="s">
        <v>105</v>
      </c>
      <c r="K150" s="77">
        <v>4.5</v>
      </c>
      <c r="L150" s="77">
        <v>4.66</v>
      </c>
      <c r="M150" s="77">
        <v>234260.17</v>
      </c>
      <c r="N150" s="77">
        <v>99.79</v>
      </c>
      <c r="O150" s="77">
        <v>233.768223643</v>
      </c>
      <c r="P150" s="77">
        <v>0.02</v>
      </c>
      <c r="Q150" s="77">
        <v>0</v>
      </c>
    </row>
    <row r="151" spans="2:17">
      <c r="B151" t="s">
        <v>3106</v>
      </c>
      <c r="C151" t="s">
        <v>2879</v>
      </c>
      <c r="D151" t="s">
        <v>3130</v>
      </c>
      <c r="E151" t="s">
        <v>3108</v>
      </c>
      <c r="F151" t="s">
        <v>3042</v>
      </c>
      <c r="G151" t="s">
        <v>400</v>
      </c>
      <c r="H151" t="s">
        <v>154</v>
      </c>
      <c r="I151" s="77">
        <v>9.07</v>
      </c>
      <c r="J151" t="s">
        <v>105</v>
      </c>
      <c r="K151" s="77">
        <v>4.5</v>
      </c>
      <c r="L151" s="77">
        <v>2.5499999999999998</v>
      </c>
      <c r="M151" s="77">
        <v>436358.46</v>
      </c>
      <c r="N151" s="77">
        <v>123.65</v>
      </c>
      <c r="O151" s="77">
        <v>539.55723579000005</v>
      </c>
      <c r="P151" s="77">
        <v>0.04</v>
      </c>
      <c r="Q151" s="77">
        <v>0</v>
      </c>
    </row>
    <row r="152" spans="2:17">
      <c r="B152" t="s">
        <v>3106</v>
      </c>
      <c r="C152" t="s">
        <v>2879</v>
      </c>
      <c r="D152" t="s">
        <v>3131</v>
      </c>
      <c r="E152" t="s">
        <v>3108</v>
      </c>
      <c r="F152" t="s">
        <v>3042</v>
      </c>
      <c r="G152" t="s">
        <v>3132</v>
      </c>
      <c r="H152" t="s">
        <v>154</v>
      </c>
      <c r="I152" s="77">
        <v>9.0500000000000007</v>
      </c>
      <c r="J152" t="s">
        <v>105</v>
      </c>
      <c r="K152" s="77">
        <v>4.5</v>
      </c>
      <c r="L152" s="77">
        <v>2.63</v>
      </c>
      <c r="M152" s="77">
        <v>799001.31</v>
      </c>
      <c r="N152" s="77">
        <v>122.57</v>
      </c>
      <c r="O152" s="77">
        <v>979.33590566700002</v>
      </c>
      <c r="P152" s="77">
        <v>7.0000000000000007E-2</v>
      </c>
      <c r="Q152" s="77">
        <v>0.01</v>
      </c>
    </row>
    <row r="153" spans="2:17">
      <c r="B153" t="s">
        <v>2955</v>
      </c>
      <c r="C153" t="s">
        <v>2879</v>
      </c>
      <c r="D153" t="s">
        <v>3133</v>
      </c>
      <c r="E153" t="s">
        <v>3134</v>
      </c>
      <c r="F153" t="s">
        <v>3042</v>
      </c>
      <c r="G153" t="s">
        <v>3135</v>
      </c>
      <c r="H153" t="s">
        <v>154</v>
      </c>
      <c r="I153" s="77">
        <v>3.47</v>
      </c>
      <c r="J153" t="s">
        <v>105</v>
      </c>
      <c r="K153" s="77">
        <v>2.76</v>
      </c>
      <c r="L153" s="77">
        <v>2.59</v>
      </c>
      <c r="M153" s="77">
        <v>2486723.9500000002</v>
      </c>
      <c r="N153" s="77">
        <v>100.26</v>
      </c>
      <c r="O153" s="77">
        <v>2493.18943227</v>
      </c>
      <c r="P153" s="77">
        <v>0.17</v>
      </c>
      <c r="Q153" s="77">
        <v>0.02</v>
      </c>
    </row>
    <row r="154" spans="2:17">
      <c r="B154" t="s">
        <v>2955</v>
      </c>
      <c r="C154" t="s">
        <v>2879</v>
      </c>
      <c r="D154" t="s">
        <v>3136</v>
      </c>
      <c r="E154" t="s">
        <v>3134</v>
      </c>
      <c r="F154" t="s">
        <v>3042</v>
      </c>
      <c r="G154" t="s">
        <v>3135</v>
      </c>
      <c r="H154" t="s">
        <v>154</v>
      </c>
      <c r="I154" s="77">
        <v>3.5</v>
      </c>
      <c r="J154" t="s">
        <v>105</v>
      </c>
      <c r="K154" s="77">
        <v>2.2999999999999998</v>
      </c>
      <c r="L154" s="77">
        <v>2.13</v>
      </c>
      <c r="M154" s="77">
        <v>1065738.8400000001</v>
      </c>
      <c r="N154" s="77">
        <v>101.6</v>
      </c>
      <c r="O154" s="77">
        <v>1082.7906614399999</v>
      </c>
      <c r="P154" s="77">
        <v>7.0000000000000007E-2</v>
      </c>
      <c r="Q154" s="77">
        <v>0.01</v>
      </c>
    </row>
    <row r="155" spans="2:17">
      <c r="B155" t="s">
        <v>2955</v>
      </c>
      <c r="C155" t="s">
        <v>2879</v>
      </c>
      <c r="D155" t="s">
        <v>3137</v>
      </c>
      <c r="E155" t="s">
        <v>3134</v>
      </c>
      <c r="F155" t="s">
        <v>3042</v>
      </c>
      <c r="G155" t="s">
        <v>325</v>
      </c>
      <c r="H155" t="s">
        <v>154</v>
      </c>
      <c r="I155" s="77">
        <v>0.19</v>
      </c>
      <c r="J155" t="s">
        <v>105</v>
      </c>
      <c r="K155" s="77">
        <v>3.5</v>
      </c>
      <c r="L155" s="77">
        <v>1.77</v>
      </c>
      <c r="M155" s="77">
        <v>12279691.439999999</v>
      </c>
      <c r="N155" s="77">
        <v>101.41</v>
      </c>
      <c r="O155" s="77">
        <v>12452.835089304001</v>
      </c>
      <c r="P155" s="77">
        <v>0.84</v>
      </c>
      <c r="Q155" s="77">
        <v>0.11</v>
      </c>
    </row>
    <row r="156" spans="2:17">
      <c r="B156" t="s">
        <v>3138</v>
      </c>
      <c r="C156" t="s">
        <v>2879</v>
      </c>
      <c r="D156" t="s">
        <v>3139</v>
      </c>
      <c r="E156" t="s">
        <v>3140</v>
      </c>
      <c r="F156" t="s">
        <v>3042</v>
      </c>
      <c r="G156" t="s">
        <v>2592</v>
      </c>
      <c r="H156" t="s">
        <v>154</v>
      </c>
      <c r="I156" s="77">
        <v>1.21</v>
      </c>
      <c r="J156" t="s">
        <v>113</v>
      </c>
      <c r="K156" s="77">
        <v>3.59</v>
      </c>
      <c r="L156" s="77">
        <v>1.08</v>
      </c>
      <c r="M156" s="77">
        <v>824813.53</v>
      </c>
      <c r="N156" s="77">
        <v>101.40999999999994</v>
      </c>
      <c r="O156" s="77">
        <v>3620.7961932661601</v>
      </c>
      <c r="P156" s="77">
        <v>0.24</v>
      </c>
      <c r="Q156" s="77">
        <v>0.03</v>
      </c>
    </row>
    <row r="157" spans="2:17">
      <c r="B157" t="s">
        <v>3138</v>
      </c>
      <c r="C157" t="s">
        <v>2879</v>
      </c>
      <c r="D157" t="s">
        <v>3141</v>
      </c>
      <c r="E157" t="s">
        <v>3140</v>
      </c>
      <c r="F157" t="s">
        <v>3042</v>
      </c>
      <c r="G157" t="s">
        <v>2592</v>
      </c>
      <c r="H157" t="s">
        <v>154</v>
      </c>
      <c r="I157" s="77">
        <v>1.19</v>
      </c>
      <c r="J157" t="s">
        <v>109</v>
      </c>
      <c r="K157" s="77">
        <v>6.37</v>
      </c>
      <c r="L157" s="77">
        <v>3.88</v>
      </c>
      <c r="M157" s="77">
        <v>870832.21</v>
      </c>
      <c r="N157" s="77">
        <v>101.42999999999994</v>
      </c>
      <c r="O157" s="77">
        <v>3103.8638786589399</v>
      </c>
      <c r="P157" s="77">
        <v>0.21</v>
      </c>
      <c r="Q157" s="77">
        <v>0.03</v>
      </c>
    </row>
    <row r="158" spans="2:17">
      <c r="B158" t="s">
        <v>3138</v>
      </c>
      <c r="C158" t="s">
        <v>2879</v>
      </c>
      <c r="D158" t="s">
        <v>3142</v>
      </c>
      <c r="E158" t="s">
        <v>3140</v>
      </c>
      <c r="F158" t="s">
        <v>3042</v>
      </c>
      <c r="G158" t="s">
        <v>2863</v>
      </c>
      <c r="H158" t="s">
        <v>154</v>
      </c>
      <c r="I158" s="77">
        <v>0.03</v>
      </c>
      <c r="J158" t="s">
        <v>109</v>
      </c>
      <c r="K158" s="77">
        <v>3.79</v>
      </c>
      <c r="L158" s="77">
        <v>3.26</v>
      </c>
      <c r="M158" s="77">
        <v>1124998.55</v>
      </c>
      <c r="N158" s="77">
        <v>100.24747087634158</v>
      </c>
      <c r="O158" s="77">
        <v>3963.0280345095898</v>
      </c>
      <c r="P158" s="77">
        <v>0.27</v>
      </c>
      <c r="Q158" s="77">
        <v>0.04</v>
      </c>
    </row>
    <row r="159" spans="2:17">
      <c r="B159" t="s">
        <v>3138</v>
      </c>
      <c r="C159" t="s">
        <v>2879</v>
      </c>
      <c r="D159" t="s">
        <v>3143</v>
      </c>
      <c r="E159" t="s">
        <v>3140</v>
      </c>
      <c r="F159" t="s">
        <v>3042</v>
      </c>
      <c r="G159" t="s">
        <v>2731</v>
      </c>
      <c r="H159" t="s">
        <v>154</v>
      </c>
      <c r="I159" s="77">
        <v>0.03</v>
      </c>
      <c r="J159" t="s">
        <v>109</v>
      </c>
      <c r="K159" s="77">
        <v>3.91</v>
      </c>
      <c r="L159" s="77">
        <v>8.23</v>
      </c>
      <c r="M159" s="77">
        <v>337499.56</v>
      </c>
      <c r="N159" s="77">
        <v>100.12000000000018</v>
      </c>
      <c r="O159" s="77">
        <v>1187.39662198461</v>
      </c>
      <c r="P159" s="77">
        <v>0.08</v>
      </c>
      <c r="Q159" s="77">
        <v>0.01</v>
      </c>
    </row>
    <row r="160" spans="2:17">
      <c r="B160" t="s">
        <v>3144</v>
      </c>
      <c r="C160" t="s">
        <v>2879</v>
      </c>
      <c r="D160" t="s">
        <v>3145</v>
      </c>
      <c r="E160" t="s">
        <v>798</v>
      </c>
      <c r="F160" t="s">
        <v>3042</v>
      </c>
      <c r="G160" t="s">
        <v>3146</v>
      </c>
      <c r="H160" t="s">
        <v>154</v>
      </c>
      <c r="I160" s="77">
        <v>1.01</v>
      </c>
      <c r="J160" t="s">
        <v>105</v>
      </c>
      <c r="K160" s="77">
        <v>3.61</v>
      </c>
      <c r="L160" s="77">
        <v>1.6</v>
      </c>
      <c r="M160" s="77">
        <v>5032659.6500000004</v>
      </c>
      <c r="N160" s="77">
        <v>102.07</v>
      </c>
      <c r="O160" s="77">
        <v>5136.8357047549998</v>
      </c>
      <c r="P160" s="77">
        <v>0.35</v>
      </c>
      <c r="Q160" s="77">
        <v>0.05</v>
      </c>
    </row>
    <row r="161" spans="2:17">
      <c r="B161" t="s">
        <v>3147</v>
      </c>
      <c r="C161" t="s">
        <v>2879</v>
      </c>
      <c r="D161" t="s">
        <v>3148</v>
      </c>
      <c r="E161" t="s">
        <v>3149</v>
      </c>
      <c r="F161" t="s">
        <v>3042</v>
      </c>
      <c r="G161" t="s">
        <v>3150</v>
      </c>
      <c r="H161" t="s">
        <v>154</v>
      </c>
      <c r="I161" s="77">
        <v>6.81</v>
      </c>
      <c r="J161" t="s">
        <v>105</v>
      </c>
      <c r="K161" s="77">
        <v>2.54</v>
      </c>
      <c r="L161" s="77">
        <v>1.42</v>
      </c>
      <c r="M161" s="77">
        <v>8091162.1299999999</v>
      </c>
      <c r="N161" s="77">
        <v>109.23</v>
      </c>
      <c r="O161" s="77">
        <v>8837.9763945989998</v>
      </c>
      <c r="P161" s="77">
        <v>0.6</v>
      </c>
      <c r="Q161" s="77">
        <v>0.08</v>
      </c>
    </row>
    <row r="162" spans="2:17">
      <c r="B162" t="s">
        <v>3151</v>
      </c>
      <c r="C162" t="s">
        <v>2879</v>
      </c>
      <c r="D162" t="s">
        <v>3152</v>
      </c>
      <c r="E162" t="s">
        <v>3153</v>
      </c>
      <c r="F162" t="s">
        <v>747</v>
      </c>
      <c r="G162" t="s">
        <v>3154</v>
      </c>
      <c r="H162" t="s">
        <v>153</v>
      </c>
      <c r="I162" s="77">
        <v>8.9499999999999993</v>
      </c>
      <c r="J162" t="s">
        <v>105</v>
      </c>
      <c r="K162" s="77">
        <v>3.4</v>
      </c>
      <c r="L162" s="77">
        <v>4.1399999999999997</v>
      </c>
      <c r="M162" s="77">
        <v>2263043.9500000002</v>
      </c>
      <c r="N162" s="77">
        <v>112.74</v>
      </c>
      <c r="O162" s="77">
        <v>2551.3557492300001</v>
      </c>
      <c r="P162" s="77">
        <v>0.17</v>
      </c>
      <c r="Q162" s="77">
        <v>0.02</v>
      </c>
    </row>
    <row r="163" spans="2:17">
      <c r="B163" t="s">
        <v>3151</v>
      </c>
      <c r="C163" t="s">
        <v>2879</v>
      </c>
      <c r="D163" t="s">
        <v>3155</v>
      </c>
      <c r="E163" t="s">
        <v>3153</v>
      </c>
      <c r="F163" t="s">
        <v>747</v>
      </c>
      <c r="G163" t="s">
        <v>3154</v>
      </c>
      <c r="H163" t="s">
        <v>153</v>
      </c>
      <c r="I163" s="77">
        <v>0.77</v>
      </c>
      <c r="J163" t="s">
        <v>105</v>
      </c>
      <c r="K163" s="77">
        <v>3.3</v>
      </c>
      <c r="L163" s="77">
        <v>0.8</v>
      </c>
      <c r="M163" s="77">
        <v>1016729.91</v>
      </c>
      <c r="N163" s="77">
        <v>112.53</v>
      </c>
      <c r="O163" s="77">
        <v>1144.126167723</v>
      </c>
      <c r="P163" s="77">
        <v>0.08</v>
      </c>
      <c r="Q163" s="77">
        <v>0.01</v>
      </c>
    </row>
    <row r="164" spans="2:17">
      <c r="B164" t="s">
        <v>3151</v>
      </c>
      <c r="C164" t="s">
        <v>2879</v>
      </c>
      <c r="D164" t="s">
        <v>3156</v>
      </c>
      <c r="E164" t="s">
        <v>3153</v>
      </c>
      <c r="F164" t="s">
        <v>747</v>
      </c>
      <c r="G164" t="s">
        <v>3022</v>
      </c>
      <c r="H164" t="s">
        <v>153</v>
      </c>
      <c r="I164" s="77">
        <v>9.01</v>
      </c>
      <c r="J164" t="s">
        <v>105</v>
      </c>
      <c r="K164" s="77">
        <v>3.4</v>
      </c>
      <c r="L164" s="77">
        <v>4.03</v>
      </c>
      <c r="M164" s="77">
        <v>2075903.17</v>
      </c>
      <c r="N164" s="77">
        <v>113.06</v>
      </c>
      <c r="O164" s="77">
        <v>2347.0161240020002</v>
      </c>
      <c r="P164" s="77">
        <v>0.16</v>
      </c>
      <c r="Q164" s="77">
        <v>0.02</v>
      </c>
    </row>
    <row r="165" spans="2:17">
      <c r="B165" t="s">
        <v>3151</v>
      </c>
      <c r="C165" t="s">
        <v>2879</v>
      </c>
      <c r="D165" t="s">
        <v>3157</v>
      </c>
      <c r="E165" t="s">
        <v>3153</v>
      </c>
      <c r="F165" t="s">
        <v>747</v>
      </c>
      <c r="G165" t="s">
        <v>3022</v>
      </c>
      <c r="H165" t="s">
        <v>153</v>
      </c>
      <c r="I165" s="77">
        <v>9.01</v>
      </c>
      <c r="J165" t="s">
        <v>105</v>
      </c>
      <c r="K165" s="77">
        <v>3.4</v>
      </c>
      <c r="L165" s="77">
        <v>4.03</v>
      </c>
      <c r="M165" s="77">
        <v>932652.06</v>
      </c>
      <c r="N165" s="77">
        <v>113.09</v>
      </c>
      <c r="O165" s="77">
        <v>1054.7362146539999</v>
      </c>
      <c r="P165" s="77">
        <v>7.0000000000000007E-2</v>
      </c>
      <c r="Q165" s="77">
        <v>0.01</v>
      </c>
    </row>
    <row r="166" spans="2:17">
      <c r="B166" t="s">
        <v>3151</v>
      </c>
      <c r="C166" t="s">
        <v>2879</v>
      </c>
      <c r="D166" t="s">
        <v>3158</v>
      </c>
      <c r="E166" t="s">
        <v>3153</v>
      </c>
      <c r="F166" t="s">
        <v>747</v>
      </c>
      <c r="G166" t="s">
        <v>476</v>
      </c>
      <c r="H166" t="s">
        <v>153</v>
      </c>
      <c r="I166" s="77">
        <v>8.9700000000000006</v>
      </c>
      <c r="J166" t="s">
        <v>105</v>
      </c>
      <c r="K166" s="77">
        <v>3.4</v>
      </c>
      <c r="L166" s="77">
        <v>4.1500000000000004</v>
      </c>
      <c r="M166" s="77">
        <v>1450381</v>
      </c>
      <c r="N166" s="77">
        <v>112.15</v>
      </c>
      <c r="O166" s="77">
        <v>1626.6022915000001</v>
      </c>
      <c r="P166" s="77">
        <v>0.11</v>
      </c>
      <c r="Q166" s="77">
        <v>0.01</v>
      </c>
    </row>
    <row r="167" spans="2:17">
      <c r="B167" t="s">
        <v>3151</v>
      </c>
      <c r="C167" t="s">
        <v>2879</v>
      </c>
      <c r="D167" t="s">
        <v>3159</v>
      </c>
      <c r="E167" t="s">
        <v>3153</v>
      </c>
      <c r="F167" t="s">
        <v>747</v>
      </c>
      <c r="G167" t="s">
        <v>476</v>
      </c>
      <c r="H167" t="s">
        <v>153</v>
      </c>
      <c r="I167" s="77">
        <v>0.77</v>
      </c>
      <c r="J167" t="s">
        <v>105</v>
      </c>
      <c r="K167" s="77">
        <v>3.4</v>
      </c>
      <c r="L167" s="77">
        <v>2.3199999999999998</v>
      </c>
      <c r="M167" s="77">
        <v>651621</v>
      </c>
      <c r="N167" s="77">
        <v>111.73</v>
      </c>
      <c r="O167" s="77">
        <v>728.05614330000003</v>
      </c>
      <c r="P167" s="77">
        <v>0.05</v>
      </c>
      <c r="Q167" s="77">
        <v>0.01</v>
      </c>
    </row>
    <row r="168" spans="2:17">
      <c r="B168" t="s">
        <v>3151</v>
      </c>
      <c r="C168" t="s">
        <v>2879</v>
      </c>
      <c r="D168" t="s">
        <v>3160</v>
      </c>
      <c r="E168" t="s">
        <v>3153</v>
      </c>
      <c r="F168" t="s">
        <v>747</v>
      </c>
      <c r="G168" t="s">
        <v>3161</v>
      </c>
      <c r="H168" t="s">
        <v>153</v>
      </c>
      <c r="I168" s="77">
        <v>9.08</v>
      </c>
      <c r="J168" t="s">
        <v>105</v>
      </c>
      <c r="K168" s="77">
        <v>3.4</v>
      </c>
      <c r="L168" s="77">
        <v>3.69</v>
      </c>
      <c r="M168" s="77">
        <v>538015.81999999995</v>
      </c>
      <c r="N168" s="77">
        <v>115.58</v>
      </c>
      <c r="O168" s="77">
        <v>621.83868475600002</v>
      </c>
      <c r="P168" s="77">
        <v>0.04</v>
      </c>
      <c r="Q168" s="77">
        <v>0.01</v>
      </c>
    </row>
    <row r="169" spans="2:17">
      <c r="B169" t="s">
        <v>3151</v>
      </c>
      <c r="C169" t="s">
        <v>2879</v>
      </c>
      <c r="D169" t="s">
        <v>3162</v>
      </c>
      <c r="E169" t="s">
        <v>3153</v>
      </c>
      <c r="F169" t="s">
        <v>747</v>
      </c>
      <c r="G169" t="s">
        <v>3161</v>
      </c>
      <c r="H169" t="s">
        <v>153</v>
      </c>
      <c r="I169" s="77">
        <v>0.77</v>
      </c>
      <c r="J169" t="s">
        <v>105</v>
      </c>
      <c r="K169" s="77">
        <v>3.3</v>
      </c>
      <c r="L169" s="77">
        <v>1.55</v>
      </c>
      <c r="M169" s="77">
        <v>241717.25</v>
      </c>
      <c r="N169" s="77">
        <v>117</v>
      </c>
      <c r="O169" s="77">
        <v>282.80918250000002</v>
      </c>
      <c r="P169" s="77">
        <v>0.02</v>
      </c>
      <c r="Q169" s="77">
        <v>0</v>
      </c>
    </row>
    <row r="170" spans="2:17">
      <c r="B170" t="s">
        <v>3151</v>
      </c>
      <c r="C170" t="s">
        <v>2879</v>
      </c>
      <c r="D170" t="s">
        <v>3163</v>
      </c>
      <c r="E170" t="s">
        <v>3153</v>
      </c>
      <c r="F170" t="s">
        <v>747</v>
      </c>
      <c r="G170" t="s">
        <v>3164</v>
      </c>
      <c r="H170" t="s">
        <v>153</v>
      </c>
      <c r="I170" s="77">
        <v>9.41</v>
      </c>
      <c r="J170" t="s">
        <v>105</v>
      </c>
      <c r="K170" s="77">
        <v>3.4</v>
      </c>
      <c r="L170" s="77">
        <v>3.38</v>
      </c>
      <c r="M170" s="77">
        <v>1718031.79</v>
      </c>
      <c r="N170" s="77">
        <v>102.99</v>
      </c>
      <c r="O170" s="77">
        <v>1769.4009405209999</v>
      </c>
      <c r="P170" s="77">
        <v>0.12</v>
      </c>
      <c r="Q170" s="77">
        <v>0.02</v>
      </c>
    </row>
    <row r="171" spans="2:17">
      <c r="B171" t="s">
        <v>3151</v>
      </c>
      <c r="C171" t="s">
        <v>2879</v>
      </c>
      <c r="D171" t="s">
        <v>3165</v>
      </c>
      <c r="E171" t="s">
        <v>3153</v>
      </c>
      <c r="F171" t="s">
        <v>747</v>
      </c>
      <c r="G171" t="s">
        <v>3164</v>
      </c>
      <c r="H171" t="s">
        <v>153</v>
      </c>
      <c r="I171" s="77">
        <v>1.24</v>
      </c>
      <c r="J171" t="s">
        <v>105</v>
      </c>
      <c r="K171" s="77">
        <v>3.4</v>
      </c>
      <c r="L171" s="77">
        <v>3.13</v>
      </c>
      <c r="M171" s="77">
        <v>771869.35</v>
      </c>
      <c r="N171" s="77">
        <v>102.33</v>
      </c>
      <c r="O171" s="77">
        <v>789.85390585499999</v>
      </c>
      <c r="P171" s="77">
        <v>0.05</v>
      </c>
      <c r="Q171" s="77">
        <v>0.01</v>
      </c>
    </row>
    <row r="172" spans="2:17">
      <c r="B172" t="s">
        <v>3151</v>
      </c>
      <c r="C172" t="s">
        <v>2879</v>
      </c>
      <c r="D172" t="s">
        <v>3166</v>
      </c>
      <c r="E172" t="s">
        <v>3153</v>
      </c>
      <c r="F172" t="s">
        <v>747</v>
      </c>
      <c r="G172" t="s">
        <v>325</v>
      </c>
      <c r="H172" t="s">
        <v>153</v>
      </c>
      <c r="I172" s="77">
        <v>0.76</v>
      </c>
      <c r="J172" t="s">
        <v>105</v>
      </c>
      <c r="K172" s="77">
        <v>3.4</v>
      </c>
      <c r="L172" s="77">
        <v>6.93</v>
      </c>
      <c r="M172" s="77">
        <v>478949.21</v>
      </c>
      <c r="N172" s="77">
        <v>98.53</v>
      </c>
      <c r="O172" s="77">
        <v>471.90865661300001</v>
      </c>
      <c r="P172" s="77">
        <v>0.03</v>
      </c>
      <c r="Q172" s="77">
        <v>0</v>
      </c>
    </row>
    <row r="173" spans="2:17">
      <c r="B173" t="s">
        <v>3151</v>
      </c>
      <c r="C173" t="s">
        <v>2879</v>
      </c>
      <c r="D173" t="s">
        <v>3167</v>
      </c>
      <c r="E173" t="s">
        <v>3153</v>
      </c>
      <c r="F173" t="s">
        <v>747</v>
      </c>
      <c r="G173" t="s">
        <v>325</v>
      </c>
      <c r="H173" t="s">
        <v>153</v>
      </c>
      <c r="I173" s="77">
        <v>8.94</v>
      </c>
      <c r="J173" t="s">
        <v>105</v>
      </c>
      <c r="K173" s="77">
        <v>3.4</v>
      </c>
      <c r="L173" s="77">
        <v>3.67</v>
      </c>
      <c r="M173" s="77">
        <v>1066048.46</v>
      </c>
      <c r="N173" s="77">
        <v>99.04</v>
      </c>
      <c r="O173" s="77">
        <v>1055.8143947839999</v>
      </c>
      <c r="P173" s="77">
        <v>7.0000000000000007E-2</v>
      </c>
      <c r="Q173" s="77">
        <v>0.01</v>
      </c>
    </row>
    <row r="174" spans="2:17">
      <c r="B174" t="s">
        <v>3168</v>
      </c>
      <c r="C174" t="s">
        <v>2879</v>
      </c>
      <c r="D174" t="s">
        <v>3169</v>
      </c>
      <c r="E174" t="s">
        <v>3170</v>
      </c>
      <c r="F174" t="s">
        <v>3171</v>
      </c>
      <c r="G174" t="s">
        <v>308</v>
      </c>
      <c r="H174" t="s">
        <v>154</v>
      </c>
      <c r="I174" s="77">
        <v>8.93</v>
      </c>
      <c r="J174" t="s">
        <v>105</v>
      </c>
      <c r="K174" s="77">
        <v>4.03</v>
      </c>
      <c r="L174" s="77">
        <v>1.31</v>
      </c>
      <c r="M174" s="77">
        <v>3105022.63</v>
      </c>
      <c r="N174" s="77">
        <v>116.59</v>
      </c>
      <c r="O174" s="77">
        <v>3620.1458843169999</v>
      </c>
      <c r="P174" s="77">
        <v>0.24</v>
      </c>
      <c r="Q174" s="77">
        <v>0.03</v>
      </c>
    </row>
    <row r="175" spans="2:17">
      <c r="B175" t="s">
        <v>2960</v>
      </c>
      <c r="C175" t="s">
        <v>2879</v>
      </c>
      <c r="D175" t="s">
        <v>3172</v>
      </c>
      <c r="E175" t="s">
        <v>3173</v>
      </c>
      <c r="F175" t="s">
        <v>807</v>
      </c>
      <c r="G175" t="s">
        <v>479</v>
      </c>
      <c r="H175" t="s">
        <v>215</v>
      </c>
      <c r="I175" s="77">
        <v>6.59</v>
      </c>
      <c r="J175" t="s">
        <v>105</v>
      </c>
      <c r="K175" s="77">
        <v>2.9</v>
      </c>
      <c r="L175" s="77">
        <v>5.04</v>
      </c>
      <c r="M175" s="77">
        <v>15630032.92</v>
      </c>
      <c r="N175" s="77">
        <v>105.98</v>
      </c>
      <c r="O175" s="77">
        <v>16564.708888616002</v>
      </c>
      <c r="P175" s="77">
        <v>1.1200000000000001</v>
      </c>
      <c r="Q175" s="77">
        <v>0.15</v>
      </c>
    </row>
    <row r="176" spans="2:17">
      <c r="B176" t="s">
        <v>3174</v>
      </c>
      <c r="C176" t="s">
        <v>2879</v>
      </c>
      <c r="D176" t="s">
        <v>3175</v>
      </c>
      <c r="E176" t="s">
        <v>1019</v>
      </c>
      <c r="F176" t="s">
        <v>1148</v>
      </c>
      <c r="G176" t="s">
        <v>3176</v>
      </c>
      <c r="H176" t="s">
        <v>154</v>
      </c>
      <c r="I176" s="77">
        <v>12.61</v>
      </c>
      <c r="J176" t="s">
        <v>105</v>
      </c>
      <c r="K176" s="77">
        <v>6.7</v>
      </c>
      <c r="L176" s="77">
        <v>3.19</v>
      </c>
      <c r="M176" s="77">
        <v>7932440.46</v>
      </c>
      <c r="N176" s="77">
        <v>139.82</v>
      </c>
      <c r="O176" s="77">
        <v>11091.138251172</v>
      </c>
      <c r="P176" s="77">
        <v>0.75</v>
      </c>
      <c r="Q176" s="77">
        <v>0.1</v>
      </c>
    </row>
    <row r="177" spans="2:17">
      <c r="B177" t="s">
        <v>3177</v>
      </c>
      <c r="C177" t="s">
        <v>2879</v>
      </c>
      <c r="D177" t="s">
        <v>3178</v>
      </c>
      <c r="E177" t="s">
        <v>3179</v>
      </c>
      <c r="F177" t="s">
        <v>838</v>
      </c>
      <c r="G177" t="s">
        <v>696</v>
      </c>
      <c r="H177" t="s">
        <v>215</v>
      </c>
      <c r="I177" s="77">
        <v>2.67</v>
      </c>
      <c r="J177" t="s">
        <v>109</v>
      </c>
      <c r="K177" s="77">
        <v>5.56</v>
      </c>
      <c r="L177" s="77">
        <v>6.62</v>
      </c>
      <c r="M177" s="77">
        <v>163925.48000000001</v>
      </c>
      <c r="N177" s="77">
        <v>99.89</v>
      </c>
      <c r="O177" s="77">
        <v>575.400499169608</v>
      </c>
      <c r="P177" s="77">
        <v>0.04</v>
      </c>
      <c r="Q177" s="77">
        <v>0.01</v>
      </c>
    </row>
    <row r="178" spans="2:17">
      <c r="B178" t="s">
        <v>3177</v>
      </c>
      <c r="C178" t="s">
        <v>2879</v>
      </c>
      <c r="D178" t="s">
        <v>3180</v>
      </c>
      <c r="E178" t="s">
        <v>3179</v>
      </c>
      <c r="F178" t="s">
        <v>838</v>
      </c>
      <c r="G178" t="s">
        <v>2840</v>
      </c>
      <c r="H178" t="s">
        <v>215</v>
      </c>
      <c r="I178" s="77">
        <v>2.67</v>
      </c>
      <c r="J178" t="s">
        <v>109</v>
      </c>
      <c r="K178" s="77">
        <v>5.56</v>
      </c>
      <c r="L178" s="77">
        <v>6.49</v>
      </c>
      <c r="M178" s="77">
        <v>196609.77</v>
      </c>
      <c r="N178" s="77">
        <v>100.18</v>
      </c>
      <c r="O178" s="77">
        <v>692.13032789720398</v>
      </c>
      <c r="P178" s="77">
        <v>0.05</v>
      </c>
      <c r="Q178" s="77">
        <v>0.01</v>
      </c>
    </row>
    <row r="179" spans="2:17">
      <c r="B179" t="s">
        <v>3177</v>
      </c>
      <c r="C179" t="s">
        <v>2879</v>
      </c>
      <c r="D179" t="s">
        <v>3181</v>
      </c>
      <c r="E179" t="s">
        <v>3179</v>
      </c>
      <c r="F179" t="s">
        <v>838</v>
      </c>
      <c r="G179" t="s">
        <v>3182</v>
      </c>
      <c r="H179" t="s">
        <v>215</v>
      </c>
      <c r="I179" s="77">
        <v>2.67</v>
      </c>
      <c r="J179" t="s">
        <v>109</v>
      </c>
      <c r="K179" s="77">
        <v>5.56</v>
      </c>
      <c r="L179" s="77">
        <v>6.53</v>
      </c>
      <c r="M179" s="77">
        <v>32322.080000000002</v>
      </c>
      <c r="N179" s="77">
        <v>100.27</v>
      </c>
      <c r="O179" s="77">
        <v>113.88645455062399</v>
      </c>
      <c r="P179" s="77">
        <v>0.01</v>
      </c>
      <c r="Q179" s="77">
        <v>0</v>
      </c>
    </row>
    <row r="180" spans="2:17">
      <c r="B180" t="s">
        <v>3183</v>
      </c>
      <c r="C180" t="s">
        <v>2879</v>
      </c>
      <c r="D180" t="s">
        <v>3184</v>
      </c>
      <c r="E180" t="s">
        <v>1722</v>
      </c>
      <c r="F180" t="s">
        <v>3185</v>
      </c>
      <c r="G180" t="s">
        <v>3186</v>
      </c>
      <c r="H180" t="s">
        <v>154</v>
      </c>
      <c r="I180" s="77">
        <v>1.67</v>
      </c>
      <c r="J180" t="s">
        <v>105</v>
      </c>
      <c r="K180" s="77">
        <v>6.2</v>
      </c>
      <c r="L180" s="77">
        <v>1.22</v>
      </c>
      <c r="M180" s="77">
        <v>14485129.25</v>
      </c>
      <c r="N180" s="77">
        <v>9.9999999999999995E-7</v>
      </c>
      <c r="O180" s="77">
        <v>1.4485129250000001E-4</v>
      </c>
      <c r="P180" s="77">
        <v>0</v>
      </c>
      <c r="Q180" s="77">
        <v>0</v>
      </c>
    </row>
    <row r="181" spans="2:17">
      <c r="B181" t="s">
        <v>3187</v>
      </c>
      <c r="C181" t="s">
        <v>2879</v>
      </c>
      <c r="D181" t="s">
        <v>3188</v>
      </c>
      <c r="E181" t="s">
        <v>3189</v>
      </c>
      <c r="F181" t="s">
        <v>271</v>
      </c>
      <c r="G181" t="s">
        <v>3190</v>
      </c>
      <c r="H181" t="s">
        <v>329</v>
      </c>
      <c r="I181" s="77">
        <v>10.34</v>
      </c>
      <c r="J181" t="s">
        <v>105</v>
      </c>
      <c r="K181" s="77">
        <v>4.8</v>
      </c>
      <c r="L181" s="77">
        <v>4.78</v>
      </c>
      <c r="M181" s="77">
        <v>2501652.58</v>
      </c>
      <c r="N181" s="77">
        <v>105.11</v>
      </c>
      <c r="O181" s="77">
        <v>2629.487026838</v>
      </c>
      <c r="P181" s="77">
        <v>0.18</v>
      </c>
      <c r="Q181" s="77">
        <v>0.02</v>
      </c>
    </row>
    <row r="182" spans="2:17">
      <c r="B182" t="s">
        <v>3187</v>
      </c>
      <c r="C182" t="s">
        <v>2879</v>
      </c>
      <c r="D182" t="s">
        <v>3191</v>
      </c>
      <c r="E182" t="s">
        <v>3189</v>
      </c>
      <c r="F182" t="s">
        <v>271</v>
      </c>
      <c r="G182" t="s">
        <v>3192</v>
      </c>
      <c r="H182" t="s">
        <v>329</v>
      </c>
      <c r="I182" s="77">
        <v>9.58</v>
      </c>
      <c r="J182" t="s">
        <v>105</v>
      </c>
      <c r="K182" s="77">
        <v>4.8</v>
      </c>
      <c r="L182" s="77">
        <v>4.92</v>
      </c>
      <c r="M182" s="77">
        <v>537665.93000000005</v>
      </c>
      <c r="N182" s="77">
        <v>102.05</v>
      </c>
      <c r="O182" s="77">
        <v>548.68808156499995</v>
      </c>
      <c r="P182" s="77">
        <v>0.04</v>
      </c>
      <c r="Q182" s="77">
        <v>0</v>
      </c>
    </row>
    <row r="183" spans="2:17">
      <c r="B183" t="s">
        <v>3187</v>
      </c>
      <c r="C183" t="s">
        <v>2879</v>
      </c>
      <c r="D183" t="s">
        <v>3193</v>
      </c>
      <c r="E183" t="s">
        <v>3189</v>
      </c>
      <c r="F183" t="s">
        <v>271</v>
      </c>
      <c r="G183" t="s">
        <v>2756</v>
      </c>
      <c r="H183" t="s">
        <v>329</v>
      </c>
      <c r="I183" s="77">
        <v>9.61</v>
      </c>
      <c r="J183" t="s">
        <v>105</v>
      </c>
      <c r="K183" s="77">
        <v>4.8</v>
      </c>
      <c r="L183" s="77">
        <v>5.13</v>
      </c>
      <c r="M183" s="77">
        <v>958219.53</v>
      </c>
      <c r="N183" s="77">
        <v>96.55</v>
      </c>
      <c r="O183" s="77">
        <v>925.16095621500006</v>
      </c>
      <c r="P183" s="77">
        <v>0.06</v>
      </c>
      <c r="Q183" s="77">
        <v>0.01</v>
      </c>
    </row>
    <row r="184" spans="2:17">
      <c r="B184" s="78" t="s">
        <v>3194</v>
      </c>
      <c r="I184" s="79">
        <v>0.53</v>
      </c>
      <c r="L184" s="79">
        <v>1.75</v>
      </c>
      <c r="M184" s="79">
        <v>2586497.08</v>
      </c>
      <c r="O184" s="79">
        <v>2627.6941518359999</v>
      </c>
      <c r="P184" s="79">
        <v>0.18</v>
      </c>
      <c r="Q184" s="79">
        <v>0.02</v>
      </c>
    </row>
    <row r="185" spans="2:17">
      <c r="B185" t="s">
        <v>3195</v>
      </c>
      <c r="C185" t="s">
        <v>2879</v>
      </c>
      <c r="D185" t="s">
        <v>3196</v>
      </c>
      <c r="E185" t="s">
        <v>1074</v>
      </c>
      <c r="F185" t="s">
        <v>3042</v>
      </c>
      <c r="G185" t="s">
        <v>3197</v>
      </c>
      <c r="H185" t="s">
        <v>154</v>
      </c>
      <c r="I185" s="77">
        <v>0.11</v>
      </c>
      <c r="J185" t="s">
        <v>105</v>
      </c>
      <c r="K185" s="77">
        <v>4.25</v>
      </c>
      <c r="L185" s="77">
        <v>1.52</v>
      </c>
      <c r="M185" s="77">
        <v>327423.32</v>
      </c>
      <c r="N185" s="77">
        <v>100.37</v>
      </c>
      <c r="O185" s="77">
        <v>328.63478628399997</v>
      </c>
      <c r="P185" s="77">
        <v>0.02</v>
      </c>
      <c r="Q185" s="77">
        <v>0</v>
      </c>
    </row>
    <row r="186" spans="2:17">
      <c r="B186" t="s">
        <v>3195</v>
      </c>
      <c r="C186" t="s">
        <v>2879</v>
      </c>
      <c r="D186" t="s">
        <v>3198</v>
      </c>
      <c r="E186" t="s">
        <v>1074</v>
      </c>
      <c r="F186" t="s">
        <v>3171</v>
      </c>
      <c r="G186" t="s">
        <v>3199</v>
      </c>
      <c r="H186" t="s">
        <v>154</v>
      </c>
      <c r="I186" s="77">
        <v>0.59</v>
      </c>
      <c r="J186" t="s">
        <v>105</v>
      </c>
      <c r="K186" s="77">
        <v>4.5</v>
      </c>
      <c r="L186" s="77">
        <v>1.78</v>
      </c>
      <c r="M186" s="77">
        <v>2259073.7599999998</v>
      </c>
      <c r="N186" s="77">
        <v>101.77</v>
      </c>
      <c r="O186" s="77">
        <v>2299.0593655520001</v>
      </c>
      <c r="P186" s="77">
        <v>0.16</v>
      </c>
      <c r="Q186" s="77">
        <v>0.02</v>
      </c>
    </row>
    <row r="187" spans="2:17">
      <c r="B187" s="78" t="s">
        <v>3200</v>
      </c>
      <c r="I187" s="79">
        <v>0</v>
      </c>
      <c r="L187" s="79">
        <v>0</v>
      </c>
      <c r="M187" s="79">
        <v>0</v>
      </c>
      <c r="O187" s="79">
        <v>0</v>
      </c>
      <c r="P187" s="79">
        <v>0</v>
      </c>
      <c r="Q187" s="79">
        <v>0</v>
      </c>
    </row>
    <row r="188" spans="2:17">
      <c r="B188" s="78" t="s">
        <v>3201</v>
      </c>
      <c r="I188" s="79">
        <v>0</v>
      </c>
      <c r="L188" s="79">
        <v>0</v>
      </c>
      <c r="M188" s="79">
        <v>0</v>
      </c>
      <c r="O188" s="79">
        <v>0</v>
      </c>
      <c r="P188" s="79">
        <v>0</v>
      </c>
      <c r="Q188" s="79">
        <v>0</v>
      </c>
    </row>
    <row r="189" spans="2:17">
      <c r="B189" t="s">
        <v>271</v>
      </c>
      <c r="D189" t="s">
        <v>271</v>
      </c>
      <c r="F189" t="s">
        <v>271</v>
      </c>
      <c r="I189" s="77">
        <v>0</v>
      </c>
      <c r="J189" t="s">
        <v>271</v>
      </c>
      <c r="K189" s="77">
        <v>0</v>
      </c>
      <c r="L189" s="77">
        <v>0</v>
      </c>
      <c r="M189" s="77">
        <v>0</v>
      </c>
      <c r="N189" s="77">
        <v>0</v>
      </c>
      <c r="O189" s="77">
        <v>0</v>
      </c>
      <c r="P189" s="77">
        <v>0</v>
      </c>
      <c r="Q189" s="77">
        <v>0</v>
      </c>
    </row>
    <row r="190" spans="2:17">
      <c r="B190" s="78" t="s">
        <v>3202</v>
      </c>
      <c r="I190" s="79">
        <v>0</v>
      </c>
      <c r="L190" s="79">
        <v>0</v>
      </c>
      <c r="M190" s="79">
        <v>0</v>
      </c>
      <c r="O190" s="79">
        <v>0</v>
      </c>
      <c r="P190" s="79">
        <v>0</v>
      </c>
      <c r="Q190" s="79">
        <v>0</v>
      </c>
    </row>
    <row r="191" spans="2:17">
      <c r="B191" t="s">
        <v>271</v>
      </c>
      <c r="D191" t="s">
        <v>271</v>
      </c>
      <c r="F191" t="s">
        <v>271</v>
      </c>
      <c r="I191" s="77">
        <v>0</v>
      </c>
      <c r="J191" t="s">
        <v>271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2:17">
      <c r="B192" s="78" t="s">
        <v>3203</v>
      </c>
      <c r="I192" s="79">
        <v>0</v>
      </c>
      <c r="L192" s="79">
        <v>0</v>
      </c>
      <c r="M192" s="79">
        <v>0</v>
      </c>
      <c r="O192" s="79">
        <v>0</v>
      </c>
      <c r="P192" s="79">
        <v>0</v>
      </c>
      <c r="Q192" s="79">
        <v>0</v>
      </c>
    </row>
    <row r="193" spans="2:17">
      <c r="B193" t="s">
        <v>271</v>
      </c>
      <c r="D193" t="s">
        <v>271</v>
      </c>
      <c r="F193" t="s">
        <v>271</v>
      </c>
      <c r="I193" s="77">
        <v>0</v>
      </c>
      <c r="J193" t="s">
        <v>271</v>
      </c>
      <c r="K193" s="77">
        <v>0</v>
      </c>
      <c r="L193" s="77">
        <v>0</v>
      </c>
      <c r="M193" s="77">
        <v>0</v>
      </c>
      <c r="N193" s="77">
        <v>0</v>
      </c>
      <c r="O193" s="77">
        <v>0</v>
      </c>
      <c r="P193" s="77">
        <v>0</v>
      </c>
      <c r="Q193" s="77">
        <v>0</v>
      </c>
    </row>
    <row r="194" spans="2:17">
      <c r="B194" s="78" t="s">
        <v>3204</v>
      </c>
      <c r="I194" s="79">
        <v>0</v>
      </c>
      <c r="L194" s="79">
        <v>0</v>
      </c>
      <c r="M194" s="79">
        <v>0</v>
      </c>
      <c r="O194" s="79">
        <v>0</v>
      </c>
      <c r="P194" s="79">
        <v>0</v>
      </c>
      <c r="Q194" s="79">
        <v>0</v>
      </c>
    </row>
    <row r="195" spans="2:17">
      <c r="B195" t="s">
        <v>271</v>
      </c>
      <c r="D195" t="s">
        <v>271</v>
      </c>
      <c r="F195" t="s">
        <v>271</v>
      </c>
      <c r="I195" s="77">
        <v>0</v>
      </c>
      <c r="J195" t="s">
        <v>271</v>
      </c>
      <c r="K195" s="77">
        <v>0</v>
      </c>
      <c r="L195" s="77">
        <v>0</v>
      </c>
      <c r="M195" s="77">
        <v>0</v>
      </c>
      <c r="N195" s="77">
        <v>0</v>
      </c>
      <c r="O195" s="77">
        <v>0</v>
      </c>
      <c r="P195" s="77">
        <v>0</v>
      </c>
      <c r="Q195" s="77">
        <v>0</v>
      </c>
    </row>
    <row r="196" spans="2:17">
      <c r="B196" s="78" t="s">
        <v>276</v>
      </c>
      <c r="I196" s="79">
        <v>5.0199999999999996</v>
      </c>
      <c r="L196" s="79">
        <v>4.99</v>
      </c>
      <c r="M196" s="79">
        <v>53810599.969999999</v>
      </c>
      <c r="O196" s="79">
        <v>195756.953286467</v>
      </c>
      <c r="P196" s="79">
        <v>13.24</v>
      </c>
      <c r="Q196" s="79">
        <v>1.78</v>
      </c>
    </row>
    <row r="197" spans="2:17">
      <c r="B197" s="78" t="s">
        <v>3205</v>
      </c>
      <c r="I197" s="79">
        <v>0</v>
      </c>
      <c r="L197" s="79">
        <v>0</v>
      </c>
      <c r="M197" s="79">
        <v>0</v>
      </c>
      <c r="O197" s="79">
        <v>0</v>
      </c>
      <c r="P197" s="79">
        <v>0</v>
      </c>
      <c r="Q197" s="79">
        <v>0</v>
      </c>
    </row>
    <row r="198" spans="2:17">
      <c r="B198" t="s">
        <v>271</v>
      </c>
      <c r="D198" t="s">
        <v>271</v>
      </c>
      <c r="F198" t="s">
        <v>271</v>
      </c>
      <c r="I198" s="77">
        <v>0</v>
      </c>
      <c r="J198" t="s">
        <v>271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</row>
    <row r="199" spans="2:17">
      <c r="B199" s="78" t="s">
        <v>2901</v>
      </c>
      <c r="I199" s="79">
        <v>0</v>
      </c>
      <c r="L199" s="79">
        <v>0</v>
      </c>
      <c r="M199" s="79">
        <v>0</v>
      </c>
      <c r="O199" s="79">
        <v>0</v>
      </c>
      <c r="P199" s="79">
        <v>0</v>
      </c>
      <c r="Q199" s="79">
        <v>0</v>
      </c>
    </row>
    <row r="200" spans="2:17">
      <c r="B200" t="s">
        <v>271</v>
      </c>
      <c r="D200" t="s">
        <v>271</v>
      </c>
      <c r="F200" t="s">
        <v>271</v>
      </c>
      <c r="I200" s="77">
        <v>0</v>
      </c>
      <c r="J200" t="s">
        <v>271</v>
      </c>
      <c r="K200" s="77">
        <v>0</v>
      </c>
      <c r="L200" s="77">
        <v>0</v>
      </c>
      <c r="M200" s="77">
        <v>0</v>
      </c>
      <c r="N200" s="77">
        <v>0</v>
      </c>
      <c r="O200" s="77">
        <v>0</v>
      </c>
      <c r="P200" s="77">
        <v>0</v>
      </c>
      <c r="Q200" s="77">
        <v>0</v>
      </c>
    </row>
    <row r="201" spans="2:17">
      <c r="B201" s="78" t="s">
        <v>2902</v>
      </c>
      <c r="I201" s="79">
        <v>5.0199999999999996</v>
      </c>
      <c r="L201" s="79">
        <v>4.99</v>
      </c>
      <c r="M201" s="79">
        <v>53810599.969999999</v>
      </c>
      <c r="O201" s="79">
        <v>195756.953286467</v>
      </c>
      <c r="P201" s="79">
        <v>13.24</v>
      </c>
      <c r="Q201" s="79">
        <v>1.78</v>
      </c>
    </row>
    <row r="202" spans="2:17">
      <c r="B202" t="s">
        <v>3206</v>
      </c>
      <c r="C202" t="s">
        <v>2879</v>
      </c>
      <c r="D202" t="s">
        <v>3207</v>
      </c>
      <c r="E202" t="s">
        <v>3208</v>
      </c>
      <c r="F202" t="s">
        <v>2958</v>
      </c>
      <c r="G202" t="s">
        <v>3209</v>
      </c>
      <c r="H202" t="s">
        <v>154</v>
      </c>
      <c r="I202" s="77">
        <v>1.38</v>
      </c>
      <c r="J202" t="s">
        <v>109</v>
      </c>
      <c r="K202" s="77">
        <v>4.9000000000000004</v>
      </c>
      <c r="L202" s="77">
        <v>3.2</v>
      </c>
      <c r="M202" s="77">
        <v>1921690.58</v>
      </c>
      <c r="N202" s="77">
        <v>99.609999999999971</v>
      </c>
      <c r="O202" s="77">
        <v>6726.4846973973299</v>
      </c>
      <c r="P202" s="77">
        <v>0.46</v>
      </c>
      <c r="Q202" s="77">
        <v>0.06</v>
      </c>
    </row>
    <row r="203" spans="2:17">
      <c r="B203" t="s">
        <v>3210</v>
      </c>
      <c r="C203" t="s">
        <v>2879</v>
      </c>
      <c r="D203" t="s">
        <v>3211</v>
      </c>
      <c r="E203" t="s">
        <v>3212</v>
      </c>
      <c r="F203" t="s">
        <v>2958</v>
      </c>
      <c r="G203" t="s">
        <v>1415</v>
      </c>
      <c r="H203" t="s">
        <v>154</v>
      </c>
      <c r="I203" s="77">
        <v>3.99</v>
      </c>
      <c r="J203" t="s">
        <v>109</v>
      </c>
      <c r="K203" s="77">
        <v>2.5</v>
      </c>
      <c r="L203" s="77">
        <v>5.42</v>
      </c>
      <c r="M203" s="77">
        <v>136584</v>
      </c>
      <c r="N203" s="77">
        <v>100.59</v>
      </c>
      <c r="O203" s="77">
        <v>482.78791743839997</v>
      </c>
      <c r="P203" s="77">
        <v>0.03</v>
      </c>
      <c r="Q203" s="77">
        <v>0</v>
      </c>
    </row>
    <row r="204" spans="2:17">
      <c r="B204" t="s">
        <v>3210</v>
      </c>
      <c r="C204" t="s">
        <v>2879</v>
      </c>
      <c r="D204" t="s">
        <v>3213</v>
      </c>
      <c r="E204" t="s">
        <v>3212</v>
      </c>
      <c r="F204" t="s">
        <v>2958</v>
      </c>
      <c r="G204" t="s">
        <v>3214</v>
      </c>
      <c r="H204" t="s">
        <v>154</v>
      </c>
      <c r="I204" s="77">
        <v>3.99</v>
      </c>
      <c r="J204" t="s">
        <v>109</v>
      </c>
      <c r="K204" s="77">
        <v>2.5</v>
      </c>
      <c r="L204" s="77">
        <v>5.42</v>
      </c>
      <c r="M204" s="77">
        <v>1095019.04</v>
      </c>
      <c r="N204" s="77">
        <v>100.58999999999989</v>
      </c>
      <c r="O204" s="77">
        <v>3870.5994983086998</v>
      </c>
      <c r="P204" s="77">
        <v>0.26</v>
      </c>
      <c r="Q204" s="77">
        <v>0.04</v>
      </c>
    </row>
    <row r="205" spans="2:17">
      <c r="B205" t="s">
        <v>3210</v>
      </c>
      <c r="C205" t="s">
        <v>2879</v>
      </c>
      <c r="D205" t="s">
        <v>3215</v>
      </c>
      <c r="E205" t="s">
        <v>3212</v>
      </c>
      <c r="F205" t="s">
        <v>2958</v>
      </c>
      <c r="G205" t="s">
        <v>2586</v>
      </c>
      <c r="H205" t="s">
        <v>154</v>
      </c>
      <c r="I205" s="77">
        <v>2.91</v>
      </c>
      <c r="J205" t="s">
        <v>109</v>
      </c>
      <c r="K205" s="77">
        <v>2.5</v>
      </c>
      <c r="L205" s="77">
        <v>0</v>
      </c>
      <c r="M205" s="77">
        <v>266925.94</v>
      </c>
      <c r="N205" s="77">
        <v>100</v>
      </c>
      <c r="O205" s="77">
        <v>937.97775316000002</v>
      </c>
      <c r="P205" s="77">
        <v>0.06</v>
      </c>
      <c r="Q205" s="77">
        <v>0.01</v>
      </c>
    </row>
    <row r="206" spans="2:17">
      <c r="B206" t="s">
        <v>3216</v>
      </c>
      <c r="C206" t="s">
        <v>2879</v>
      </c>
      <c r="D206" t="s">
        <v>3217</v>
      </c>
      <c r="E206" t="s">
        <v>3218</v>
      </c>
      <c r="F206" t="s">
        <v>2958</v>
      </c>
      <c r="G206" t="s">
        <v>3219</v>
      </c>
      <c r="H206" t="s">
        <v>154</v>
      </c>
      <c r="I206" s="77">
        <v>4.37</v>
      </c>
      <c r="J206" t="s">
        <v>109</v>
      </c>
      <c r="K206" s="77">
        <v>3.71</v>
      </c>
      <c r="L206" s="77">
        <v>5.88</v>
      </c>
      <c r="M206" s="77">
        <v>3494728.68</v>
      </c>
      <c r="N206" s="77">
        <v>102.4400000000001</v>
      </c>
      <c r="O206" s="77">
        <v>12580.1202101091</v>
      </c>
      <c r="P206" s="77">
        <v>0.85</v>
      </c>
      <c r="Q206" s="77">
        <v>0.11</v>
      </c>
    </row>
    <row r="207" spans="2:17">
      <c r="B207" t="s">
        <v>3220</v>
      </c>
      <c r="C207" t="s">
        <v>2879</v>
      </c>
      <c r="D207" t="s">
        <v>3221</v>
      </c>
      <c r="E207" t="s">
        <v>3222</v>
      </c>
      <c r="F207" t="s">
        <v>2958</v>
      </c>
      <c r="G207" t="s">
        <v>3223</v>
      </c>
      <c r="H207" t="s">
        <v>154</v>
      </c>
      <c r="I207" s="77">
        <v>3.82</v>
      </c>
      <c r="J207" t="s">
        <v>109</v>
      </c>
      <c r="K207" s="77">
        <v>5.31</v>
      </c>
      <c r="L207" s="77">
        <v>5.48</v>
      </c>
      <c r="M207" s="77">
        <v>3016274.06</v>
      </c>
      <c r="N207" s="77">
        <v>99.659999999999584</v>
      </c>
      <c r="O207" s="77">
        <v>10563.149810880701</v>
      </c>
      <c r="P207" s="77">
        <v>0.71</v>
      </c>
      <c r="Q207" s="77">
        <v>0.1</v>
      </c>
    </row>
    <row r="208" spans="2:17">
      <c r="B208" t="s">
        <v>3224</v>
      </c>
      <c r="C208" t="s">
        <v>2879</v>
      </c>
      <c r="D208" t="s">
        <v>3225</v>
      </c>
      <c r="E208" t="s">
        <v>3226</v>
      </c>
      <c r="F208" t="s">
        <v>2958</v>
      </c>
      <c r="G208" t="s">
        <v>3227</v>
      </c>
      <c r="H208" t="s">
        <v>154</v>
      </c>
      <c r="I208" s="77">
        <v>7.85</v>
      </c>
      <c r="J208" t="s">
        <v>116</v>
      </c>
      <c r="K208" s="77">
        <v>2.4</v>
      </c>
      <c r="L208" s="77">
        <v>3.72</v>
      </c>
      <c r="M208" s="77">
        <v>1983834.58</v>
      </c>
      <c r="N208" s="77">
        <v>101.24000000000004</v>
      </c>
      <c r="O208" s="77">
        <v>9930.1000195734105</v>
      </c>
      <c r="P208" s="77">
        <v>0.67</v>
      </c>
      <c r="Q208" s="77">
        <v>0.09</v>
      </c>
    </row>
    <row r="209" spans="2:17">
      <c r="B209" t="s">
        <v>3224</v>
      </c>
      <c r="C209" t="s">
        <v>2879</v>
      </c>
      <c r="D209" t="s">
        <v>3228</v>
      </c>
      <c r="E209" t="s">
        <v>3226</v>
      </c>
      <c r="F209" t="s">
        <v>2958</v>
      </c>
      <c r="G209" t="s">
        <v>3229</v>
      </c>
      <c r="H209" t="s">
        <v>154</v>
      </c>
      <c r="I209" s="77">
        <v>7.63</v>
      </c>
      <c r="J209" t="s">
        <v>116</v>
      </c>
      <c r="K209" s="77">
        <v>3.05</v>
      </c>
      <c r="L209" s="77">
        <v>4.17</v>
      </c>
      <c r="M209" s="77">
        <v>55796.44</v>
      </c>
      <c r="N209" s="77">
        <v>100.43999999999993</v>
      </c>
      <c r="O209" s="77">
        <v>277.08258118605102</v>
      </c>
      <c r="P209" s="77">
        <v>0.02</v>
      </c>
      <c r="Q209" s="77">
        <v>0</v>
      </c>
    </row>
    <row r="210" spans="2:17">
      <c r="B210" t="s">
        <v>3224</v>
      </c>
      <c r="C210" t="s">
        <v>2879</v>
      </c>
      <c r="D210" t="s">
        <v>3230</v>
      </c>
      <c r="E210" t="s">
        <v>3226</v>
      </c>
      <c r="F210" t="s">
        <v>2958</v>
      </c>
      <c r="G210" t="s">
        <v>1170</v>
      </c>
      <c r="H210" t="s">
        <v>154</v>
      </c>
      <c r="I210" s="77">
        <v>7.63</v>
      </c>
      <c r="J210" t="s">
        <v>116</v>
      </c>
      <c r="K210" s="77">
        <v>3.05</v>
      </c>
      <c r="L210" s="77">
        <v>4.17</v>
      </c>
      <c r="M210" s="77">
        <v>2621679.73</v>
      </c>
      <c r="N210" s="77">
        <v>100.44000000000007</v>
      </c>
      <c r="O210" s="77">
        <v>13019.1422003187</v>
      </c>
      <c r="P210" s="77">
        <v>0.88</v>
      </c>
      <c r="Q210" s="77">
        <v>0.12</v>
      </c>
    </row>
    <row r="211" spans="2:17">
      <c r="B211" t="s">
        <v>3224</v>
      </c>
      <c r="C211" t="s">
        <v>2879</v>
      </c>
      <c r="D211" t="s">
        <v>3231</v>
      </c>
      <c r="E211" t="s">
        <v>3226</v>
      </c>
      <c r="F211" t="s">
        <v>2958</v>
      </c>
      <c r="G211" t="s">
        <v>316</v>
      </c>
      <c r="H211" t="s">
        <v>154</v>
      </c>
      <c r="I211" s="77">
        <v>7.63</v>
      </c>
      <c r="J211" t="s">
        <v>116</v>
      </c>
      <c r="K211" s="77">
        <v>3.05</v>
      </c>
      <c r="L211" s="77">
        <v>4.17</v>
      </c>
      <c r="M211" s="77">
        <v>59484.65</v>
      </c>
      <c r="N211" s="77">
        <v>100.44</v>
      </c>
      <c r="O211" s="77">
        <v>295.39806415873198</v>
      </c>
      <c r="P211" s="77">
        <v>0.02</v>
      </c>
      <c r="Q211" s="77">
        <v>0</v>
      </c>
    </row>
    <row r="212" spans="2:17">
      <c r="B212" t="s">
        <v>3224</v>
      </c>
      <c r="C212" t="s">
        <v>2879</v>
      </c>
      <c r="D212" t="s">
        <v>3232</v>
      </c>
      <c r="E212" t="s">
        <v>3226</v>
      </c>
      <c r="F212" t="s">
        <v>2958</v>
      </c>
      <c r="G212" t="s">
        <v>1167</v>
      </c>
      <c r="H212" t="s">
        <v>154</v>
      </c>
      <c r="I212" s="77">
        <v>7.63</v>
      </c>
      <c r="J212" t="s">
        <v>116</v>
      </c>
      <c r="K212" s="77">
        <v>3.05</v>
      </c>
      <c r="L212" s="77">
        <v>4.17</v>
      </c>
      <c r="M212" s="77">
        <v>10437</v>
      </c>
      <c r="N212" s="77">
        <v>100.44</v>
      </c>
      <c r="O212" s="77">
        <v>51.82966690776</v>
      </c>
      <c r="P212" s="77">
        <v>0</v>
      </c>
      <c r="Q212" s="77">
        <v>0</v>
      </c>
    </row>
    <row r="213" spans="2:17">
      <c r="B213" t="s">
        <v>3224</v>
      </c>
      <c r="C213" t="s">
        <v>2879</v>
      </c>
      <c r="D213" t="s">
        <v>3233</v>
      </c>
      <c r="E213" t="s">
        <v>3226</v>
      </c>
      <c r="F213" t="s">
        <v>2958</v>
      </c>
      <c r="G213" t="s">
        <v>3234</v>
      </c>
      <c r="H213" t="s">
        <v>154</v>
      </c>
      <c r="I213" s="77">
        <v>7.63</v>
      </c>
      <c r="J213" t="s">
        <v>116</v>
      </c>
      <c r="K213" s="77">
        <v>3.05</v>
      </c>
      <c r="L213" s="77">
        <v>4.17</v>
      </c>
      <c r="M213" s="77">
        <v>525586.91</v>
      </c>
      <c r="N213" s="77">
        <v>100.44000000000013</v>
      </c>
      <c r="O213" s="77">
        <v>2610.0406703438598</v>
      </c>
      <c r="P213" s="77">
        <v>0.18</v>
      </c>
      <c r="Q213" s="77">
        <v>0.02</v>
      </c>
    </row>
    <row r="214" spans="2:17">
      <c r="B214" t="s">
        <v>3224</v>
      </c>
      <c r="C214" t="s">
        <v>2879</v>
      </c>
      <c r="D214" t="s">
        <v>3235</v>
      </c>
      <c r="E214" t="s">
        <v>3236</v>
      </c>
      <c r="F214" t="s">
        <v>2958</v>
      </c>
      <c r="G214" t="s">
        <v>2786</v>
      </c>
      <c r="H214" t="s">
        <v>154</v>
      </c>
      <c r="I214" s="77">
        <v>2.58</v>
      </c>
      <c r="J214" t="s">
        <v>109</v>
      </c>
      <c r="K214" s="77">
        <v>4.0999999999999996</v>
      </c>
      <c r="L214" s="77">
        <v>2.9</v>
      </c>
      <c r="M214" s="77">
        <v>66783.149999999994</v>
      </c>
      <c r="N214" s="77">
        <v>99.91</v>
      </c>
      <c r="O214" s="77">
        <v>234.46478070980999</v>
      </c>
      <c r="P214" s="77">
        <v>0.02</v>
      </c>
      <c r="Q214" s="77">
        <v>0</v>
      </c>
    </row>
    <row r="215" spans="2:17">
      <c r="B215" t="s">
        <v>3224</v>
      </c>
      <c r="C215" t="s">
        <v>2879</v>
      </c>
      <c r="D215" t="s">
        <v>3237</v>
      </c>
      <c r="E215" t="s">
        <v>3236</v>
      </c>
      <c r="F215" t="s">
        <v>2958</v>
      </c>
      <c r="G215" t="s">
        <v>1365</v>
      </c>
      <c r="H215" t="s">
        <v>154</v>
      </c>
      <c r="I215" s="77">
        <v>2.57</v>
      </c>
      <c r="J215" t="s">
        <v>109</v>
      </c>
      <c r="K215" s="77">
        <v>4.0999999999999996</v>
      </c>
      <c r="L215" s="77">
        <v>2.9</v>
      </c>
      <c r="M215" s="77">
        <v>3455986.45</v>
      </c>
      <c r="N215" s="77">
        <v>99.909999999999755</v>
      </c>
      <c r="O215" s="77">
        <v>12133.4064825532</v>
      </c>
      <c r="P215" s="77">
        <v>0.82</v>
      </c>
      <c r="Q215" s="77">
        <v>0.11</v>
      </c>
    </row>
    <row r="216" spans="2:17">
      <c r="B216" t="s">
        <v>3177</v>
      </c>
      <c r="C216" t="s">
        <v>2879</v>
      </c>
      <c r="D216" t="s">
        <v>3238</v>
      </c>
      <c r="E216" t="s">
        <v>3239</v>
      </c>
      <c r="F216" t="s">
        <v>2958</v>
      </c>
      <c r="G216" t="s">
        <v>3240</v>
      </c>
      <c r="H216" t="s">
        <v>154</v>
      </c>
      <c r="I216" s="77">
        <v>5.46</v>
      </c>
      <c r="J216" t="s">
        <v>109</v>
      </c>
      <c r="K216" s="77">
        <v>5.78</v>
      </c>
      <c r="L216" s="77">
        <v>6.01</v>
      </c>
      <c r="M216" s="77">
        <v>670332.44999999995</v>
      </c>
      <c r="N216" s="77">
        <v>100.87</v>
      </c>
      <c r="O216" s="77">
        <v>2376.0414988949101</v>
      </c>
      <c r="P216" s="77">
        <v>0.16</v>
      </c>
      <c r="Q216" s="77">
        <v>0.02</v>
      </c>
    </row>
    <row r="217" spans="2:17">
      <c r="B217" t="s">
        <v>3177</v>
      </c>
      <c r="C217" t="s">
        <v>2879</v>
      </c>
      <c r="D217" t="s">
        <v>3241</v>
      </c>
      <c r="E217" t="s">
        <v>3239</v>
      </c>
      <c r="F217" t="s">
        <v>2958</v>
      </c>
      <c r="G217" t="s">
        <v>1096</v>
      </c>
      <c r="H217" t="s">
        <v>154</v>
      </c>
      <c r="I217" s="77">
        <v>4.42</v>
      </c>
      <c r="J217" t="s">
        <v>109</v>
      </c>
      <c r="K217" s="77">
        <v>3.67</v>
      </c>
      <c r="L217" s="77">
        <v>6.23</v>
      </c>
      <c r="M217" s="77">
        <v>1860755.81</v>
      </c>
      <c r="N217" s="77">
        <v>101.19000000000005</v>
      </c>
      <c r="O217" s="77">
        <v>6616.5063977444497</v>
      </c>
      <c r="P217" s="77">
        <v>0.45</v>
      </c>
      <c r="Q217" s="77">
        <v>0.06</v>
      </c>
    </row>
    <row r="218" spans="2:17">
      <c r="B218" t="s">
        <v>3177</v>
      </c>
      <c r="C218" t="s">
        <v>2879</v>
      </c>
      <c r="D218" t="s">
        <v>3242</v>
      </c>
      <c r="E218" t="s">
        <v>3239</v>
      </c>
      <c r="F218" t="s">
        <v>2958</v>
      </c>
      <c r="G218" t="s">
        <v>3219</v>
      </c>
      <c r="H218" t="s">
        <v>154</v>
      </c>
      <c r="I218" s="77">
        <v>5.5</v>
      </c>
      <c r="J218" t="s">
        <v>109</v>
      </c>
      <c r="K218" s="77">
        <v>3.52</v>
      </c>
      <c r="L218" s="77">
        <v>6.31</v>
      </c>
      <c r="M218" s="77">
        <v>2319350.2799999998</v>
      </c>
      <c r="N218" s="77">
        <v>101.32999999999993</v>
      </c>
      <c r="O218" s="77">
        <v>8258.5945024761295</v>
      </c>
      <c r="P218" s="77">
        <v>0.56000000000000005</v>
      </c>
      <c r="Q218" s="77">
        <v>7.0000000000000007E-2</v>
      </c>
    </row>
    <row r="219" spans="2:17">
      <c r="B219" t="s">
        <v>3177</v>
      </c>
      <c r="C219" t="s">
        <v>2879</v>
      </c>
      <c r="D219" t="s">
        <v>3243</v>
      </c>
      <c r="F219" t="s">
        <v>2958</v>
      </c>
      <c r="G219" t="s">
        <v>1285</v>
      </c>
      <c r="H219" t="s">
        <v>154</v>
      </c>
      <c r="I219" s="77">
        <v>5.5</v>
      </c>
      <c r="J219" t="s">
        <v>109</v>
      </c>
      <c r="K219" s="77">
        <v>3.52</v>
      </c>
      <c r="L219" s="77">
        <v>6.31</v>
      </c>
      <c r="M219" s="77">
        <v>73736.570000000007</v>
      </c>
      <c r="N219" s="77">
        <v>101.33</v>
      </c>
      <c r="O219" s="77">
        <v>262.55647406283401</v>
      </c>
      <c r="P219" s="77">
        <v>0.02</v>
      </c>
      <c r="Q219" s="77">
        <v>0</v>
      </c>
    </row>
    <row r="220" spans="2:17">
      <c r="B220" t="s">
        <v>3177</v>
      </c>
      <c r="C220" t="s">
        <v>2879</v>
      </c>
      <c r="D220" t="s">
        <v>3244</v>
      </c>
      <c r="E220" t="s">
        <v>3239</v>
      </c>
      <c r="F220" t="s">
        <v>2958</v>
      </c>
      <c r="G220" t="s">
        <v>1386</v>
      </c>
      <c r="H220" t="s">
        <v>154</v>
      </c>
      <c r="I220" s="77">
        <v>4.3600000000000003</v>
      </c>
      <c r="J220" t="s">
        <v>109</v>
      </c>
      <c r="K220" s="77">
        <v>3.52</v>
      </c>
      <c r="L220" s="77">
        <v>3.32</v>
      </c>
      <c r="M220" s="77">
        <v>455826.06</v>
      </c>
      <c r="N220" s="77">
        <v>101.32999999999987</v>
      </c>
      <c r="O220" s="77">
        <v>1623.0763527453701</v>
      </c>
      <c r="P220" s="77">
        <v>0.11</v>
      </c>
      <c r="Q220" s="77">
        <v>0.01</v>
      </c>
    </row>
    <row r="221" spans="2:17">
      <c r="B221" t="s">
        <v>3245</v>
      </c>
      <c r="C221" t="s">
        <v>2879</v>
      </c>
      <c r="D221" t="s">
        <v>3246</v>
      </c>
      <c r="E221" t="s">
        <v>3247</v>
      </c>
      <c r="F221" t="s">
        <v>1124</v>
      </c>
      <c r="G221" t="s">
        <v>2600</v>
      </c>
      <c r="H221" t="s">
        <v>154</v>
      </c>
      <c r="I221" s="77">
        <v>3.29</v>
      </c>
      <c r="J221" t="s">
        <v>109</v>
      </c>
      <c r="K221" s="77">
        <v>3.67</v>
      </c>
      <c r="L221" s="77">
        <v>6.58</v>
      </c>
      <c r="M221" s="77">
        <v>1219557.53</v>
      </c>
      <c r="N221" s="77">
        <v>99.890000000000043</v>
      </c>
      <c r="O221" s="77">
        <v>4280.8110827435403</v>
      </c>
      <c r="P221" s="77">
        <v>0.28999999999999998</v>
      </c>
      <c r="Q221" s="77">
        <v>0.04</v>
      </c>
    </row>
    <row r="222" spans="2:17">
      <c r="B222" t="s">
        <v>3245</v>
      </c>
      <c r="C222" t="s">
        <v>2879</v>
      </c>
      <c r="D222" t="s">
        <v>3248</v>
      </c>
      <c r="E222" t="s">
        <v>3247</v>
      </c>
      <c r="F222" t="s">
        <v>1124</v>
      </c>
      <c r="G222" t="s">
        <v>2600</v>
      </c>
      <c r="H222" t="s">
        <v>154</v>
      </c>
      <c r="I222" s="77">
        <v>3.29</v>
      </c>
      <c r="J222" t="s">
        <v>109</v>
      </c>
      <c r="K222" s="77">
        <v>3.67</v>
      </c>
      <c r="L222" s="77">
        <v>6.58</v>
      </c>
      <c r="M222" s="77">
        <v>2800260.94</v>
      </c>
      <c r="N222" s="77">
        <v>99.889999999999958</v>
      </c>
      <c r="O222" s="77">
        <v>9829.2928145225196</v>
      </c>
      <c r="P222" s="77">
        <v>0.66</v>
      </c>
      <c r="Q222" s="77">
        <v>0.09</v>
      </c>
    </row>
    <row r="223" spans="2:17">
      <c r="B223" t="s">
        <v>3249</v>
      </c>
      <c r="C223" t="s">
        <v>2879</v>
      </c>
      <c r="D223" t="s">
        <v>3250</v>
      </c>
      <c r="E223" t="s">
        <v>3251</v>
      </c>
      <c r="F223" t="s">
        <v>3042</v>
      </c>
      <c r="G223" t="s">
        <v>3252</v>
      </c>
      <c r="H223" t="s">
        <v>1111</v>
      </c>
      <c r="I223" s="77">
        <v>3.73</v>
      </c>
      <c r="J223" t="s">
        <v>109</v>
      </c>
      <c r="K223" s="77">
        <v>7</v>
      </c>
      <c r="L223" s="77">
        <v>8.4</v>
      </c>
      <c r="M223" s="77">
        <v>813404.51</v>
      </c>
      <c r="N223" s="77">
        <v>102.8</v>
      </c>
      <c r="O223" s="77">
        <v>2938.3359446879199</v>
      </c>
      <c r="P223" s="77">
        <v>0.2</v>
      </c>
      <c r="Q223" s="77">
        <v>0.03</v>
      </c>
    </row>
    <row r="224" spans="2:17">
      <c r="B224" t="s">
        <v>3249</v>
      </c>
      <c r="C224" t="s">
        <v>2879</v>
      </c>
      <c r="D224" t="s">
        <v>3253</v>
      </c>
      <c r="E224" t="s">
        <v>3251</v>
      </c>
      <c r="F224" t="s">
        <v>3042</v>
      </c>
      <c r="G224" t="s">
        <v>3254</v>
      </c>
      <c r="H224" t="s">
        <v>1111</v>
      </c>
      <c r="I224" s="77">
        <v>2.17</v>
      </c>
      <c r="J224" t="s">
        <v>109</v>
      </c>
      <c r="K224" s="77">
        <v>6.41</v>
      </c>
      <c r="L224" s="77">
        <v>6.38</v>
      </c>
      <c r="M224" s="77">
        <v>2440222.06</v>
      </c>
      <c r="N224" s="77">
        <v>100.72999999999998</v>
      </c>
      <c r="O224" s="77">
        <v>8637.5373831675297</v>
      </c>
      <c r="P224" s="77">
        <v>0.57999999999999996</v>
      </c>
      <c r="Q224" s="77">
        <v>0.08</v>
      </c>
    </row>
    <row r="225" spans="2:17">
      <c r="B225" t="s">
        <v>3255</v>
      </c>
      <c r="C225" t="s">
        <v>2879</v>
      </c>
      <c r="D225" t="s">
        <v>3256</v>
      </c>
      <c r="E225" t="s">
        <v>3179</v>
      </c>
      <c r="F225" t="s">
        <v>755</v>
      </c>
      <c r="G225" t="s">
        <v>2644</v>
      </c>
      <c r="H225" t="s">
        <v>215</v>
      </c>
      <c r="I225" s="77">
        <v>2.76</v>
      </c>
      <c r="J225" t="s">
        <v>109</v>
      </c>
      <c r="K225" s="77">
        <v>4.8499999999999996</v>
      </c>
      <c r="L225" s="77">
        <v>4.0199999999999996</v>
      </c>
      <c r="M225" s="77">
        <v>1722809.27</v>
      </c>
      <c r="N225" s="77">
        <v>100.27000000000007</v>
      </c>
      <c r="O225" s="77">
        <v>6070.2974445719101</v>
      </c>
      <c r="P225" s="77">
        <v>0.41</v>
      </c>
      <c r="Q225" s="77">
        <v>0.06</v>
      </c>
    </row>
    <row r="226" spans="2:17">
      <c r="B226" t="s">
        <v>3257</v>
      </c>
      <c r="C226" t="s">
        <v>2879</v>
      </c>
      <c r="D226" t="s">
        <v>3258</v>
      </c>
      <c r="E226" t="s">
        <v>3259</v>
      </c>
      <c r="F226" t="s">
        <v>1209</v>
      </c>
      <c r="G226" t="s">
        <v>3260</v>
      </c>
      <c r="H226" t="s">
        <v>215</v>
      </c>
      <c r="I226" s="77">
        <v>2.97</v>
      </c>
      <c r="J226" t="s">
        <v>109</v>
      </c>
      <c r="K226" s="77">
        <v>4.12</v>
      </c>
      <c r="L226" s="77">
        <v>4.7</v>
      </c>
      <c r="M226" s="77">
        <v>2098123.63</v>
      </c>
      <c r="N226" s="77">
        <v>99.619999999999948</v>
      </c>
      <c r="O226" s="77">
        <v>7344.7897713638804</v>
      </c>
      <c r="P226" s="77">
        <v>0.5</v>
      </c>
      <c r="Q226" s="77">
        <v>7.0000000000000007E-2</v>
      </c>
    </row>
    <row r="227" spans="2:17">
      <c r="B227" t="s">
        <v>3177</v>
      </c>
      <c r="C227" t="s">
        <v>2879</v>
      </c>
      <c r="D227" t="s">
        <v>3261</v>
      </c>
      <c r="E227" t="s">
        <v>3239</v>
      </c>
      <c r="F227" t="s">
        <v>1209</v>
      </c>
      <c r="G227" t="s">
        <v>2600</v>
      </c>
      <c r="H227" t="s">
        <v>215</v>
      </c>
      <c r="I227" s="77">
        <v>11.29</v>
      </c>
      <c r="J227" t="s">
        <v>109</v>
      </c>
      <c r="K227" s="77">
        <v>3.67</v>
      </c>
      <c r="L227" s="77">
        <v>5.0999999999999996</v>
      </c>
      <c r="M227" s="77">
        <v>339464.43</v>
      </c>
      <c r="N227" s="77">
        <v>94.769999999999669</v>
      </c>
      <c r="O227" s="77">
        <v>1130.49048725285</v>
      </c>
      <c r="P227" s="77">
        <v>0.08</v>
      </c>
      <c r="Q227" s="77">
        <v>0.01</v>
      </c>
    </row>
    <row r="228" spans="2:17">
      <c r="B228" t="s">
        <v>3177</v>
      </c>
      <c r="C228" t="s">
        <v>2879</v>
      </c>
      <c r="D228" t="s">
        <v>3262</v>
      </c>
      <c r="E228" t="s">
        <v>3239</v>
      </c>
      <c r="F228" t="s">
        <v>1209</v>
      </c>
      <c r="G228" t="s">
        <v>3263</v>
      </c>
      <c r="H228" t="s">
        <v>215</v>
      </c>
      <c r="I228" s="77">
        <v>11.29</v>
      </c>
      <c r="J228" t="s">
        <v>109</v>
      </c>
      <c r="K228" s="77">
        <v>4.5</v>
      </c>
      <c r="L228" s="77">
        <v>5.0999999999999996</v>
      </c>
      <c r="M228" s="77">
        <v>356008.86</v>
      </c>
      <c r="N228" s="77">
        <v>94.770000000000167</v>
      </c>
      <c r="O228" s="77">
        <v>1185.5870425297101</v>
      </c>
      <c r="P228" s="77">
        <v>0.08</v>
      </c>
      <c r="Q228" s="77">
        <v>0.01</v>
      </c>
    </row>
    <row r="229" spans="2:17">
      <c r="B229" t="s">
        <v>3177</v>
      </c>
      <c r="C229" t="s">
        <v>2879</v>
      </c>
      <c r="D229" t="s">
        <v>3264</v>
      </c>
      <c r="E229" t="s">
        <v>3239</v>
      </c>
      <c r="F229" t="s">
        <v>1209</v>
      </c>
      <c r="G229" t="s">
        <v>2817</v>
      </c>
      <c r="H229" t="s">
        <v>215</v>
      </c>
      <c r="I229" s="77">
        <v>11.29</v>
      </c>
      <c r="J229" t="s">
        <v>109</v>
      </c>
      <c r="K229" s="77">
        <v>4.5</v>
      </c>
      <c r="L229" s="77">
        <v>5.0999999999999996</v>
      </c>
      <c r="M229" s="77">
        <v>349843.63</v>
      </c>
      <c r="N229" s="77">
        <v>94.769999999999669</v>
      </c>
      <c r="O229" s="77">
        <v>1165.0554838426101</v>
      </c>
      <c r="P229" s="77">
        <v>0.08</v>
      </c>
      <c r="Q229" s="77">
        <v>0.01</v>
      </c>
    </row>
    <row r="230" spans="2:17">
      <c r="B230" t="s">
        <v>3177</v>
      </c>
      <c r="C230" t="s">
        <v>2879</v>
      </c>
      <c r="D230" t="s">
        <v>3265</v>
      </c>
      <c r="E230" t="s">
        <v>3239</v>
      </c>
      <c r="F230" t="s">
        <v>1209</v>
      </c>
      <c r="G230" t="s">
        <v>3135</v>
      </c>
      <c r="H230" t="s">
        <v>215</v>
      </c>
      <c r="I230" s="77">
        <v>10.48</v>
      </c>
      <c r="J230" t="s">
        <v>109</v>
      </c>
      <c r="K230" s="77">
        <v>4.5</v>
      </c>
      <c r="L230" s="77">
        <v>6.82</v>
      </c>
      <c r="M230" s="77">
        <v>308908.02</v>
      </c>
      <c r="N230" s="77">
        <v>94.770000000000366</v>
      </c>
      <c r="O230" s="77">
        <v>1028.73098676676</v>
      </c>
      <c r="P230" s="77">
        <v>7.0000000000000007E-2</v>
      </c>
      <c r="Q230" s="77">
        <v>0.01</v>
      </c>
    </row>
    <row r="231" spans="2:17">
      <c r="B231" t="s">
        <v>3266</v>
      </c>
      <c r="C231" t="s">
        <v>2879</v>
      </c>
      <c r="D231" t="s">
        <v>3267</v>
      </c>
      <c r="E231" t="s">
        <v>3268</v>
      </c>
      <c r="F231" t="s">
        <v>847</v>
      </c>
      <c r="G231" t="s">
        <v>3269</v>
      </c>
      <c r="H231" t="s">
        <v>215</v>
      </c>
      <c r="I231" s="77">
        <v>7.69</v>
      </c>
      <c r="J231" t="s">
        <v>109</v>
      </c>
      <c r="K231" s="77">
        <v>5.35</v>
      </c>
      <c r="L231" s="77">
        <v>5.82</v>
      </c>
      <c r="M231" s="77">
        <v>3321860</v>
      </c>
      <c r="N231" s="77">
        <v>99.71</v>
      </c>
      <c r="O231" s="77">
        <v>11639.164293484</v>
      </c>
      <c r="P231" s="77">
        <v>0.79</v>
      </c>
      <c r="Q231" s="77">
        <v>0.11</v>
      </c>
    </row>
    <row r="232" spans="2:17">
      <c r="B232" t="s">
        <v>3270</v>
      </c>
      <c r="C232" t="s">
        <v>2879</v>
      </c>
      <c r="D232" t="s">
        <v>3271</v>
      </c>
      <c r="E232" t="s">
        <v>3272</v>
      </c>
      <c r="F232" t="s">
        <v>1110</v>
      </c>
      <c r="G232" t="s">
        <v>3273</v>
      </c>
      <c r="H232" t="s">
        <v>1111</v>
      </c>
      <c r="I232" s="77">
        <v>5.72</v>
      </c>
      <c r="J232" t="s">
        <v>109</v>
      </c>
      <c r="K232" s="77">
        <v>5.0199999999999996</v>
      </c>
      <c r="L232" s="77">
        <v>4.8099999999999996</v>
      </c>
      <c r="M232" s="77">
        <v>1952167</v>
      </c>
      <c r="N232" s="77">
        <v>101.52</v>
      </c>
      <c r="O232" s="77">
        <v>6964.1855435376001</v>
      </c>
      <c r="P232" s="77">
        <v>0.47</v>
      </c>
      <c r="Q232" s="77">
        <v>0.06</v>
      </c>
    </row>
    <row r="233" spans="2:17">
      <c r="B233" t="s">
        <v>3274</v>
      </c>
      <c r="C233" t="s">
        <v>2879</v>
      </c>
      <c r="D233" t="s">
        <v>3275</v>
      </c>
      <c r="E233" t="s">
        <v>3276</v>
      </c>
      <c r="F233" t="s">
        <v>271</v>
      </c>
      <c r="G233" t="s">
        <v>645</v>
      </c>
      <c r="H233" t="s">
        <v>329</v>
      </c>
      <c r="I233" s="77">
        <v>3.21</v>
      </c>
      <c r="J233" t="s">
        <v>119</v>
      </c>
      <c r="K233" s="77">
        <v>4.29</v>
      </c>
      <c r="L233" s="77">
        <v>3.97</v>
      </c>
      <c r="M233" s="77">
        <v>573360</v>
      </c>
      <c r="N233" s="77">
        <v>101.04</v>
      </c>
      <c r="O233" s="77">
        <v>1577.9598348672</v>
      </c>
      <c r="P233" s="77">
        <v>0.11</v>
      </c>
      <c r="Q233" s="77">
        <v>0.01</v>
      </c>
    </row>
    <row r="234" spans="2:17">
      <c r="B234" t="s">
        <v>3277</v>
      </c>
      <c r="C234" t="s">
        <v>2879</v>
      </c>
      <c r="D234" t="s">
        <v>3278</v>
      </c>
      <c r="E234" t="s">
        <v>3276</v>
      </c>
      <c r="F234" t="s">
        <v>271</v>
      </c>
      <c r="G234" t="s">
        <v>645</v>
      </c>
      <c r="H234" t="s">
        <v>329</v>
      </c>
      <c r="I234" s="77">
        <v>9.31</v>
      </c>
      <c r="J234" t="s">
        <v>119</v>
      </c>
      <c r="K234" s="77">
        <v>4.46</v>
      </c>
      <c r="L234" s="77">
        <v>4.34</v>
      </c>
      <c r="M234" s="77">
        <v>286680</v>
      </c>
      <c r="N234" s="77">
        <v>101.44</v>
      </c>
      <c r="O234" s="77">
        <v>792.10335336959997</v>
      </c>
      <c r="P234" s="77">
        <v>0.05</v>
      </c>
      <c r="Q234" s="77">
        <v>0.01</v>
      </c>
    </row>
    <row r="235" spans="2:17">
      <c r="B235" t="s">
        <v>3279</v>
      </c>
      <c r="C235" t="s">
        <v>2879</v>
      </c>
      <c r="D235" t="s">
        <v>3280</v>
      </c>
      <c r="E235" t="s">
        <v>3276</v>
      </c>
      <c r="F235" t="s">
        <v>271</v>
      </c>
      <c r="G235" t="s">
        <v>645</v>
      </c>
      <c r="H235" t="s">
        <v>329</v>
      </c>
      <c r="I235" s="77">
        <v>9.06</v>
      </c>
      <c r="J235" t="s">
        <v>119</v>
      </c>
      <c r="K235" s="77">
        <v>4.5</v>
      </c>
      <c r="L235" s="77">
        <v>4.82</v>
      </c>
      <c r="M235" s="77">
        <v>1146720</v>
      </c>
      <c r="N235" s="77">
        <v>99.11</v>
      </c>
      <c r="O235" s="77">
        <v>3095.6373561696</v>
      </c>
      <c r="P235" s="77">
        <v>0.21</v>
      </c>
      <c r="Q235" s="77">
        <v>0.03</v>
      </c>
    </row>
    <row r="236" spans="2:17">
      <c r="B236" t="s">
        <v>3281</v>
      </c>
      <c r="C236" t="s">
        <v>2879</v>
      </c>
      <c r="D236" t="s">
        <v>3282</v>
      </c>
      <c r="E236" t="s">
        <v>3283</v>
      </c>
      <c r="F236" t="s">
        <v>271</v>
      </c>
      <c r="G236" t="s">
        <v>3284</v>
      </c>
      <c r="H236" t="s">
        <v>329</v>
      </c>
      <c r="I236" s="77">
        <v>1.52</v>
      </c>
      <c r="J236" t="s">
        <v>109</v>
      </c>
      <c r="K236" s="77">
        <v>4.76</v>
      </c>
      <c r="L236" s="77">
        <v>3.26</v>
      </c>
      <c r="M236" s="77">
        <v>2006760.41</v>
      </c>
      <c r="N236" s="77">
        <v>98.8</v>
      </c>
      <c r="O236" s="77">
        <v>6967.1350077711204</v>
      </c>
      <c r="P236" s="77">
        <v>0.47</v>
      </c>
      <c r="Q236" s="77">
        <v>0.06</v>
      </c>
    </row>
    <row r="237" spans="2:17">
      <c r="B237" t="s">
        <v>3285</v>
      </c>
      <c r="C237" t="s">
        <v>2879</v>
      </c>
      <c r="D237" t="s">
        <v>3286</v>
      </c>
      <c r="F237" t="s">
        <v>271</v>
      </c>
      <c r="G237" t="s">
        <v>2786</v>
      </c>
      <c r="H237" t="s">
        <v>329</v>
      </c>
      <c r="I237" s="77">
        <v>8.9</v>
      </c>
      <c r="J237" t="s">
        <v>109</v>
      </c>
      <c r="K237" s="77">
        <v>4.8</v>
      </c>
      <c r="L237" s="77">
        <v>4.76</v>
      </c>
      <c r="M237" s="77">
        <v>4892940</v>
      </c>
      <c r="N237" s="77">
        <v>100.56</v>
      </c>
      <c r="O237" s="77">
        <v>17290.076390496</v>
      </c>
      <c r="P237" s="77">
        <v>1.17</v>
      </c>
      <c r="Q237" s="77">
        <v>0.16</v>
      </c>
    </row>
    <row r="238" spans="2:17">
      <c r="B238" t="s">
        <v>3287</v>
      </c>
      <c r="C238" t="s">
        <v>2879</v>
      </c>
      <c r="D238" t="s">
        <v>3288</v>
      </c>
      <c r="E238" t="s">
        <v>3289</v>
      </c>
      <c r="F238" t="s">
        <v>271</v>
      </c>
      <c r="G238" t="s">
        <v>3290</v>
      </c>
      <c r="H238" t="s">
        <v>329</v>
      </c>
      <c r="I238" s="77">
        <v>2.62</v>
      </c>
      <c r="J238" t="s">
        <v>109</v>
      </c>
      <c r="K238" s="77">
        <v>2.5</v>
      </c>
      <c r="L238" s="77">
        <v>5.29</v>
      </c>
      <c r="M238" s="77">
        <v>3090697.3</v>
      </c>
      <c r="N238" s="77">
        <v>101.00999999999982</v>
      </c>
      <c r="O238" s="77">
        <v>10970.4034863532</v>
      </c>
      <c r="P238" s="77">
        <v>0.74</v>
      </c>
      <c r="Q238" s="77">
        <v>0.1</v>
      </c>
    </row>
    <row r="239" spans="2:17">
      <c r="B239" s="78" t="s">
        <v>3204</v>
      </c>
      <c r="I239" s="79">
        <v>0</v>
      </c>
      <c r="L239" s="79">
        <v>0</v>
      </c>
      <c r="M239" s="79">
        <v>0</v>
      </c>
      <c r="O239" s="79">
        <v>0</v>
      </c>
      <c r="P239" s="79">
        <v>0</v>
      </c>
      <c r="Q239" s="79">
        <v>0</v>
      </c>
    </row>
    <row r="240" spans="2:17">
      <c r="B240" t="s">
        <v>271</v>
      </c>
      <c r="D240" t="s">
        <v>271</v>
      </c>
      <c r="F240" t="s">
        <v>271</v>
      </c>
      <c r="I240" s="77">
        <v>0</v>
      </c>
      <c r="J240" t="s">
        <v>271</v>
      </c>
      <c r="K240" s="77">
        <v>0</v>
      </c>
      <c r="L240" s="77">
        <v>0</v>
      </c>
      <c r="M240" s="77">
        <v>0</v>
      </c>
      <c r="N240" s="77">
        <v>0</v>
      </c>
      <c r="O240" s="77">
        <v>0</v>
      </c>
      <c r="P240" s="77">
        <v>0</v>
      </c>
      <c r="Q240" s="77">
        <v>0</v>
      </c>
    </row>
    <row r="241" spans="2:2">
      <c r="B241" t="s">
        <v>278</v>
      </c>
    </row>
    <row r="242" spans="2:2">
      <c r="B242" t="s">
        <v>382</v>
      </c>
    </row>
    <row r="243" spans="2:2">
      <c r="B243" t="s">
        <v>383</v>
      </c>
    </row>
    <row r="244" spans="2:2">
      <c r="B244" t="s">
        <v>384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3341</v>
      </c>
    </row>
    <row r="3" spans="2:64">
      <c r="B3" s="2" t="s">
        <v>2</v>
      </c>
      <c r="C3" s="26" t="s">
        <v>3342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0.56000000000000005</v>
      </c>
      <c r="H11" s="7"/>
      <c r="I11" s="7"/>
      <c r="J11" s="76">
        <v>0.34</v>
      </c>
      <c r="K11" s="76">
        <v>542952703.62</v>
      </c>
      <c r="L11" s="7"/>
      <c r="M11" s="76">
        <v>626722.03375725006</v>
      </c>
      <c r="N11" s="76">
        <v>100</v>
      </c>
      <c r="O11" s="76">
        <v>5.69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0.56000000000000005</v>
      </c>
      <c r="J12" s="79">
        <v>0.34</v>
      </c>
      <c r="K12" s="79">
        <v>542952703.62</v>
      </c>
      <c r="M12" s="79">
        <v>626722.03375725006</v>
      </c>
      <c r="N12" s="79">
        <v>100</v>
      </c>
      <c r="O12" s="79">
        <v>5.69</v>
      </c>
    </row>
    <row r="13" spans="2:64">
      <c r="B13" s="78" t="s">
        <v>2354</v>
      </c>
      <c r="G13" s="79">
        <v>0.27</v>
      </c>
      <c r="J13" s="79">
        <v>0.35</v>
      </c>
      <c r="K13" s="79">
        <v>66666.710000000006</v>
      </c>
      <c r="M13" s="79">
        <v>85.400055510000001</v>
      </c>
      <c r="N13" s="79">
        <v>0.01</v>
      </c>
      <c r="O13" s="79">
        <v>0</v>
      </c>
    </row>
    <row r="14" spans="2:64">
      <c r="B14" t="s">
        <v>3291</v>
      </c>
      <c r="C14" t="s">
        <v>3292</v>
      </c>
      <c r="D14" t="s">
        <v>220</v>
      </c>
      <c r="E14" t="s">
        <v>463</v>
      </c>
      <c r="F14" t="s">
        <v>215</v>
      </c>
      <c r="G14" s="77">
        <v>0.27</v>
      </c>
      <c r="H14" t="s">
        <v>105</v>
      </c>
      <c r="I14" s="77">
        <v>5.85</v>
      </c>
      <c r="J14" s="77">
        <v>0.35</v>
      </c>
      <c r="K14" s="77">
        <v>66666.710000000006</v>
      </c>
      <c r="L14" s="77">
        <v>128.1</v>
      </c>
      <c r="M14" s="77">
        <v>85.400055510000001</v>
      </c>
      <c r="N14" s="77">
        <v>0.01</v>
      </c>
      <c r="O14" s="77">
        <v>0</v>
      </c>
    </row>
    <row r="15" spans="2:64">
      <c r="B15" s="78" t="s">
        <v>2355</v>
      </c>
      <c r="G15" s="79">
        <v>0.69</v>
      </c>
      <c r="J15" s="79">
        <v>0.42</v>
      </c>
      <c r="K15" s="79">
        <v>510000000</v>
      </c>
      <c r="M15" s="79">
        <v>511075.1</v>
      </c>
      <c r="N15" s="79">
        <v>81.55</v>
      </c>
      <c r="O15" s="79">
        <v>4.6399999999999997</v>
      </c>
    </row>
    <row r="16" spans="2:64">
      <c r="B16" t="s">
        <v>3293</v>
      </c>
      <c r="C16" t="s">
        <v>3294</v>
      </c>
      <c r="D16" t="s">
        <v>222</v>
      </c>
      <c r="E16" t="s">
        <v>218</v>
      </c>
      <c r="F16" t="s">
        <v>215</v>
      </c>
      <c r="G16" s="77">
        <v>0.69</v>
      </c>
      <c r="H16" t="s">
        <v>105</v>
      </c>
      <c r="I16" s="77">
        <v>0.45</v>
      </c>
      <c r="J16" s="77">
        <v>0.38</v>
      </c>
      <c r="K16" s="77">
        <v>17000000</v>
      </c>
      <c r="L16" s="77">
        <v>100.37</v>
      </c>
      <c r="M16" s="77">
        <v>17062.900000000001</v>
      </c>
      <c r="N16" s="77">
        <v>2.72</v>
      </c>
      <c r="O16" s="77">
        <v>0.15</v>
      </c>
    </row>
    <row r="17" spans="2:15">
      <c r="B17" t="s">
        <v>3295</v>
      </c>
      <c r="C17" t="s">
        <v>3296</v>
      </c>
      <c r="D17" t="s">
        <v>217</v>
      </c>
      <c r="E17" t="s">
        <v>218</v>
      </c>
      <c r="F17" t="s">
        <v>215</v>
      </c>
      <c r="G17" s="77">
        <v>0.52</v>
      </c>
      <c r="H17" t="s">
        <v>105</v>
      </c>
      <c r="I17" s="77">
        <v>0.47</v>
      </c>
      <c r="J17" s="77">
        <v>0.32</v>
      </c>
      <c r="K17" s="77">
        <v>26000000</v>
      </c>
      <c r="L17" s="77">
        <v>100.47</v>
      </c>
      <c r="M17" s="77">
        <v>26122.2</v>
      </c>
      <c r="N17" s="77">
        <v>4.17</v>
      </c>
      <c r="O17" s="77">
        <v>0.24</v>
      </c>
    </row>
    <row r="18" spans="2:15">
      <c r="B18" t="s">
        <v>3295</v>
      </c>
      <c r="C18" t="s">
        <v>3297</v>
      </c>
      <c r="D18" t="s">
        <v>217</v>
      </c>
      <c r="E18" t="s">
        <v>218</v>
      </c>
      <c r="F18" t="s">
        <v>215</v>
      </c>
      <c r="G18" s="77">
        <v>0.6</v>
      </c>
      <c r="H18" t="s">
        <v>105</v>
      </c>
      <c r="I18" s="77">
        <v>0.45</v>
      </c>
      <c r="J18" s="77">
        <v>0.33</v>
      </c>
      <c r="K18" s="77">
        <v>30000000</v>
      </c>
      <c r="L18" s="77">
        <v>100.42</v>
      </c>
      <c r="M18" s="77">
        <v>30126</v>
      </c>
      <c r="N18" s="77">
        <v>4.8099999999999996</v>
      </c>
      <c r="O18" s="77">
        <v>0.27</v>
      </c>
    </row>
    <row r="19" spans="2:15">
      <c r="B19" t="s">
        <v>3295</v>
      </c>
      <c r="C19" t="s">
        <v>3298</v>
      </c>
      <c r="D19" t="s">
        <v>217</v>
      </c>
      <c r="E19" t="s">
        <v>218</v>
      </c>
      <c r="F19" t="s">
        <v>215</v>
      </c>
      <c r="G19" s="77">
        <v>0.69</v>
      </c>
      <c r="H19" t="s">
        <v>105</v>
      </c>
      <c r="I19" s="77">
        <v>0.45</v>
      </c>
      <c r="J19" s="77">
        <v>0.35</v>
      </c>
      <c r="K19" s="77">
        <v>30000000</v>
      </c>
      <c r="L19" s="77">
        <v>100.37</v>
      </c>
      <c r="M19" s="77">
        <v>30111</v>
      </c>
      <c r="N19" s="77">
        <v>4.8</v>
      </c>
      <c r="O19" s="77">
        <v>0.27</v>
      </c>
    </row>
    <row r="20" spans="2:15">
      <c r="B20" t="s">
        <v>3295</v>
      </c>
      <c r="C20" t="s">
        <v>3299</v>
      </c>
      <c r="D20" t="s">
        <v>217</v>
      </c>
      <c r="E20" t="s">
        <v>218</v>
      </c>
      <c r="F20" t="s">
        <v>215</v>
      </c>
      <c r="G20" s="77">
        <v>0.37</v>
      </c>
      <c r="H20" t="s">
        <v>105</v>
      </c>
      <c r="I20" s="77">
        <v>0.45</v>
      </c>
      <c r="J20" s="77">
        <v>0.44</v>
      </c>
      <c r="K20" s="77">
        <v>45000000</v>
      </c>
      <c r="L20" s="77">
        <v>100.29</v>
      </c>
      <c r="M20" s="77">
        <v>45130.5</v>
      </c>
      <c r="N20" s="77">
        <v>7.2</v>
      </c>
      <c r="O20" s="77">
        <v>0.41</v>
      </c>
    </row>
    <row r="21" spans="2:15">
      <c r="B21" t="s">
        <v>3295</v>
      </c>
      <c r="C21" t="s">
        <v>3300</v>
      </c>
      <c r="D21" t="s">
        <v>217</v>
      </c>
      <c r="E21" t="s">
        <v>218</v>
      </c>
      <c r="F21" t="s">
        <v>215</v>
      </c>
      <c r="G21" s="77">
        <v>0.94</v>
      </c>
      <c r="H21" t="s">
        <v>105</v>
      </c>
      <c r="I21" s="77">
        <v>0.48</v>
      </c>
      <c r="J21" s="77">
        <v>0.42</v>
      </c>
      <c r="K21" s="77">
        <v>46000000</v>
      </c>
      <c r="L21" s="77">
        <v>100.26</v>
      </c>
      <c r="M21" s="77">
        <v>46119.6</v>
      </c>
      <c r="N21" s="77">
        <v>7.36</v>
      </c>
      <c r="O21" s="77">
        <v>0.42</v>
      </c>
    </row>
    <row r="22" spans="2:15">
      <c r="B22" t="s">
        <v>3295</v>
      </c>
      <c r="C22" t="s">
        <v>3301</v>
      </c>
      <c r="D22" t="s">
        <v>217</v>
      </c>
      <c r="E22" t="s">
        <v>218</v>
      </c>
      <c r="F22" t="s">
        <v>215</v>
      </c>
      <c r="G22" s="77">
        <v>0.6</v>
      </c>
      <c r="H22" t="s">
        <v>105</v>
      </c>
      <c r="I22" s="77">
        <v>0.55000000000000004</v>
      </c>
      <c r="J22" s="77">
        <v>0.59</v>
      </c>
      <c r="K22" s="77">
        <v>40000000</v>
      </c>
      <c r="L22" s="77">
        <v>100.2</v>
      </c>
      <c r="M22" s="77">
        <v>40080</v>
      </c>
      <c r="N22" s="77">
        <v>6.4</v>
      </c>
      <c r="O22" s="77">
        <v>0.36</v>
      </c>
    </row>
    <row r="23" spans="2:15">
      <c r="B23" t="s">
        <v>3295</v>
      </c>
      <c r="C23" t="s">
        <v>3302</v>
      </c>
      <c r="D23" t="s">
        <v>217</v>
      </c>
      <c r="E23" t="s">
        <v>218</v>
      </c>
      <c r="F23" t="s">
        <v>215</v>
      </c>
      <c r="G23" s="77">
        <v>0.61</v>
      </c>
      <c r="H23" t="s">
        <v>105</v>
      </c>
      <c r="I23" s="77">
        <v>0.55000000000000004</v>
      </c>
      <c r="J23" s="77">
        <v>0.55000000000000004</v>
      </c>
      <c r="K23" s="77">
        <v>30000000</v>
      </c>
      <c r="L23" s="77">
        <v>100.21</v>
      </c>
      <c r="M23" s="77">
        <v>30063</v>
      </c>
      <c r="N23" s="77">
        <v>4.8</v>
      </c>
      <c r="O23" s="77">
        <v>0.27</v>
      </c>
    </row>
    <row r="24" spans="2:15">
      <c r="B24" t="s">
        <v>3303</v>
      </c>
      <c r="C24" t="s">
        <v>3304</v>
      </c>
      <c r="D24" t="s">
        <v>213</v>
      </c>
      <c r="E24" t="s">
        <v>214</v>
      </c>
      <c r="F24" t="s">
        <v>215</v>
      </c>
      <c r="G24" s="77">
        <v>0.6</v>
      </c>
      <c r="H24" t="s">
        <v>105</v>
      </c>
      <c r="I24" s="77">
        <v>0.45</v>
      </c>
      <c r="J24" s="77">
        <v>0.44</v>
      </c>
      <c r="K24" s="77">
        <v>10000000</v>
      </c>
      <c r="L24" s="77">
        <v>100.19</v>
      </c>
      <c r="M24" s="77">
        <v>10019</v>
      </c>
      <c r="N24" s="77">
        <v>1.6</v>
      </c>
      <c r="O24" s="77">
        <v>0.09</v>
      </c>
    </row>
    <row r="25" spans="2:15">
      <c r="B25" t="s">
        <v>3303</v>
      </c>
      <c r="C25" t="s">
        <v>3305</v>
      </c>
      <c r="D25" t="s">
        <v>213</v>
      </c>
      <c r="E25" t="s">
        <v>214</v>
      </c>
      <c r="F25" t="s">
        <v>215</v>
      </c>
      <c r="G25" s="77">
        <v>0.77</v>
      </c>
      <c r="H25" t="s">
        <v>105</v>
      </c>
      <c r="I25" s="77">
        <v>0.48</v>
      </c>
      <c r="J25" s="77">
        <v>0.48</v>
      </c>
      <c r="K25" s="77">
        <v>35000000</v>
      </c>
      <c r="L25" s="77">
        <v>100.11</v>
      </c>
      <c r="M25" s="77">
        <v>35038.5</v>
      </c>
      <c r="N25" s="77">
        <v>5.59</v>
      </c>
      <c r="O25" s="77">
        <v>0.32</v>
      </c>
    </row>
    <row r="26" spans="2:15">
      <c r="B26" t="s">
        <v>3303</v>
      </c>
      <c r="C26" t="s">
        <v>3306</v>
      </c>
      <c r="D26" t="s">
        <v>213</v>
      </c>
      <c r="E26" t="s">
        <v>214</v>
      </c>
      <c r="F26" t="s">
        <v>215</v>
      </c>
      <c r="G26" s="77">
        <v>0.87</v>
      </c>
      <c r="H26" t="s">
        <v>105</v>
      </c>
      <c r="I26" s="77">
        <v>0.3</v>
      </c>
      <c r="J26" s="77">
        <v>0.28000000000000003</v>
      </c>
      <c r="K26" s="77">
        <v>60000000</v>
      </c>
      <c r="L26" s="77">
        <v>100.06</v>
      </c>
      <c r="M26" s="77">
        <v>60036</v>
      </c>
      <c r="N26" s="77">
        <v>9.58</v>
      </c>
      <c r="O26" s="77">
        <v>0.54</v>
      </c>
    </row>
    <row r="27" spans="2:15">
      <c r="B27" t="s">
        <v>3307</v>
      </c>
      <c r="C27" t="s">
        <v>3308</v>
      </c>
      <c r="D27" t="s">
        <v>220</v>
      </c>
      <c r="E27" t="s">
        <v>214</v>
      </c>
      <c r="F27" t="s">
        <v>215</v>
      </c>
      <c r="G27" s="77">
        <v>0.6</v>
      </c>
      <c r="H27" t="s">
        <v>105</v>
      </c>
      <c r="I27" s="77">
        <v>0.44</v>
      </c>
      <c r="J27" s="77">
        <v>0.47</v>
      </c>
      <c r="K27" s="77">
        <v>46000000</v>
      </c>
      <c r="L27" s="77">
        <v>100.19</v>
      </c>
      <c r="M27" s="77">
        <v>46087.4</v>
      </c>
      <c r="N27" s="77">
        <v>7.35</v>
      </c>
      <c r="O27" s="77">
        <v>0.42</v>
      </c>
    </row>
    <row r="28" spans="2:15">
      <c r="B28" t="s">
        <v>3307</v>
      </c>
      <c r="C28" t="s">
        <v>3309</v>
      </c>
      <c r="D28" t="s">
        <v>220</v>
      </c>
      <c r="E28" t="s">
        <v>214</v>
      </c>
      <c r="F28" t="s">
        <v>215</v>
      </c>
      <c r="G28" s="77">
        <v>0.69</v>
      </c>
      <c r="H28" t="s">
        <v>105</v>
      </c>
      <c r="I28" s="77">
        <v>0.42</v>
      </c>
      <c r="J28" s="77">
        <v>0.46</v>
      </c>
      <c r="K28" s="77">
        <v>55000000</v>
      </c>
      <c r="L28" s="77">
        <v>100.1</v>
      </c>
      <c r="M28" s="77">
        <v>55055</v>
      </c>
      <c r="N28" s="77">
        <v>8.7799999999999994</v>
      </c>
      <c r="O28" s="77">
        <v>0.5</v>
      </c>
    </row>
    <row r="29" spans="2:15">
      <c r="B29" t="s">
        <v>3307</v>
      </c>
      <c r="C29" t="s">
        <v>3310</v>
      </c>
      <c r="D29" t="s">
        <v>220</v>
      </c>
      <c r="E29" t="s">
        <v>214</v>
      </c>
      <c r="F29" t="s">
        <v>215</v>
      </c>
      <c r="G29" s="77">
        <v>0.87</v>
      </c>
      <c r="H29" t="s">
        <v>105</v>
      </c>
      <c r="I29" s="77">
        <v>0.33</v>
      </c>
      <c r="J29" s="77">
        <v>0.31</v>
      </c>
      <c r="K29" s="77">
        <v>40000000</v>
      </c>
      <c r="L29" s="77">
        <v>100.06</v>
      </c>
      <c r="M29" s="77">
        <v>40024</v>
      </c>
      <c r="N29" s="77">
        <v>6.39</v>
      </c>
      <c r="O29" s="77">
        <v>0.36</v>
      </c>
    </row>
    <row r="30" spans="2:15">
      <c r="B30" s="78" t="s">
        <v>3311</v>
      </c>
      <c r="G30" s="79">
        <v>0.01</v>
      </c>
      <c r="J30" s="79">
        <v>0.01</v>
      </c>
      <c r="K30" s="79">
        <v>32886036.91</v>
      </c>
      <c r="M30" s="79">
        <v>115561.53370174</v>
      </c>
      <c r="N30" s="79">
        <v>18.440000000000001</v>
      </c>
      <c r="O30" s="79">
        <v>1.05</v>
      </c>
    </row>
    <row r="31" spans="2:15">
      <c r="B31" t="s">
        <v>3312</v>
      </c>
      <c r="C31" t="s">
        <v>3313</v>
      </c>
      <c r="D31" t="s">
        <v>222</v>
      </c>
      <c r="E31" t="s">
        <v>218</v>
      </c>
      <c r="F31" t="s">
        <v>215</v>
      </c>
      <c r="G31" s="77">
        <v>0.01</v>
      </c>
      <c r="H31" t="s">
        <v>109</v>
      </c>
      <c r="I31" s="77">
        <v>0</v>
      </c>
      <c r="J31" s="77">
        <v>0.01</v>
      </c>
      <c r="K31" s="77">
        <v>2990000</v>
      </c>
      <c r="L31" s="77">
        <v>100</v>
      </c>
      <c r="M31" s="77">
        <v>10506.86</v>
      </c>
      <c r="N31" s="77">
        <v>1.68</v>
      </c>
      <c r="O31" s="77">
        <v>0.1</v>
      </c>
    </row>
    <row r="32" spans="2:15">
      <c r="B32" t="s">
        <v>3314</v>
      </c>
      <c r="C32" t="s">
        <v>3315</v>
      </c>
      <c r="D32" t="s">
        <v>222</v>
      </c>
      <c r="E32" t="s">
        <v>218</v>
      </c>
      <c r="F32" t="s">
        <v>215</v>
      </c>
      <c r="G32" s="77">
        <v>0.01</v>
      </c>
      <c r="H32" t="s">
        <v>109</v>
      </c>
      <c r="I32" s="77">
        <v>0</v>
      </c>
      <c r="J32" s="77">
        <v>0.01</v>
      </c>
      <c r="K32" s="77">
        <v>29896036.91</v>
      </c>
      <c r="L32" s="77">
        <v>100</v>
      </c>
      <c r="M32" s="77">
        <v>105054.67370174</v>
      </c>
      <c r="N32" s="77">
        <v>16.760000000000002</v>
      </c>
      <c r="O32" s="77">
        <v>0.95</v>
      </c>
    </row>
    <row r="33" spans="2:15">
      <c r="B33" s="78" t="s">
        <v>3316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271</v>
      </c>
      <c r="C34" t="s">
        <v>271</v>
      </c>
      <c r="E34" t="s">
        <v>271</v>
      </c>
      <c r="G34" s="77">
        <v>0</v>
      </c>
      <c r="H34" t="s">
        <v>271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1104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271</v>
      </c>
      <c r="C36" t="s">
        <v>271</v>
      </c>
      <c r="E36" t="s">
        <v>271</v>
      </c>
      <c r="G36" s="77">
        <v>0</v>
      </c>
      <c r="H36" t="s">
        <v>271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276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271</v>
      </c>
      <c r="C38" t="s">
        <v>271</v>
      </c>
      <c r="E38" t="s">
        <v>271</v>
      </c>
      <c r="G38" s="77">
        <v>0</v>
      </c>
      <c r="H38" t="s">
        <v>271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278</v>
      </c>
    </row>
    <row r="40" spans="2:15">
      <c r="B40" t="s">
        <v>382</v>
      </c>
    </row>
    <row r="41" spans="2:15">
      <c r="B41" t="s">
        <v>383</v>
      </c>
    </row>
    <row r="42" spans="2:15">
      <c r="B42" t="s">
        <v>384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3341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3342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271</v>
      </c>
      <c r="E14" s="77">
        <v>0</v>
      </c>
      <c r="F14" t="s">
        <v>271</v>
      </c>
      <c r="G14" s="77">
        <v>0</v>
      </c>
      <c r="H14" s="77">
        <v>0</v>
      </c>
      <c r="I14" s="77">
        <v>0</v>
      </c>
    </row>
    <row r="15" spans="2:55">
      <c r="B15" s="78" t="s">
        <v>3318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271</v>
      </c>
      <c r="E16" s="77">
        <v>0</v>
      </c>
      <c r="F16" t="s">
        <v>271</v>
      </c>
      <c r="G16" s="77">
        <v>0</v>
      </c>
      <c r="H16" s="77">
        <v>0</v>
      </c>
      <c r="I16" s="77">
        <v>0</v>
      </c>
    </row>
    <row r="17" spans="2:9">
      <c r="B17" s="78" t="s">
        <v>276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271</v>
      </c>
      <c r="E19" s="77">
        <v>0</v>
      </c>
      <c r="F19" t="s">
        <v>271</v>
      </c>
      <c r="G19" s="77">
        <v>0</v>
      </c>
      <c r="H19" s="77">
        <v>0</v>
      </c>
      <c r="I19" s="77">
        <v>0</v>
      </c>
    </row>
    <row r="20" spans="2:9">
      <c r="B20" s="78" t="s">
        <v>3318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271</v>
      </c>
      <c r="E21" s="77">
        <v>0</v>
      </c>
      <c r="F21" t="s">
        <v>271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3341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3342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271</v>
      </c>
      <c r="D13" t="s">
        <v>271</v>
      </c>
      <c r="E13" s="19"/>
      <c r="F13" s="77">
        <v>0</v>
      </c>
      <c r="G13" t="s">
        <v>271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271</v>
      </c>
      <c r="D15" t="s">
        <v>271</v>
      </c>
      <c r="E15" s="19"/>
      <c r="F15" s="77">
        <v>0</v>
      </c>
      <c r="G15" t="s">
        <v>271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activeCell="J21" sqref="J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3341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3342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I12+I25</f>
        <v>-2214.3774890980053</v>
      </c>
      <c r="J11" s="76">
        <f>I11/$I$11*100</f>
        <v>100</v>
      </c>
      <c r="K11" s="76">
        <f>I11/'סכום נכסי הקרן'!$C$42*100</f>
        <v>-2.0101846022552657E-2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f>SUM(I13:I24)</f>
        <v>-2214.3774890980053</v>
      </c>
      <c r="J12" s="79">
        <f t="shared" ref="J12:J26" si="0">I12/$I$11*100</f>
        <v>100</v>
      </c>
      <c r="K12" s="79">
        <f>I12/'סכום נכסי הקרן'!$C$42*100</f>
        <v>-2.0101846022552657E-2</v>
      </c>
    </row>
    <row r="13" spans="2:60">
      <c r="B13" t="s">
        <v>3319</v>
      </c>
      <c r="C13" t="s">
        <v>3320</v>
      </c>
      <c r="D13" t="s">
        <v>271</v>
      </c>
      <c r="E13" t="s">
        <v>329</v>
      </c>
      <c r="F13" s="77">
        <v>0</v>
      </c>
      <c r="G13" t="s">
        <v>105</v>
      </c>
      <c r="H13" s="77">
        <v>0</v>
      </c>
      <c r="I13" s="77">
        <v>-6933.9435700000004</v>
      </c>
      <c r="J13" s="77">
        <f t="shared" si="0"/>
        <v>313.13286032475168</v>
      </c>
      <c r="K13" s="77">
        <f>I13/'סכום נכסי הקרן'!$C$42*100</f>
        <v>-6.2945485428496456E-2</v>
      </c>
    </row>
    <row r="14" spans="2:60">
      <c r="B14" t="s">
        <v>3321</v>
      </c>
      <c r="C14" t="s">
        <v>3322</v>
      </c>
      <c r="D14" t="s">
        <v>271</v>
      </c>
      <c r="E14" t="s">
        <v>329</v>
      </c>
      <c r="F14" s="77">
        <v>0</v>
      </c>
      <c r="G14" t="s">
        <v>105</v>
      </c>
      <c r="H14" s="77">
        <v>0</v>
      </c>
      <c r="I14" s="77">
        <v>-404.50975</v>
      </c>
      <c r="J14" s="77">
        <f t="shared" si="0"/>
        <v>18.267425133768462</v>
      </c>
      <c r="K14" s="77">
        <f>I14/'סכום נכסי הקרן'!$C$42*100</f>
        <v>-3.6720896726752201E-3</v>
      </c>
    </row>
    <row r="15" spans="2:60">
      <c r="B15" t="s">
        <v>3323</v>
      </c>
      <c r="C15" t="s">
        <v>3324</v>
      </c>
      <c r="D15" t="s">
        <v>271</v>
      </c>
      <c r="E15" t="s">
        <v>329</v>
      </c>
      <c r="F15" s="77">
        <v>0</v>
      </c>
      <c r="G15" t="s">
        <v>105</v>
      </c>
      <c r="H15" s="77">
        <v>0</v>
      </c>
      <c r="I15" s="77">
        <f>108361.29-102688.782279098</f>
        <v>5672.5077209019946</v>
      </c>
      <c r="J15" s="77">
        <f t="shared" si="0"/>
        <v>-256.16715076039765</v>
      </c>
      <c r="K15" s="77">
        <f>I15/'סכום נכסי הקרן'!$C$42*100</f>
        <v>5.1494326206215454E-2</v>
      </c>
    </row>
    <row r="16" spans="2:60">
      <c r="B16" t="s">
        <v>3325</v>
      </c>
      <c r="C16" t="s">
        <v>3326</v>
      </c>
      <c r="D16" t="s">
        <v>271</v>
      </c>
      <c r="E16" t="s">
        <v>215</v>
      </c>
      <c r="F16" s="77">
        <v>0</v>
      </c>
      <c r="G16" t="s">
        <v>105</v>
      </c>
      <c r="H16" s="77">
        <v>0</v>
      </c>
      <c r="I16" s="77">
        <v>137.06406000000001</v>
      </c>
      <c r="J16" s="77">
        <f t="shared" si="0"/>
        <v>-6.1897332624994794</v>
      </c>
      <c r="K16" s="77">
        <f>I16/'סכום נכסי הקרן'!$C$42*100</f>
        <v>1.2442506496343703E-3</v>
      </c>
    </row>
    <row r="17" spans="2:11">
      <c r="B17" t="s">
        <v>3327</v>
      </c>
      <c r="C17" t="s">
        <v>3326</v>
      </c>
      <c r="D17" t="s">
        <v>271</v>
      </c>
      <c r="E17" t="s">
        <v>215</v>
      </c>
      <c r="F17" s="77">
        <v>0</v>
      </c>
      <c r="G17" t="s">
        <v>105</v>
      </c>
      <c r="H17" s="77">
        <v>0</v>
      </c>
      <c r="I17" s="77">
        <v>-1122.63212</v>
      </c>
      <c r="J17" s="77">
        <f t="shared" si="0"/>
        <v>50.697413856807586</v>
      </c>
      <c r="K17" s="77">
        <f>I17/'סכום נכסי הקרן'!$C$42*100</f>
        <v>-1.0191116070911735E-2</v>
      </c>
    </row>
    <row r="18" spans="2:11">
      <c r="B18" t="s">
        <v>3328</v>
      </c>
      <c r="C18" t="s">
        <v>3329</v>
      </c>
      <c r="D18" t="s">
        <v>271</v>
      </c>
      <c r="E18" t="s">
        <v>215</v>
      </c>
      <c r="F18" s="77">
        <v>0</v>
      </c>
      <c r="G18" t="s">
        <v>105</v>
      </c>
      <c r="H18" s="77">
        <v>0</v>
      </c>
      <c r="I18" s="77">
        <v>98.809200000000004</v>
      </c>
      <c r="J18" s="77">
        <f t="shared" si="0"/>
        <v>-4.4621660257325191</v>
      </c>
      <c r="K18" s="77">
        <f>I18/'סכום נכסי הקרן'!$C$42*100</f>
        <v>8.9697774376340826E-4</v>
      </c>
    </row>
    <row r="19" spans="2:11">
      <c r="B19" t="s">
        <v>3330</v>
      </c>
      <c r="C19" t="s">
        <v>3331</v>
      </c>
      <c r="D19" t="s">
        <v>271</v>
      </c>
      <c r="E19" t="s">
        <v>215</v>
      </c>
      <c r="F19" s="77">
        <v>0</v>
      </c>
      <c r="G19" t="s">
        <v>105</v>
      </c>
      <c r="H19" s="77">
        <v>0</v>
      </c>
      <c r="I19" s="77">
        <v>308.02397999999999</v>
      </c>
      <c r="J19" s="77">
        <f t="shared" si="0"/>
        <v>-13.910183856026695</v>
      </c>
      <c r="K19" s="77">
        <f>I19/'סכום נכסי הקרן'!$C$42*100</f>
        <v>2.7962037401924639E-3</v>
      </c>
    </row>
    <row r="20" spans="2:11">
      <c r="B20" t="s">
        <v>3332</v>
      </c>
      <c r="C20" t="s">
        <v>3333</v>
      </c>
      <c r="D20" t="s">
        <v>271</v>
      </c>
      <c r="E20" t="s">
        <v>215</v>
      </c>
      <c r="F20" s="77">
        <v>0</v>
      </c>
      <c r="G20" t="s">
        <v>105</v>
      </c>
      <c r="H20" s="77">
        <v>0</v>
      </c>
      <c r="I20" s="77">
        <v>2.9999999999999997E-4</v>
      </c>
      <c r="J20" s="77">
        <f t="shared" si="0"/>
        <v>-1.3547825584254861E-5</v>
      </c>
      <c r="K20" s="77">
        <f>I20/'סכום נכסי הקרן'!$C$42*100</f>
        <v>2.723363038350907E-9</v>
      </c>
    </row>
    <row r="21" spans="2:11">
      <c r="B21" t="s">
        <v>3334</v>
      </c>
      <c r="C21" t="s">
        <v>3333</v>
      </c>
      <c r="D21" t="s">
        <v>271</v>
      </c>
      <c r="E21" t="s">
        <v>215</v>
      </c>
      <c r="F21" s="77">
        <v>0</v>
      </c>
      <c r="G21" t="s">
        <v>105</v>
      </c>
      <c r="H21" s="77">
        <v>0</v>
      </c>
      <c r="I21" s="77">
        <v>3.0000000000000001E-5</v>
      </c>
      <c r="J21" s="77">
        <f t="shared" si="0"/>
        <v>-1.3547825584254862E-6</v>
      </c>
      <c r="K21" s="77">
        <f>I21/'סכום נכסי הקרן'!$C$42*100</f>
        <v>2.7233630383509074E-10</v>
      </c>
    </row>
    <row r="22" spans="2:11">
      <c r="B22" t="s">
        <v>3335</v>
      </c>
      <c r="C22" t="s">
        <v>3336</v>
      </c>
      <c r="D22" t="s">
        <v>271</v>
      </c>
      <c r="E22" t="s">
        <v>215</v>
      </c>
      <c r="F22" s="77">
        <v>0</v>
      </c>
      <c r="G22" t="s">
        <v>105</v>
      </c>
      <c r="H22" s="77">
        <v>0</v>
      </c>
      <c r="I22" s="77">
        <v>5.0000000000000002E-5</v>
      </c>
      <c r="J22" s="77">
        <f t="shared" si="0"/>
        <v>-2.2579709307091441E-6</v>
      </c>
      <c r="K22" s="77">
        <f>I22/'סכום נכסי הקרן'!$C$42*100</f>
        <v>4.5389383972515121E-10</v>
      </c>
    </row>
    <row r="23" spans="2:11">
      <c r="B23" t="s">
        <v>3337</v>
      </c>
      <c r="C23" t="s">
        <v>3338</v>
      </c>
      <c r="D23" t="s">
        <v>271</v>
      </c>
      <c r="E23" t="s">
        <v>215</v>
      </c>
      <c r="F23" s="77">
        <v>0</v>
      </c>
      <c r="G23" t="s">
        <v>105</v>
      </c>
      <c r="H23" s="77">
        <v>0</v>
      </c>
      <c r="I23" s="77">
        <v>7.2395199999999997</v>
      </c>
      <c r="J23" s="77">
        <f t="shared" si="0"/>
        <v>-0.32693251424574921</v>
      </c>
      <c r="K23" s="77">
        <f>I23/'סכום נכסי הקרן'!$C$42*100</f>
        <v>6.5719470611340532E-5</v>
      </c>
    </row>
    <row r="24" spans="2:11">
      <c r="B24" t="s">
        <v>3339</v>
      </c>
      <c r="C24" t="s">
        <v>3340</v>
      </c>
      <c r="D24" t="s">
        <v>271</v>
      </c>
      <c r="E24" t="s">
        <v>215</v>
      </c>
      <c r="F24" s="77">
        <v>0</v>
      </c>
      <c r="G24" t="s">
        <v>105</v>
      </c>
      <c r="H24" s="77">
        <v>0</v>
      </c>
      <c r="I24" s="77">
        <v>23.063089999999999</v>
      </c>
      <c r="J24" s="77">
        <f t="shared" si="0"/>
        <v>-1.041515735846575</v>
      </c>
      <c r="K24" s="77">
        <f>I24/'סכום נכסי הקרן'!$C$42*100</f>
        <v>2.0936388952053474E-4</v>
      </c>
    </row>
    <row r="25" spans="2:11">
      <c r="B25" s="78" t="s">
        <v>276</v>
      </c>
      <c r="D25" s="19"/>
      <c r="E25" s="19"/>
      <c r="F25" s="19"/>
      <c r="G25" s="19"/>
      <c r="H25" s="79">
        <v>0</v>
      </c>
      <c r="I25" s="79">
        <v>0</v>
      </c>
      <c r="J25" s="79">
        <f t="shared" si="0"/>
        <v>0</v>
      </c>
      <c r="K25" s="79">
        <f>I25/'סכום נכסי הקרן'!$C$42*100</f>
        <v>0</v>
      </c>
    </row>
    <row r="26" spans="2:11">
      <c r="B26" t="s">
        <v>271</v>
      </c>
      <c r="C26" t="s">
        <v>271</v>
      </c>
      <c r="D26" t="s">
        <v>271</v>
      </c>
      <c r="E26" s="19"/>
      <c r="F26" s="77">
        <v>0</v>
      </c>
      <c r="G26" t="s">
        <v>271</v>
      </c>
      <c r="H26" s="77">
        <v>0</v>
      </c>
      <c r="I26" s="77">
        <v>0</v>
      </c>
      <c r="J26" s="77">
        <f t="shared" si="0"/>
        <v>0</v>
      </c>
      <c r="K26" s="77">
        <f>I26/'סכום נכסי הקרן'!$C$42*100</f>
        <v>0</v>
      </c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4 A6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3341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3342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C12+C43</f>
        <v>673289.39533871238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SUM(C13:C42)</f>
        <v>209568.96794635951</v>
      </c>
    </row>
    <row r="13" spans="2:17">
      <c r="B13" t="s">
        <v>3343</v>
      </c>
      <c r="C13" s="77">
        <v>1195.2730439999989</v>
      </c>
      <c r="D13" s="82">
        <v>43205</v>
      </c>
    </row>
    <row r="14" spans="2:17">
      <c r="B14" t="s">
        <v>3344</v>
      </c>
      <c r="C14" s="77">
        <v>1914.5721525000001</v>
      </c>
      <c r="D14" s="82">
        <v>43281</v>
      </c>
    </row>
    <row r="15" spans="2:17">
      <c r="B15" t="s">
        <v>3345</v>
      </c>
      <c r="C15" s="77">
        <v>4399.2413100000003</v>
      </c>
      <c r="D15" s="82">
        <v>43297</v>
      </c>
    </row>
    <row r="16" spans="2:17">
      <c r="B16" t="s">
        <v>3346</v>
      </c>
      <c r="C16" s="77">
        <v>2.6179299999999999</v>
      </c>
      <c r="D16" s="82">
        <v>43343</v>
      </c>
    </row>
    <row r="17" spans="2:4">
      <c r="B17" t="s">
        <v>3347</v>
      </c>
      <c r="C17" s="77">
        <v>3323.8993351666631</v>
      </c>
      <c r="D17" s="82">
        <v>43465</v>
      </c>
    </row>
    <row r="18" spans="2:4">
      <c r="B18" t="s">
        <v>3348</v>
      </c>
      <c r="C18" s="77">
        <v>96.679979999999958</v>
      </c>
      <c r="D18" s="82">
        <v>43465</v>
      </c>
    </row>
    <row r="19" spans="2:4">
      <c r="B19" t="s">
        <v>3349</v>
      </c>
      <c r="C19" s="77">
        <v>5113.9549999999999</v>
      </c>
      <c r="D19" s="82">
        <v>43800</v>
      </c>
    </row>
    <row r="20" spans="2:4">
      <c r="B20" t="s">
        <v>3350</v>
      </c>
      <c r="C20" s="77">
        <v>4732.7712999999994</v>
      </c>
      <c r="D20" s="82">
        <v>43824</v>
      </c>
    </row>
    <row r="21" spans="2:4">
      <c r="B21" t="s">
        <v>3351</v>
      </c>
      <c r="C21" s="77">
        <v>11103.430117324999</v>
      </c>
      <c r="D21" s="82">
        <v>43830</v>
      </c>
    </row>
    <row r="22" spans="2:4">
      <c r="B22" t="s">
        <v>3352</v>
      </c>
      <c r="C22" s="77">
        <v>3709.1520787112013</v>
      </c>
      <c r="D22" s="82">
        <v>43830</v>
      </c>
    </row>
    <row r="23" spans="2:4">
      <c r="B23" t="s">
        <v>3353</v>
      </c>
      <c r="C23" s="77">
        <v>5732.2050899999995</v>
      </c>
      <c r="D23" s="82">
        <v>43908</v>
      </c>
    </row>
    <row r="24" spans="2:4">
      <c r="B24" t="s">
        <v>3354</v>
      </c>
      <c r="C24" s="77">
        <v>713.89780000000007</v>
      </c>
      <c r="D24" s="82">
        <v>43948</v>
      </c>
    </row>
    <row r="25" spans="2:4">
      <c r="B25" t="s">
        <v>3355</v>
      </c>
      <c r="C25" s="77">
        <v>614.37499999999886</v>
      </c>
      <c r="D25" s="82">
        <v>44196</v>
      </c>
    </row>
    <row r="26" spans="2:4">
      <c r="B26" t="s">
        <v>3356</v>
      </c>
      <c r="C26" s="77">
        <v>14699.154769999999</v>
      </c>
      <c r="D26" s="82">
        <v>44246</v>
      </c>
    </row>
    <row r="27" spans="2:4">
      <c r="B27" t="s">
        <v>3357</v>
      </c>
      <c r="C27" s="77">
        <v>14854.0856</v>
      </c>
      <c r="D27" s="82">
        <v>44255</v>
      </c>
    </row>
    <row r="28" spans="2:4">
      <c r="B28" t="s">
        <v>3358</v>
      </c>
      <c r="C28" s="77">
        <v>410.23399999999998</v>
      </c>
      <c r="D28" s="82">
        <v>44516</v>
      </c>
    </row>
    <row r="29" spans="2:4">
      <c r="B29" t="s">
        <v>3359</v>
      </c>
      <c r="C29" s="77">
        <v>7979.2299899999989</v>
      </c>
      <c r="D29" s="82">
        <v>44727</v>
      </c>
    </row>
    <row r="30" spans="2:4">
      <c r="B30" t="s">
        <v>3360</v>
      </c>
      <c r="C30" s="77">
        <v>16818.815320000002</v>
      </c>
      <c r="D30" s="82">
        <v>44739</v>
      </c>
    </row>
    <row r="31" spans="2:4">
      <c r="B31" t="s">
        <v>3361</v>
      </c>
      <c r="C31" s="77">
        <v>4732.9313400000001</v>
      </c>
      <c r="D31" s="82">
        <v>44926</v>
      </c>
    </row>
    <row r="32" spans="2:4">
      <c r="B32" t="s">
        <v>3362</v>
      </c>
      <c r="C32" s="77">
        <v>24.295795999999953</v>
      </c>
      <c r="D32" s="82">
        <v>44927</v>
      </c>
    </row>
    <row r="33" spans="2:4">
      <c r="B33" t="s">
        <v>3363</v>
      </c>
      <c r="C33" s="77">
        <v>8731.4160169767001</v>
      </c>
      <c r="D33" s="82">
        <v>45534</v>
      </c>
    </row>
    <row r="34" spans="2:4">
      <c r="B34" t="s">
        <v>3364</v>
      </c>
      <c r="C34" s="77">
        <v>230.20917000000009</v>
      </c>
      <c r="D34" s="82">
        <v>45534</v>
      </c>
    </row>
    <row r="35" spans="2:4">
      <c r="B35" t="s">
        <v>3365</v>
      </c>
      <c r="C35" s="77">
        <v>12738.25</v>
      </c>
      <c r="D35" s="82">
        <v>45640</v>
      </c>
    </row>
    <row r="36" spans="2:4">
      <c r="B36" t="s">
        <v>3366</v>
      </c>
      <c r="C36" s="77">
        <v>13322.851830959999</v>
      </c>
      <c r="D36" s="82">
        <v>46054</v>
      </c>
    </row>
    <row r="37" spans="2:4">
      <c r="B37" t="s">
        <v>3367</v>
      </c>
      <c r="C37" s="77">
        <v>28541.862470000004</v>
      </c>
      <c r="D37" s="82">
        <v>46100</v>
      </c>
    </row>
    <row r="38" spans="2:4">
      <c r="B38" t="s">
        <v>3368</v>
      </c>
      <c r="C38" s="77">
        <v>6175.345459451014</v>
      </c>
      <c r="D38" s="82">
        <v>46132</v>
      </c>
    </row>
    <row r="39" spans="2:4">
      <c r="B39" t="s">
        <v>3369</v>
      </c>
      <c r="C39" s="77">
        <v>10271.765189308946</v>
      </c>
      <c r="D39" s="82">
        <v>46631</v>
      </c>
    </row>
    <row r="40" spans="2:4">
      <c r="B40" t="s">
        <v>3370</v>
      </c>
      <c r="C40" s="77">
        <v>11683.087655959998</v>
      </c>
      <c r="D40" s="82">
        <v>46752</v>
      </c>
    </row>
    <row r="41" spans="2:4">
      <c r="B41" t="s">
        <v>3371</v>
      </c>
      <c r="C41" s="77">
        <v>15703.3632</v>
      </c>
      <c r="D41" s="82">
        <v>47177</v>
      </c>
    </row>
    <row r="42" spans="2:4">
      <c r="B42"/>
      <c r="C42" s="77"/>
    </row>
    <row r="43" spans="2:4">
      <c r="B43" s="78" t="s">
        <v>276</v>
      </c>
      <c r="C43" s="79">
        <f>SUM(C44:C98)</f>
        <v>463720.42739235284</v>
      </c>
    </row>
    <row r="44" spans="2:4">
      <c r="B44" t="s">
        <v>3372</v>
      </c>
      <c r="C44" s="77">
        <v>510.62200000000001</v>
      </c>
      <c r="D44" s="82">
        <v>43190</v>
      </c>
    </row>
    <row r="45" spans="2:4">
      <c r="B45" t="s">
        <v>3373</v>
      </c>
      <c r="C45" s="77">
        <v>74.615454545454142</v>
      </c>
      <c r="D45" s="82">
        <v>43343</v>
      </c>
    </row>
    <row r="46" spans="2:4">
      <c r="B46" t="s">
        <v>3374</v>
      </c>
      <c r="C46" s="77">
        <v>428.38889</v>
      </c>
      <c r="D46" s="82">
        <v>43374</v>
      </c>
    </row>
    <row r="47" spans="2:4">
      <c r="B47" t="s">
        <v>3375</v>
      </c>
      <c r="C47" s="77">
        <v>43.924999999999997</v>
      </c>
      <c r="D47" s="82">
        <v>43435</v>
      </c>
    </row>
    <row r="48" spans="2:4">
      <c r="B48" t="s">
        <v>3376</v>
      </c>
      <c r="C48" s="77">
        <v>289.29724963922837</v>
      </c>
      <c r="D48" s="82">
        <v>43441</v>
      </c>
    </row>
    <row r="49" spans="2:4">
      <c r="B49" t="s">
        <v>3377</v>
      </c>
      <c r="C49" s="77">
        <v>4579.6477699999996</v>
      </c>
      <c r="D49" s="82">
        <v>43525</v>
      </c>
    </row>
    <row r="50" spans="2:4">
      <c r="B50" t="s">
        <v>3378</v>
      </c>
      <c r="C50" s="77">
        <v>1298.932530000001</v>
      </c>
      <c r="D50" s="82">
        <v>43544</v>
      </c>
    </row>
    <row r="51" spans="2:4">
      <c r="B51" t="s">
        <v>3379</v>
      </c>
      <c r="C51" s="77">
        <v>1728.3147400399992</v>
      </c>
      <c r="D51" s="82">
        <v>43629</v>
      </c>
    </row>
    <row r="52" spans="2:4">
      <c r="B52" t="s">
        <v>3380</v>
      </c>
      <c r="C52" s="77">
        <v>200.29631327999945</v>
      </c>
      <c r="D52" s="82">
        <v>43708</v>
      </c>
    </row>
    <row r="53" spans="2:4">
      <c r="B53" t="s">
        <v>3381</v>
      </c>
      <c r="C53" s="77">
        <v>13810.86025336445</v>
      </c>
      <c r="D53" s="82">
        <v>44044</v>
      </c>
    </row>
    <row r="54" spans="2:4">
      <c r="B54" t="s">
        <v>3382</v>
      </c>
      <c r="C54" s="77">
        <v>588.88707999999997</v>
      </c>
      <c r="D54" s="82">
        <v>44075</v>
      </c>
    </row>
    <row r="55" spans="2:4">
      <c r="B55" t="s">
        <v>3383</v>
      </c>
      <c r="C55" s="77">
        <v>4388.9263700000001</v>
      </c>
      <c r="D55" s="82">
        <v>44159</v>
      </c>
    </row>
    <row r="56" spans="2:4">
      <c r="B56" t="s">
        <v>3384</v>
      </c>
      <c r="C56" s="77">
        <v>44.22467391999966</v>
      </c>
      <c r="D56" s="82">
        <v>44196</v>
      </c>
    </row>
    <row r="57" spans="2:4">
      <c r="B57" t="s">
        <v>2655</v>
      </c>
      <c r="C57" s="77">
        <v>14482.3919226</v>
      </c>
      <c r="D57" s="82">
        <v>44258</v>
      </c>
    </row>
    <row r="58" spans="2:4">
      <c r="B58" t="s">
        <v>3385</v>
      </c>
      <c r="C58" s="77">
        <v>3244.7997</v>
      </c>
      <c r="D58" s="82">
        <v>44335</v>
      </c>
    </row>
    <row r="59" spans="2:4">
      <c r="B59" t="s">
        <v>3386</v>
      </c>
      <c r="C59" s="77">
        <v>10741.658527419906</v>
      </c>
      <c r="D59" s="82">
        <v>44429</v>
      </c>
    </row>
    <row r="60" spans="2:4">
      <c r="B60" t="s">
        <v>3387</v>
      </c>
      <c r="C60" s="77">
        <v>5182.0709208799999</v>
      </c>
      <c r="D60" s="82">
        <v>44621</v>
      </c>
    </row>
    <row r="61" spans="2:4">
      <c r="B61" t="s">
        <v>3388</v>
      </c>
      <c r="C61" s="77">
        <v>20312.383224675068</v>
      </c>
      <c r="D61" s="82">
        <v>44722</v>
      </c>
    </row>
    <row r="62" spans="2:4">
      <c r="B62" t="s">
        <v>3389</v>
      </c>
      <c r="C62" s="77">
        <v>8846.7655780000023</v>
      </c>
      <c r="D62" s="82">
        <v>44727</v>
      </c>
    </row>
    <row r="63" spans="2:4">
      <c r="B63" t="s">
        <v>3390</v>
      </c>
      <c r="C63" s="77">
        <v>74.816995680000318</v>
      </c>
      <c r="D63" s="82">
        <v>44727</v>
      </c>
    </row>
    <row r="64" spans="2:4">
      <c r="B64" t="s">
        <v>3391</v>
      </c>
      <c r="C64" s="77">
        <v>11846.941299999999</v>
      </c>
      <c r="D64" s="82">
        <v>44836</v>
      </c>
    </row>
    <row r="65" spans="2:4">
      <c r="B65" t="s">
        <v>3392</v>
      </c>
      <c r="C65" s="77">
        <v>4380.6981665995509</v>
      </c>
      <c r="D65" s="82">
        <v>44926</v>
      </c>
    </row>
    <row r="66" spans="2:4">
      <c r="B66" t="s">
        <v>3393</v>
      </c>
      <c r="C66" s="77">
        <v>2064.2226948000002</v>
      </c>
      <c r="D66" s="82">
        <v>44992</v>
      </c>
    </row>
    <row r="67" spans="2:4">
      <c r="B67" t="s">
        <v>3394</v>
      </c>
      <c r="C67" s="77">
        <v>17137.202666773879</v>
      </c>
      <c r="D67" s="82">
        <v>45382</v>
      </c>
    </row>
    <row r="68" spans="2:4">
      <c r="B68" t="s">
        <v>2668</v>
      </c>
      <c r="C68" s="77">
        <v>5775.1444998799998</v>
      </c>
      <c r="D68" s="82">
        <v>45383</v>
      </c>
    </row>
    <row r="69" spans="2:4">
      <c r="B69" t="s">
        <v>3395</v>
      </c>
      <c r="C69" s="77">
        <v>17906.7781368</v>
      </c>
      <c r="D69" s="82">
        <v>45485</v>
      </c>
    </row>
    <row r="70" spans="2:4">
      <c r="B70" t="s">
        <v>3396</v>
      </c>
      <c r="C70" s="77">
        <v>3209.7883815199998</v>
      </c>
      <c r="D70" s="82">
        <v>45536</v>
      </c>
    </row>
    <row r="71" spans="2:4">
      <c r="B71" t="s">
        <v>3397</v>
      </c>
      <c r="C71" s="77">
        <v>15423.520200592002</v>
      </c>
      <c r="D71" s="82">
        <v>45710</v>
      </c>
    </row>
    <row r="72" spans="2:4">
      <c r="B72" t="s">
        <v>3398</v>
      </c>
      <c r="C72" s="77">
        <v>12532.844400999998</v>
      </c>
      <c r="D72" s="82">
        <v>45748</v>
      </c>
    </row>
    <row r="73" spans="2:4">
      <c r="B73" t="s">
        <v>3399</v>
      </c>
      <c r="C73" s="77">
        <v>9302.1575408159988</v>
      </c>
      <c r="D73" s="82">
        <v>45806</v>
      </c>
    </row>
    <row r="74" spans="2:4">
      <c r="B74" t="s">
        <v>3400</v>
      </c>
      <c r="C74" s="77">
        <v>10592.807658216001</v>
      </c>
      <c r="D74" s="82">
        <v>45838</v>
      </c>
    </row>
    <row r="75" spans="2:4">
      <c r="B75" t="s">
        <v>3401</v>
      </c>
      <c r="C75" s="77">
        <v>14695.90313105313</v>
      </c>
      <c r="D75" s="82">
        <v>46012</v>
      </c>
    </row>
    <row r="76" spans="2:4">
      <c r="B76" t="s">
        <v>3402</v>
      </c>
      <c r="C76" s="77">
        <v>4715.6951084435295</v>
      </c>
      <c r="D76" s="82">
        <v>46054</v>
      </c>
    </row>
    <row r="77" spans="2:4">
      <c r="B77" t="s">
        <v>3403</v>
      </c>
      <c r="C77" s="77">
        <v>7374.0024068480006</v>
      </c>
      <c r="D77" s="82">
        <v>46054</v>
      </c>
    </row>
    <row r="78" spans="2:4">
      <c r="B78" t="s">
        <v>3404</v>
      </c>
      <c r="C78" s="77">
        <v>7472.2581879399995</v>
      </c>
      <c r="D78" s="82">
        <v>46082</v>
      </c>
    </row>
    <row r="79" spans="2:4">
      <c r="B79" t="s">
        <v>3405</v>
      </c>
      <c r="C79" s="77">
        <v>20540.172678198483</v>
      </c>
      <c r="D79" s="82">
        <v>46201</v>
      </c>
    </row>
    <row r="80" spans="2:4">
      <c r="B80" t="s">
        <v>3406</v>
      </c>
      <c r="C80" s="77">
        <v>4280.6329098392362</v>
      </c>
      <c r="D80" s="82">
        <v>46201</v>
      </c>
    </row>
    <row r="81" spans="2:4">
      <c r="B81" t="s">
        <v>3407</v>
      </c>
      <c r="C81" s="77">
        <v>3404.814904773079</v>
      </c>
      <c r="D81" s="82">
        <v>46201</v>
      </c>
    </row>
    <row r="82" spans="2:4">
      <c r="B82" t="s">
        <v>3408</v>
      </c>
      <c r="C82" s="77">
        <v>12508.55011602</v>
      </c>
      <c r="D82" s="82">
        <v>46482</v>
      </c>
    </row>
    <row r="83" spans="2:4">
      <c r="B83" t="s">
        <v>3409</v>
      </c>
      <c r="C83" s="77">
        <v>4372.7145635599991</v>
      </c>
      <c r="D83" s="82">
        <v>46482</v>
      </c>
    </row>
    <row r="84" spans="2:4">
      <c r="B84" t="s">
        <v>3410</v>
      </c>
      <c r="C84" s="77">
        <v>6356.5398038269423</v>
      </c>
      <c r="D84" s="82">
        <v>46600</v>
      </c>
    </row>
    <row r="85" spans="2:4">
      <c r="B85" t="s">
        <v>3411</v>
      </c>
      <c r="C85" s="77">
        <v>19521.121175899945</v>
      </c>
      <c r="D85" s="82">
        <v>46601</v>
      </c>
    </row>
    <row r="86" spans="2:4">
      <c r="B86" t="s">
        <v>3412</v>
      </c>
      <c r="C86" s="77">
        <v>1019.8032512973907</v>
      </c>
      <c r="D86" s="82">
        <v>46663</v>
      </c>
    </row>
    <row r="87" spans="2:4">
      <c r="B87" t="s">
        <v>3413</v>
      </c>
      <c r="C87" s="77">
        <v>9663.4536775352499</v>
      </c>
      <c r="D87" s="82">
        <v>46722</v>
      </c>
    </row>
    <row r="88" spans="2:4">
      <c r="B88" t="s">
        <v>3414</v>
      </c>
      <c r="C88" s="77">
        <v>18414.480337819266</v>
      </c>
      <c r="D88" s="82">
        <v>46844</v>
      </c>
    </row>
    <row r="89" spans="2:4">
      <c r="B89" t="s">
        <v>3415</v>
      </c>
      <c r="C89" s="77">
        <v>1584.5776483599998</v>
      </c>
      <c r="D89" s="82">
        <v>46938</v>
      </c>
    </row>
    <row r="90" spans="2:4">
      <c r="B90" t="s">
        <v>3416</v>
      </c>
      <c r="C90" s="77">
        <v>11871.207632670657</v>
      </c>
      <c r="D90" s="82">
        <v>46938</v>
      </c>
    </row>
    <row r="91" spans="2:4">
      <c r="B91" t="s">
        <v>3417</v>
      </c>
      <c r="C91" s="77">
        <v>11616.973862921026</v>
      </c>
      <c r="D91" s="82">
        <v>47026</v>
      </c>
    </row>
    <row r="92" spans="2:4">
      <c r="B92" t="s">
        <v>3418</v>
      </c>
      <c r="C92" s="77">
        <v>8072.5144784285767</v>
      </c>
      <c r="D92" s="82">
        <v>47031</v>
      </c>
    </row>
    <row r="93" spans="2:4">
      <c r="B93" t="s">
        <v>3419</v>
      </c>
      <c r="C93" s="77">
        <v>7140.5532770031168</v>
      </c>
      <c r="D93" s="82">
        <v>47102</v>
      </c>
    </row>
    <row r="94" spans="2:4">
      <c r="B94" t="s">
        <v>2639</v>
      </c>
      <c r="C94" s="77">
        <v>16459.840408473636</v>
      </c>
      <c r="D94" s="82">
        <v>47178</v>
      </c>
    </row>
    <row r="95" spans="2:4">
      <c r="B95" t="s">
        <v>3420</v>
      </c>
      <c r="C95" s="77">
        <v>10640.692457448082</v>
      </c>
      <c r="D95" s="82">
        <v>47262</v>
      </c>
    </row>
    <row r="96" spans="2:4">
      <c r="B96" t="s">
        <v>3421</v>
      </c>
      <c r="C96" s="77">
        <v>33686.293864608</v>
      </c>
      <c r="D96" s="82">
        <v>50041</v>
      </c>
    </row>
    <row r="97" spans="2:4">
      <c r="B97" t="s">
        <v>3422</v>
      </c>
      <c r="C97" s="77">
        <v>27263.700668344001</v>
      </c>
      <c r="D97" s="82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3341</v>
      </c>
    </row>
    <row r="3" spans="2:18">
      <c r="B3" s="2" t="s">
        <v>2</v>
      </c>
      <c r="C3" s="26" t="s">
        <v>3342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278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3341</v>
      </c>
    </row>
    <row r="3" spans="2:18">
      <c r="B3" s="2" t="s">
        <v>2</v>
      </c>
      <c r="C3" s="26" t="s">
        <v>3342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278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3341</v>
      </c>
    </row>
    <row r="3" spans="2:53">
      <c r="B3" s="2" t="s">
        <v>2</v>
      </c>
      <c r="C3" s="26" t="s">
        <v>3342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3.98</v>
      </c>
      <c r="I11" s="7"/>
      <c r="J11" s="7"/>
      <c r="K11" s="76">
        <v>0.17</v>
      </c>
      <c r="L11" s="76">
        <v>1812819621</v>
      </c>
      <c r="M11" s="7"/>
      <c r="N11" s="76">
        <v>2108.6753699999999</v>
      </c>
      <c r="O11" s="76">
        <v>2101962.4880908998</v>
      </c>
      <c r="P11" s="7"/>
      <c r="Q11" s="76">
        <v>100</v>
      </c>
      <c r="R11" s="76">
        <v>19.079999999999998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3.98</v>
      </c>
      <c r="K12" s="79">
        <v>0.17</v>
      </c>
      <c r="L12" s="79">
        <v>1812819621</v>
      </c>
      <c r="N12" s="79">
        <v>2108.6753699999999</v>
      </c>
      <c r="O12" s="79">
        <v>2101962.4880908998</v>
      </c>
      <c r="Q12" s="79">
        <v>100</v>
      </c>
      <c r="R12" s="79">
        <v>19.079999999999998</v>
      </c>
    </row>
    <row r="13" spans="2:53">
      <c r="B13" s="78" t="s">
        <v>279</v>
      </c>
      <c r="C13" s="16"/>
      <c r="D13" s="16"/>
      <c r="H13" s="79">
        <v>5.31</v>
      </c>
      <c r="K13" s="79">
        <v>-0.37</v>
      </c>
      <c r="L13" s="79">
        <v>621823657</v>
      </c>
      <c r="N13" s="79">
        <v>0</v>
      </c>
      <c r="O13" s="79">
        <v>833695.71898829995</v>
      </c>
      <c r="Q13" s="79">
        <v>39.659999999999997</v>
      </c>
      <c r="R13" s="79">
        <v>7.57</v>
      </c>
    </row>
    <row r="14" spans="2:53">
      <c r="B14" s="78" t="s">
        <v>280</v>
      </c>
      <c r="C14" s="16"/>
      <c r="D14" s="16"/>
      <c r="H14" s="79">
        <v>5.31</v>
      </c>
      <c r="K14" s="79">
        <v>-0.37</v>
      </c>
      <c r="L14" s="79">
        <v>621823657</v>
      </c>
      <c r="N14" s="79">
        <v>0</v>
      </c>
      <c r="O14" s="79">
        <v>833695.71898829995</v>
      </c>
      <c r="Q14" s="79">
        <v>39.659999999999997</v>
      </c>
      <c r="R14" s="79">
        <v>7.57</v>
      </c>
    </row>
    <row r="15" spans="2:53">
      <c r="B15" t="s">
        <v>281</v>
      </c>
      <c r="C15" t="s">
        <v>282</v>
      </c>
      <c r="D15" t="s">
        <v>103</v>
      </c>
      <c r="E15" t="s">
        <v>283</v>
      </c>
      <c r="F15" t="s">
        <v>154</v>
      </c>
      <c r="G15" t="s">
        <v>284</v>
      </c>
      <c r="H15" s="77">
        <v>3.12</v>
      </c>
      <c r="I15" t="s">
        <v>105</v>
      </c>
      <c r="J15" s="77">
        <v>4</v>
      </c>
      <c r="K15" s="77">
        <v>-0.68</v>
      </c>
      <c r="L15" s="77">
        <v>172317874</v>
      </c>
      <c r="M15" s="77">
        <v>152.84</v>
      </c>
      <c r="N15" s="77">
        <v>0</v>
      </c>
      <c r="O15" s="77">
        <v>263370.6386216</v>
      </c>
      <c r="P15" s="77">
        <v>1.1100000000000001</v>
      </c>
      <c r="Q15" s="77">
        <v>12.53</v>
      </c>
      <c r="R15" s="77">
        <v>2.39</v>
      </c>
    </row>
    <row r="16" spans="2:53">
      <c r="B16" t="s">
        <v>285</v>
      </c>
      <c r="C16" t="s">
        <v>286</v>
      </c>
      <c r="D16" t="s">
        <v>103</v>
      </c>
      <c r="E16" t="s">
        <v>283</v>
      </c>
      <c r="F16" t="s">
        <v>154</v>
      </c>
      <c r="G16" t="s">
        <v>287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9485800</v>
      </c>
      <c r="M16" s="77">
        <v>157.58000000000001</v>
      </c>
      <c r="N16" s="77">
        <v>0</v>
      </c>
      <c r="O16" s="77">
        <v>14947.72364</v>
      </c>
      <c r="P16" s="77">
        <v>0.09</v>
      </c>
      <c r="Q16" s="77">
        <v>0.71</v>
      </c>
      <c r="R16" s="77">
        <v>0.14000000000000001</v>
      </c>
    </row>
    <row r="17" spans="2:18">
      <c r="B17" t="s">
        <v>288</v>
      </c>
      <c r="C17" t="s">
        <v>289</v>
      </c>
      <c r="D17" t="s">
        <v>103</v>
      </c>
      <c r="E17" t="s">
        <v>283</v>
      </c>
      <c r="F17" t="s">
        <v>154</v>
      </c>
      <c r="G17" t="s">
        <v>290</v>
      </c>
      <c r="H17" s="77">
        <v>0.08</v>
      </c>
      <c r="I17" t="s">
        <v>105</v>
      </c>
      <c r="J17" s="77">
        <v>3.5</v>
      </c>
      <c r="K17" s="77">
        <v>-2.46</v>
      </c>
      <c r="L17" s="77">
        <v>309</v>
      </c>
      <c r="M17" s="77">
        <v>120.43</v>
      </c>
      <c r="N17" s="77">
        <v>0</v>
      </c>
      <c r="O17" s="77">
        <v>0.37212869999999998</v>
      </c>
      <c r="P17" s="77">
        <v>0</v>
      </c>
      <c r="Q17" s="77">
        <v>0</v>
      </c>
      <c r="R17" s="77">
        <v>0</v>
      </c>
    </row>
    <row r="18" spans="2:18">
      <c r="B18" t="s">
        <v>291</v>
      </c>
      <c r="C18" t="s">
        <v>292</v>
      </c>
      <c r="D18" t="s">
        <v>103</v>
      </c>
      <c r="E18" t="s">
        <v>283</v>
      </c>
      <c r="F18" t="s">
        <v>154</v>
      </c>
      <c r="G18" t="s">
        <v>293</v>
      </c>
      <c r="H18" s="77">
        <v>5.26</v>
      </c>
      <c r="I18" t="s">
        <v>105</v>
      </c>
      <c r="J18" s="77">
        <v>1.75</v>
      </c>
      <c r="K18" s="77">
        <v>-0.26</v>
      </c>
      <c r="L18" s="77">
        <v>10324204</v>
      </c>
      <c r="M18" s="77">
        <v>112.7</v>
      </c>
      <c r="N18" s="77">
        <v>0</v>
      </c>
      <c r="O18" s="77">
        <v>11635.377908</v>
      </c>
      <c r="P18" s="77">
        <v>7.0000000000000007E-2</v>
      </c>
      <c r="Q18" s="77">
        <v>0.55000000000000004</v>
      </c>
      <c r="R18" s="77">
        <v>0.11</v>
      </c>
    </row>
    <row r="19" spans="2:18">
      <c r="B19" t="s">
        <v>294</v>
      </c>
      <c r="C19" t="s">
        <v>295</v>
      </c>
      <c r="D19" t="s">
        <v>103</v>
      </c>
      <c r="E19" t="s">
        <v>283</v>
      </c>
      <c r="F19" t="s">
        <v>154</v>
      </c>
      <c r="G19" t="s">
        <v>296</v>
      </c>
      <c r="H19" s="77">
        <v>1.55</v>
      </c>
      <c r="I19" t="s">
        <v>105</v>
      </c>
      <c r="J19" s="77">
        <v>3</v>
      </c>
      <c r="K19" s="77">
        <v>-0.94</v>
      </c>
      <c r="L19" s="77">
        <v>70598699</v>
      </c>
      <c r="M19" s="77">
        <v>117.13</v>
      </c>
      <c r="N19" s="77">
        <v>0</v>
      </c>
      <c r="O19" s="77">
        <v>82692.256138700002</v>
      </c>
      <c r="P19" s="77">
        <v>0.46</v>
      </c>
      <c r="Q19" s="77">
        <v>3.93</v>
      </c>
      <c r="R19" s="77">
        <v>0.75</v>
      </c>
    </row>
    <row r="20" spans="2:18">
      <c r="B20" t="s">
        <v>297</v>
      </c>
      <c r="C20" t="s">
        <v>298</v>
      </c>
      <c r="D20" t="s">
        <v>103</v>
      </c>
      <c r="E20" t="s">
        <v>283</v>
      </c>
      <c r="F20" t="s">
        <v>154</v>
      </c>
      <c r="G20" t="s">
        <v>299</v>
      </c>
      <c r="H20" s="77">
        <v>7.39</v>
      </c>
      <c r="I20" t="s">
        <v>105</v>
      </c>
      <c r="J20" s="77">
        <v>0.75</v>
      </c>
      <c r="K20" s="77">
        <v>-0.01</v>
      </c>
      <c r="L20" s="77">
        <v>7950181</v>
      </c>
      <c r="M20" s="77">
        <v>105.3</v>
      </c>
      <c r="N20" s="77">
        <v>0</v>
      </c>
      <c r="O20" s="77">
        <v>8371.5405929999997</v>
      </c>
      <c r="P20" s="77">
        <v>0.06</v>
      </c>
      <c r="Q20" s="77">
        <v>0.4</v>
      </c>
      <c r="R20" s="77">
        <v>0.08</v>
      </c>
    </row>
    <row r="21" spans="2:18">
      <c r="B21" t="s">
        <v>300</v>
      </c>
      <c r="C21" t="s">
        <v>301</v>
      </c>
      <c r="D21" t="s">
        <v>103</v>
      </c>
      <c r="E21" t="s">
        <v>283</v>
      </c>
      <c r="F21" t="s">
        <v>154</v>
      </c>
      <c r="G21" t="s">
        <v>302</v>
      </c>
      <c r="H21" s="77">
        <v>2.58</v>
      </c>
      <c r="I21" t="s">
        <v>105</v>
      </c>
      <c r="J21" s="77">
        <v>0.1</v>
      </c>
      <c r="K21" s="77">
        <v>-0.77</v>
      </c>
      <c r="L21" s="77">
        <v>115603144</v>
      </c>
      <c r="M21" s="77">
        <v>102</v>
      </c>
      <c r="N21" s="77">
        <v>0</v>
      </c>
      <c r="O21" s="77">
        <v>117915.20688</v>
      </c>
      <c r="P21" s="77">
        <v>0.81</v>
      </c>
      <c r="Q21" s="77">
        <v>5.61</v>
      </c>
      <c r="R21" s="77">
        <v>1.07</v>
      </c>
    </row>
    <row r="22" spans="2:18">
      <c r="B22" t="s">
        <v>303</v>
      </c>
      <c r="C22" t="s">
        <v>304</v>
      </c>
      <c r="D22" t="s">
        <v>103</v>
      </c>
      <c r="E22" t="s">
        <v>283</v>
      </c>
      <c r="F22" t="s">
        <v>154</v>
      </c>
      <c r="G22" t="s">
        <v>305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2237143</v>
      </c>
      <c r="M22" s="77">
        <v>143.71</v>
      </c>
      <c r="N22" s="77">
        <v>0</v>
      </c>
      <c r="O22" s="77">
        <v>3214.9982052999999</v>
      </c>
      <c r="P22" s="77">
        <v>0.01</v>
      </c>
      <c r="Q22" s="77">
        <v>0.15</v>
      </c>
      <c r="R22" s="77">
        <v>0.03</v>
      </c>
    </row>
    <row r="23" spans="2:18">
      <c r="B23" t="s">
        <v>306</v>
      </c>
      <c r="C23" t="s">
        <v>307</v>
      </c>
      <c r="D23" t="s">
        <v>103</v>
      </c>
      <c r="E23" t="s">
        <v>283</v>
      </c>
      <c r="F23" t="s">
        <v>154</v>
      </c>
      <c r="G23" t="s">
        <v>308</v>
      </c>
      <c r="H23" s="77">
        <v>13.99</v>
      </c>
      <c r="I23" t="s">
        <v>105</v>
      </c>
      <c r="J23" s="77">
        <v>4</v>
      </c>
      <c r="K23" s="77">
        <v>0.86</v>
      </c>
      <c r="L23" s="77">
        <v>83651054</v>
      </c>
      <c r="M23" s="77">
        <v>183.45</v>
      </c>
      <c r="N23" s="77">
        <v>0</v>
      </c>
      <c r="O23" s="77">
        <v>153457.85856299999</v>
      </c>
      <c r="P23" s="77">
        <v>0.52</v>
      </c>
      <c r="Q23" s="77">
        <v>7.3</v>
      </c>
      <c r="R23" s="77">
        <v>1.39</v>
      </c>
    </row>
    <row r="24" spans="2:18">
      <c r="B24" t="s">
        <v>309</v>
      </c>
      <c r="C24" t="s">
        <v>310</v>
      </c>
      <c r="D24" t="s">
        <v>103</v>
      </c>
      <c r="E24" t="s">
        <v>283</v>
      </c>
      <c r="F24" t="s">
        <v>154</v>
      </c>
      <c r="G24" t="s">
        <v>311</v>
      </c>
      <c r="H24" s="77">
        <v>4.26</v>
      </c>
      <c r="I24" t="s">
        <v>105</v>
      </c>
      <c r="J24" s="77">
        <v>2.75</v>
      </c>
      <c r="K24" s="77">
        <v>-0.49</v>
      </c>
      <c r="L24" s="77">
        <v>149655249</v>
      </c>
      <c r="M24" s="77">
        <v>119</v>
      </c>
      <c r="N24" s="77">
        <v>0</v>
      </c>
      <c r="O24" s="77">
        <v>178089.74630999999</v>
      </c>
      <c r="P24" s="77">
        <v>0.91</v>
      </c>
      <c r="Q24" s="77">
        <v>8.4700000000000006</v>
      </c>
      <c r="R24" s="77">
        <v>1.62</v>
      </c>
    </row>
    <row r="25" spans="2:18">
      <c r="B25" s="78" t="s">
        <v>312</v>
      </c>
      <c r="C25" s="16"/>
      <c r="D25" s="16"/>
      <c r="H25" s="79">
        <v>3.1</v>
      </c>
      <c r="K25" s="79">
        <v>0.52</v>
      </c>
      <c r="L25" s="79">
        <v>1190995964</v>
      </c>
      <c r="N25" s="79">
        <v>2108.6753699999999</v>
      </c>
      <c r="O25" s="79">
        <v>1268266.7691025999</v>
      </c>
      <c r="Q25" s="79">
        <v>60.34</v>
      </c>
      <c r="R25" s="79">
        <v>11.51</v>
      </c>
    </row>
    <row r="26" spans="2:18">
      <c r="B26" s="78" t="s">
        <v>313</v>
      </c>
      <c r="C26" s="16"/>
      <c r="D26" s="16"/>
      <c r="H26" s="79">
        <v>0.74</v>
      </c>
      <c r="K26" s="79">
        <v>0.13</v>
      </c>
      <c r="L26" s="79">
        <v>334196415</v>
      </c>
      <c r="N26" s="79">
        <v>0</v>
      </c>
      <c r="O26" s="79">
        <v>333865.69858500001</v>
      </c>
      <c r="Q26" s="79">
        <v>15.88</v>
      </c>
      <c r="R26" s="79">
        <v>3.03</v>
      </c>
    </row>
    <row r="27" spans="2:18">
      <c r="B27" t="s">
        <v>314</v>
      </c>
      <c r="C27" t="s">
        <v>315</v>
      </c>
      <c r="D27" t="s">
        <v>103</v>
      </c>
      <c r="E27" t="s">
        <v>283</v>
      </c>
      <c r="F27" t="s">
        <v>154</v>
      </c>
      <c r="G27" t="s">
        <v>316</v>
      </c>
      <c r="H27" s="77">
        <v>0.75</v>
      </c>
      <c r="I27" t="s">
        <v>105</v>
      </c>
      <c r="J27" s="77">
        <v>0</v>
      </c>
      <c r="K27" s="77">
        <v>0.12</v>
      </c>
      <c r="L27" s="77">
        <v>15000000</v>
      </c>
      <c r="M27" s="77">
        <v>99.91</v>
      </c>
      <c r="N27" s="77">
        <v>0</v>
      </c>
      <c r="O27" s="77">
        <v>14986.5</v>
      </c>
      <c r="P27" s="77">
        <v>0.19</v>
      </c>
      <c r="Q27" s="77">
        <v>0.71</v>
      </c>
      <c r="R27" s="77">
        <v>0.14000000000000001</v>
      </c>
    </row>
    <row r="28" spans="2:18">
      <c r="B28" t="s">
        <v>317</v>
      </c>
      <c r="C28" t="s">
        <v>318</v>
      </c>
      <c r="D28" t="s">
        <v>103</v>
      </c>
      <c r="E28" t="s">
        <v>283</v>
      </c>
      <c r="F28" t="s">
        <v>154</v>
      </c>
      <c r="G28" t="s">
        <v>319</v>
      </c>
      <c r="H28" s="77">
        <v>0.5</v>
      </c>
      <c r="I28" t="s">
        <v>105</v>
      </c>
      <c r="J28" s="77">
        <v>0</v>
      </c>
      <c r="K28" s="77">
        <v>0.14000000000000001</v>
      </c>
      <c r="L28" s="77">
        <v>68400000</v>
      </c>
      <c r="M28" s="77">
        <v>99.93</v>
      </c>
      <c r="N28" s="77">
        <v>0</v>
      </c>
      <c r="O28" s="77">
        <v>68352.12</v>
      </c>
      <c r="P28" s="77">
        <v>0.98</v>
      </c>
      <c r="Q28" s="77">
        <v>3.25</v>
      </c>
      <c r="R28" s="77">
        <v>0.62</v>
      </c>
    </row>
    <row r="29" spans="2:18">
      <c r="B29" t="s">
        <v>320</v>
      </c>
      <c r="C29" t="s">
        <v>321</v>
      </c>
      <c r="D29" t="s">
        <v>103</v>
      </c>
      <c r="E29" t="s">
        <v>283</v>
      </c>
      <c r="F29" t="s">
        <v>154</v>
      </c>
      <c r="G29" t="s">
        <v>322</v>
      </c>
      <c r="H29" s="77">
        <v>0.6</v>
      </c>
      <c r="I29" t="s">
        <v>105</v>
      </c>
      <c r="J29" s="77">
        <v>0</v>
      </c>
      <c r="K29" s="77">
        <v>0.12</v>
      </c>
      <c r="L29" s="77">
        <v>23000000</v>
      </c>
      <c r="M29" s="77">
        <v>99.93</v>
      </c>
      <c r="N29" s="77">
        <v>0</v>
      </c>
      <c r="O29" s="77">
        <v>22983.9</v>
      </c>
      <c r="P29" s="77">
        <v>0.28999999999999998</v>
      </c>
      <c r="Q29" s="77">
        <v>1.0900000000000001</v>
      </c>
      <c r="R29" s="77">
        <v>0.21</v>
      </c>
    </row>
    <row r="30" spans="2:18">
      <c r="B30" t="s">
        <v>323</v>
      </c>
      <c r="C30" t="s">
        <v>324</v>
      </c>
      <c r="D30" t="s">
        <v>103</v>
      </c>
      <c r="E30" t="s">
        <v>283</v>
      </c>
      <c r="F30" t="s">
        <v>154</v>
      </c>
      <c r="G30" t="s">
        <v>325</v>
      </c>
      <c r="H30" s="77">
        <v>0.68</v>
      </c>
      <c r="I30" t="s">
        <v>105</v>
      </c>
      <c r="J30" s="77">
        <v>0</v>
      </c>
      <c r="K30" s="77">
        <v>0.15</v>
      </c>
      <c r="L30" s="77">
        <v>72096415</v>
      </c>
      <c r="M30" s="77">
        <v>99.9</v>
      </c>
      <c r="N30" s="77">
        <v>0</v>
      </c>
      <c r="O30" s="77">
        <v>72024.318585000001</v>
      </c>
      <c r="P30" s="77">
        <v>0.9</v>
      </c>
      <c r="Q30" s="77">
        <v>3.43</v>
      </c>
      <c r="R30" s="77">
        <v>0.65</v>
      </c>
    </row>
    <row r="31" spans="2:18">
      <c r="B31" t="s">
        <v>326</v>
      </c>
      <c r="C31" t="s">
        <v>327</v>
      </c>
      <c r="D31" t="s">
        <v>103</v>
      </c>
      <c r="E31" t="s">
        <v>283</v>
      </c>
      <c r="F31" t="s">
        <v>154</v>
      </c>
      <c r="G31" t="s">
        <v>328</v>
      </c>
      <c r="H31" s="77">
        <v>0.18</v>
      </c>
      <c r="I31" t="s">
        <v>105</v>
      </c>
      <c r="J31" s="77">
        <v>0</v>
      </c>
      <c r="K31" s="77">
        <v>0.11</v>
      </c>
      <c r="L31" s="77">
        <v>5700000</v>
      </c>
      <c r="M31" s="77">
        <v>99.98</v>
      </c>
      <c r="N31" s="77">
        <v>0</v>
      </c>
      <c r="O31" s="77">
        <v>5698.86</v>
      </c>
      <c r="P31" s="77">
        <v>0.06</v>
      </c>
      <c r="Q31" s="77">
        <v>0.27</v>
      </c>
      <c r="R31" s="77">
        <v>0.05</v>
      </c>
    </row>
    <row r="32" spans="2:18">
      <c r="B32" t="s">
        <v>271</v>
      </c>
      <c r="C32" t="s">
        <v>271</v>
      </c>
      <c r="D32" t="s">
        <v>103</v>
      </c>
      <c r="E32" t="s">
        <v>271</v>
      </c>
      <c r="F32" t="s">
        <v>329</v>
      </c>
      <c r="G32" t="s">
        <v>330</v>
      </c>
      <c r="H32" s="77">
        <v>0.93</v>
      </c>
      <c r="I32" t="s">
        <v>105</v>
      </c>
      <c r="J32" s="77">
        <v>0</v>
      </c>
      <c r="K32" s="77">
        <v>0.13</v>
      </c>
      <c r="L32" s="77">
        <v>150000000</v>
      </c>
      <c r="M32" s="77">
        <v>99.88</v>
      </c>
      <c r="N32" s="77">
        <v>0</v>
      </c>
      <c r="O32" s="77">
        <v>149820</v>
      </c>
      <c r="P32" s="77">
        <v>1.88</v>
      </c>
      <c r="Q32" s="77">
        <v>7.13</v>
      </c>
      <c r="R32" s="77">
        <v>1.36</v>
      </c>
    </row>
    <row r="33" spans="2:18">
      <c r="B33" s="78" t="s">
        <v>331</v>
      </c>
      <c r="C33" s="16"/>
      <c r="D33" s="16"/>
      <c r="H33" s="79">
        <v>4.1399999999999997</v>
      </c>
      <c r="K33" s="79">
        <v>0.73</v>
      </c>
      <c r="L33" s="79">
        <v>746357305</v>
      </c>
      <c r="N33" s="79">
        <v>2108.6753699999999</v>
      </c>
      <c r="O33" s="79">
        <v>824064.77603089996</v>
      </c>
      <c r="Q33" s="79">
        <v>39.200000000000003</v>
      </c>
      <c r="R33" s="79">
        <v>7.48</v>
      </c>
    </row>
    <row r="34" spans="2:18">
      <c r="B34" t="s">
        <v>332</v>
      </c>
      <c r="C34" t="s">
        <v>333</v>
      </c>
      <c r="D34" t="s">
        <v>103</v>
      </c>
      <c r="E34" t="s">
        <v>283</v>
      </c>
      <c r="F34" t="s">
        <v>154</v>
      </c>
      <c r="G34" t="s">
        <v>334</v>
      </c>
      <c r="H34" s="77">
        <v>2.82</v>
      </c>
      <c r="I34" t="s">
        <v>105</v>
      </c>
      <c r="J34" s="77">
        <v>0.5</v>
      </c>
      <c r="K34" s="77">
        <v>0.45</v>
      </c>
      <c r="L34" s="77">
        <v>34793777</v>
      </c>
      <c r="M34" s="77">
        <v>100.21</v>
      </c>
      <c r="N34" s="77">
        <v>0</v>
      </c>
      <c r="O34" s="77">
        <v>34866.843931700001</v>
      </c>
      <c r="P34" s="77">
        <v>0.91</v>
      </c>
      <c r="Q34" s="77">
        <v>1.66</v>
      </c>
      <c r="R34" s="77">
        <v>0.32</v>
      </c>
    </row>
    <row r="35" spans="2:18">
      <c r="B35" t="s">
        <v>335</v>
      </c>
      <c r="C35" t="s">
        <v>336</v>
      </c>
      <c r="D35" t="s">
        <v>103</v>
      </c>
      <c r="E35" t="s">
        <v>283</v>
      </c>
      <c r="F35" t="s">
        <v>154</v>
      </c>
      <c r="G35" t="s">
        <v>337</v>
      </c>
      <c r="H35" s="77">
        <v>3.56</v>
      </c>
      <c r="I35" t="s">
        <v>105</v>
      </c>
      <c r="J35" s="77">
        <v>5.5</v>
      </c>
      <c r="K35" s="77">
        <v>0.61</v>
      </c>
      <c r="L35" s="77">
        <v>30912502</v>
      </c>
      <c r="M35" s="77">
        <v>119.41</v>
      </c>
      <c r="N35" s="77">
        <v>0</v>
      </c>
      <c r="O35" s="77">
        <v>36912.618638200001</v>
      </c>
      <c r="P35" s="77">
        <v>0.17</v>
      </c>
      <c r="Q35" s="77">
        <v>1.76</v>
      </c>
      <c r="R35" s="77">
        <v>0.34</v>
      </c>
    </row>
    <row r="36" spans="2:18">
      <c r="B36" t="s">
        <v>338</v>
      </c>
      <c r="C36" t="s">
        <v>339</v>
      </c>
      <c r="D36" t="s">
        <v>103</v>
      </c>
      <c r="E36" t="s">
        <v>283</v>
      </c>
      <c r="F36" t="s">
        <v>154</v>
      </c>
      <c r="G36" t="s">
        <v>340</v>
      </c>
      <c r="H36" s="77">
        <v>0.91</v>
      </c>
      <c r="I36" t="s">
        <v>105</v>
      </c>
      <c r="J36" s="77">
        <v>6</v>
      </c>
      <c r="K36" s="77">
        <v>0.16</v>
      </c>
      <c r="L36" s="77">
        <v>76150839</v>
      </c>
      <c r="M36" s="77">
        <v>105.85</v>
      </c>
      <c r="N36" s="77">
        <v>0</v>
      </c>
      <c r="O36" s="77">
        <v>80605.663081499995</v>
      </c>
      <c r="P36" s="77">
        <v>0.42</v>
      </c>
      <c r="Q36" s="77">
        <v>3.83</v>
      </c>
      <c r="R36" s="77">
        <v>0.73</v>
      </c>
    </row>
    <row r="37" spans="2:18">
      <c r="B37" t="s">
        <v>341</v>
      </c>
      <c r="C37" t="s">
        <v>342</v>
      </c>
      <c r="D37" t="s">
        <v>103</v>
      </c>
      <c r="E37" t="s">
        <v>283</v>
      </c>
      <c r="F37" t="s">
        <v>154</v>
      </c>
      <c r="G37" t="s">
        <v>343</v>
      </c>
      <c r="H37" s="77">
        <v>19.010000000000002</v>
      </c>
      <c r="I37" t="s">
        <v>105</v>
      </c>
      <c r="J37" s="77">
        <v>3.75</v>
      </c>
      <c r="K37" s="77">
        <v>2.9</v>
      </c>
      <c r="L37" s="77">
        <v>8000000</v>
      </c>
      <c r="M37" s="77">
        <v>116.6</v>
      </c>
      <c r="N37" s="77">
        <v>299.17840000000001</v>
      </c>
      <c r="O37" s="77">
        <v>9627.1784000000007</v>
      </c>
      <c r="P37" s="77">
        <v>0.18</v>
      </c>
      <c r="Q37" s="77">
        <v>0.46</v>
      </c>
      <c r="R37" s="77">
        <v>0.09</v>
      </c>
    </row>
    <row r="38" spans="2:18">
      <c r="B38" t="s">
        <v>344</v>
      </c>
      <c r="C38" t="s">
        <v>345</v>
      </c>
      <c r="D38" t="s">
        <v>103</v>
      </c>
      <c r="E38" t="s">
        <v>283</v>
      </c>
      <c r="F38" t="s">
        <v>154</v>
      </c>
      <c r="G38" t="s">
        <v>346</v>
      </c>
      <c r="H38" s="77">
        <v>6.96</v>
      </c>
      <c r="I38" t="s">
        <v>105</v>
      </c>
      <c r="J38" s="77">
        <v>1.75</v>
      </c>
      <c r="K38" s="77">
        <v>1.38</v>
      </c>
      <c r="L38" s="77">
        <v>25771789</v>
      </c>
      <c r="M38" s="77">
        <v>103.58</v>
      </c>
      <c r="N38" s="77">
        <v>0</v>
      </c>
      <c r="O38" s="77">
        <v>26694.419046200001</v>
      </c>
      <c r="P38" s="77">
        <v>0.16</v>
      </c>
      <c r="Q38" s="77">
        <v>1.27</v>
      </c>
      <c r="R38" s="77">
        <v>0.24</v>
      </c>
    </row>
    <row r="39" spans="2:18">
      <c r="B39" t="s">
        <v>347</v>
      </c>
      <c r="C39" t="s">
        <v>348</v>
      </c>
      <c r="D39" t="s">
        <v>103</v>
      </c>
      <c r="E39" t="s">
        <v>283</v>
      </c>
      <c r="F39" t="s">
        <v>154</v>
      </c>
      <c r="G39" t="s">
        <v>349</v>
      </c>
      <c r="H39" s="77">
        <v>0.57999999999999996</v>
      </c>
      <c r="I39" t="s">
        <v>105</v>
      </c>
      <c r="J39" s="77">
        <v>0.5</v>
      </c>
      <c r="K39" s="77">
        <v>0.09</v>
      </c>
      <c r="L39" s="77">
        <v>196539475</v>
      </c>
      <c r="M39" s="77">
        <v>100.45</v>
      </c>
      <c r="N39" s="77">
        <v>0</v>
      </c>
      <c r="O39" s="77">
        <v>197423.9026375</v>
      </c>
      <c r="P39" s="77">
        <v>1.29</v>
      </c>
      <c r="Q39" s="77">
        <v>9.39</v>
      </c>
      <c r="R39" s="77">
        <v>1.79</v>
      </c>
    </row>
    <row r="40" spans="2:18">
      <c r="B40" t="s">
        <v>350</v>
      </c>
      <c r="C40" t="s">
        <v>351</v>
      </c>
      <c r="D40" t="s">
        <v>103</v>
      </c>
      <c r="E40" t="s">
        <v>283</v>
      </c>
      <c r="F40" t="s">
        <v>154</v>
      </c>
      <c r="G40" t="s">
        <v>296</v>
      </c>
      <c r="H40" s="77">
        <v>1.79</v>
      </c>
      <c r="I40" t="s">
        <v>105</v>
      </c>
      <c r="J40" s="77">
        <v>5</v>
      </c>
      <c r="K40" s="77">
        <v>0.23</v>
      </c>
      <c r="L40" s="77">
        <v>27341396</v>
      </c>
      <c r="M40" s="77">
        <v>109.54</v>
      </c>
      <c r="N40" s="77">
        <v>0</v>
      </c>
      <c r="O40" s="77">
        <v>29949.765178400001</v>
      </c>
      <c r="P40" s="77">
        <v>0.15</v>
      </c>
      <c r="Q40" s="77">
        <v>1.42</v>
      </c>
      <c r="R40" s="77">
        <v>0.27</v>
      </c>
    </row>
    <row r="41" spans="2:18">
      <c r="B41" t="s">
        <v>352</v>
      </c>
      <c r="C41" t="s">
        <v>353</v>
      </c>
      <c r="D41" t="s">
        <v>103</v>
      </c>
      <c r="E41" t="s">
        <v>283</v>
      </c>
      <c r="F41" t="s">
        <v>154</v>
      </c>
      <c r="G41" t="s">
        <v>354</v>
      </c>
      <c r="H41" s="77">
        <v>4.6399999999999997</v>
      </c>
      <c r="I41" t="s">
        <v>105</v>
      </c>
      <c r="J41" s="77">
        <v>4.25</v>
      </c>
      <c r="K41" s="77">
        <v>0.82</v>
      </c>
      <c r="L41" s="77">
        <v>15824454</v>
      </c>
      <c r="M41" s="77">
        <v>116.75</v>
      </c>
      <c r="N41" s="77">
        <v>670.69731999999999</v>
      </c>
      <c r="O41" s="77">
        <v>19145.747364999999</v>
      </c>
      <c r="P41" s="77">
        <v>0.09</v>
      </c>
      <c r="Q41" s="77">
        <v>0.91</v>
      </c>
      <c r="R41" s="77">
        <v>0.17</v>
      </c>
    </row>
    <row r="42" spans="2:18">
      <c r="B42" t="s">
        <v>355</v>
      </c>
      <c r="C42" t="s">
        <v>356</v>
      </c>
      <c r="D42" t="s">
        <v>103</v>
      </c>
      <c r="E42" t="s">
        <v>283</v>
      </c>
      <c r="F42" t="s">
        <v>154</v>
      </c>
      <c r="G42" t="s">
        <v>357</v>
      </c>
      <c r="H42" s="77">
        <v>3.02</v>
      </c>
      <c r="I42" t="s">
        <v>105</v>
      </c>
      <c r="J42" s="77">
        <v>1</v>
      </c>
      <c r="K42" s="77">
        <v>0.5</v>
      </c>
      <c r="L42" s="77">
        <v>138337635</v>
      </c>
      <c r="M42" s="77">
        <v>102.46</v>
      </c>
      <c r="N42" s="77">
        <v>0</v>
      </c>
      <c r="O42" s="77">
        <v>141740.74082100001</v>
      </c>
      <c r="P42" s="77">
        <v>0.95</v>
      </c>
      <c r="Q42" s="77">
        <v>6.74</v>
      </c>
      <c r="R42" s="77">
        <v>1.29</v>
      </c>
    </row>
    <row r="43" spans="2:18">
      <c r="B43" t="s">
        <v>358</v>
      </c>
      <c r="C43" t="s">
        <v>359</v>
      </c>
      <c r="D43" t="s">
        <v>103</v>
      </c>
      <c r="E43" t="s">
        <v>283</v>
      </c>
      <c r="F43" t="s">
        <v>154</v>
      </c>
      <c r="G43" t="s">
        <v>360</v>
      </c>
      <c r="H43" s="77">
        <v>1.1399999999999999</v>
      </c>
      <c r="I43" t="s">
        <v>105</v>
      </c>
      <c r="J43" s="77">
        <v>2.25</v>
      </c>
      <c r="K43" s="77">
        <v>0.17</v>
      </c>
      <c r="L43" s="77">
        <v>51469084</v>
      </c>
      <c r="M43" s="77">
        <v>104.3</v>
      </c>
      <c r="N43" s="77">
        <v>0</v>
      </c>
      <c r="O43" s="77">
        <v>53682.254611999997</v>
      </c>
      <c r="P43" s="77">
        <v>0.27</v>
      </c>
      <c r="Q43" s="77">
        <v>2.5499999999999998</v>
      </c>
      <c r="R43" s="77">
        <v>0.49</v>
      </c>
    </row>
    <row r="44" spans="2:18">
      <c r="B44" t="s">
        <v>361</v>
      </c>
      <c r="C44" t="s">
        <v>362</v>
      </c>
      <c r="D44" t="s">
        <v>103</v>
      </c>
      <c r="E44" t="s">
        <v>283</v>
      </c>
      <c r="F44" t="s">
        <v>154</v>
      </c>
      <c r="G44" t="s">
        <v>337</v>
      </c>
      <c r="H44" s="77">
        <v>7.05</v>
      </c>
      <c r="I44" t="s">
        <v>105</v>
      </c>
      <c r="J44" s="77">
        <v>6.25</v>
      </c>
      <c r="K44" s="77">
        <v>1.49</v>
      </c>
      <c r="L44" s="77">
        <v>43729191</v>
      </c>
      <c r="M44" s="77">
        <v>140.68</v>
      </c>
      <c r="N44" s="77">
        <v>0</v>
      </c>
      <c r="O44" s="77">
        <v>61518.225898800003</v>
      </c>
      <c r="P44" s="77">
        <v>0.25</v>
      </c>
      <c r="Q44" s="77">
        <v>2.93</v>
      </c>
      <c r="R44" s="77">
        <v>0.56000000000000005</v>
      </c>
    </row>
    <row r="45" spans="2:18">
      <c r="B45" t="s">
        <v>363</v>
      </c>
      <c r="C45" t="s">
        <v>364</v>
      </c>
      <c r="D45" t="s">
        <v>103</v>
      </c>
      <c r="E45" t="s">
        <v>283</v>
      </c>
      <c r="F45" t="s">
        <v>154</v>
      </c>
      <c r="G45" t="s">
        <v>365</v>
      </c>
      <c r="H45" s="77">
        <v>5.52</v>
      </c>
      <c r="I45" t="s">
        <v>105</v>
      </c>
      <c r="J45" s="77">
        <v>3.75</v>
      </c>
      <c r="K45" s="77">
        <v>1.08</v>
      </c>
      <c r="L45" s="77">
        <v>30451387</v>
      </c>
      <c r="M45" s="77">
        <v>115.48</v>
      </c>
      <c r="N45" s="77">
        <v>1138.7996499999999</v>
      </c>
      <c r="O45" s="77">
        <v>36304.061357600003</v>
      </c>
      <c r="P45" s="77">
        <v>0.2</v>
      </c>
      <c r="Q45" s="77">
        <v>1.73</v>
      </c>
      <c r="R45" s="77">
        <v>0.33</v>
      </c>
    </row>
    <row r="46" spans="2:18">
      <c r="B46" t="s">
        <v>366</v>
      </c>
      <c r="C46" t="s">
        <v>367</v>
      </c>
      <c r="D46" t="s">
        <v>103</v>
      </c>
      <c r="E46" t="s">
        <v>283</v>
      </c>
      <c r="F46" t="s">
        <v>154</v>
      </c>
      <c r="G46" t="s">
        <v>368</v>
      </c>
      <c r="H46" s="77">
        <v>15.63</v>
      </c>
      <c r="I46" t="s">
        <v>105</v>
      </c>
      <c r="J46" s="77">
        <v>5.5</v>
      </c>
      <c r="K46" s="77">
        <v>2.64</v>
      </c>
      <c r="L46" s="77">
        <v>55435721</v>
      </c>
      <c r="M46" s="77">
        <v>151</v>
      </c>
      <c r="N46" s="77">
        <v>0</v>
      </c>
      <c r="O46" s="77">
        <v>83707.938710000002</v>
      </c>
      <c r="P46" s="77">
        <v>0.3</v>
      </c>
      <c r="Q46" s="77">
        <v>3.98</v>
      </c>
      <c r="R46" s="77">
        <v>0.76</v>
      </c>
    </row>
    <row r="47" spans="2:18">
      <c r="B47" t="s">
        <v>369</v>
      </c>
      <c r="C47" t="s">
        <v>370</v>
      </c>
      <c r="D47" t="s">
        <v>103</v>
      </c>
      <c r="E47" t="s">
        <v>283</v>
      </c>
      <c r="F47" t="s">
        <v>154</v>
      </c>
      <c r="G47" t="s">
        <v>371</v>
      </c>
      <c r="H47" s="77">
        <v>4.55</v>
      </c>
      <c r="I47" t="s">
        <v>105</v>
      </c>
      <c r="J47" s="77">
        <v>1.25</v>
      </c>
      <c r="K47" s="77">
        <v>0.8</v>
      </c>
      <c r="L47" s="77">
        <v>11600055</v>
      </c>
      <c r="M47" s="77">
        <v>102.46</v>
      </c>
      <c r="N47" s="77">
        <v>0</v>
      </c>
      <c r="O47" s="77">
        <v>11885.416353000001</v>
      </c>
      <c r="P47" s="77">
        <v>0.16</v>
      </c>
      <c r="Q47" s="77">
        <v>0.56999999999999995</v>
      </c>
      <c r="R47" s="77">
        <v>0.11</v>
      </c>
    </row>
    <row r="48" spans="2:18">
      <c r="B48" s="78" t="s">
        <v>372</v>
      </c>
      <c r="C48" s="16"/>
      <c r="D48" s="16"/>
      <c r="H48" s="79">
        <v>2.42</v>
      </c>
      <c r="K48" s="79">
        <v>0.17</v>
      </c>
      <c r="L48" s="79">
        <v>110442244</v>
      </c>
      <c r="N48" s="79">
        <v>0</v>
      </c>
      <c r="O48" s="79">
        <v>110336.2944867</v>
      </c>
      <c r="Q48" s="79">
        <v>5.25</v>
      </c>
      <c r="R48" s="79">
        <v>1</v>
      </c>
    </row>
    <row r="49" spans="2:18">
      <c r="B49" t="s">
        <v>373</v>
      </c>
      <c r="C49" t="s">
        <v>374</v>
      </c>
      <c r="D49" t="s">
        <v>103</v>
      </c>
      <c r="E49" t="s">
        <v>283</v>
      </c>
      <c r="F49" t="s">
        <v>154</v>
      </c>
      <c r="G49" t="s">
        <v>375</v>
      </c>
      <c r="H49" s="77">
        <v>2.16</v>
      </c>
      <c r="I49" t="s">
        <v>105</v>
      </c>
      <c r="J49" s="77">
        <v>7.0000000000000007E-2</v>
      </c>
      <c r="K49" s="77">
        <v>0.17</v>
      </c>
      <c r="L49" s="77">
        <v>91348949</v>
      </c>
      <c r="M49" s="77">
        <v>99.93</v>
      </c>
      <c r="N49" s="77">
        <v>0</v>
      </c>
      <c r="O49" s="77">
        <v>91285.0047357</v>
      </c>
      <c r="P49" s="77">
        <v>0.5</v>
      </c>
      <c r="Q49" s="77">
        <v>4.34</v>
      </c>
      <c r="R49" s="77">
        <v>0.83</v>
      </c>
    </row>
    <row r="50" spans="2:18">
      <c r="B50" t="s">
        <v>376</v>
      </c>
      <c r="C50" t="s">
        <v>377</v>
      </c>
      <c r="D50" t="s">
        <v>103</v>
      </c>
      <c r="E50" t="s">
        <v>283</v>
      </c>
      <c r="F50" t="s">
        <v>154</v>
      </c>
      <c r="G50" t="s">
        <v>378</v>
      </c>
      <c r="H50" s="77">
        <v>3.66</v>
      </c>
      <c r="I50" t="s">
        <v>105</v>
      </c>
      <c r="J50" s="77">
        <v>7.0000000000000007E-2</v>
      </c>
      <c r="K50" s="77">
        <v>0.19</v>
      </c>
      <c r="L50" s="77">
        <v>19093295</v>
      </c>
      <c r="M50" s="77">
        <v>99.78</v>
      </c>
      <c r="N50" s="77">
        <v>0</v>
      </c>
      <c r="O50" s="77">
        <v>19051.289751</v>
      </c>
      <c r="P50" s="77">
        <v>0.14000000000000001</v>
      </c>
      <c r="Q50" s="77">
        <v>0.91</v>
      </c>
      <c r="R50" s="77">
        <v>0.17</v>
      </c>
    </row>
    <row r="51" spans="2:18">
      <c r="B51" s="78" t="s">
        <v>379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271</v>
      </c>
      <c r="C52" t="s">
        <v>271</v>
      </c>
      <c r="D52" s="16"/>
      <c r="E52" t="s">
        <v>271</v>
      </c>
      <c r="H52" s="77">
        <v>0</v>
      </c>
      <c r="I52" t="s">
        <v>271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276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s="78" t="s">
        <v>380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271</v>
      </c>
      <c r="C55" t="s">
        <v>271</v>
      </c>
      <c r="D55" s="16"/>
      <c r="E55" t="s">
        <v>271</v>
      </c>
      <c r="H55" s="77">
        <v>0</v>
      </c>
      <c r="I55" t="s">
        <v>271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381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271</v>
      </c>
      <c r="C57" t="s">
        <v>271</v>
      </c>
      <c r="D57" s="16"/>
      <c r="E57" t="s">
        <v>271</v>
      </c>
      <c r="H57" s="77">
        <v>0</v>
      </c>
      <c r="I57" t="s">
        <v>271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t="s">
        <v>382</v>
      </c>
      <c r="C58" s="16"/>
      <c r="D58" s="16"/>
    </row>
    <row r="59" spans="2:18">
      <c r="B59" t="s">
        <v>383</v>
      </c>
      <c r="C59" s="16"/>
      <c r="D59" s="16"/>
    </row>
    <row r="60" spans="2:18">
      <c r="B60" t="s">
        <v>384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3341</v>
      </c>
    </row>
    <row r="3" spans="2:23">
      <c r="B3" s="2" t="s">
        <v>2</v>
      </c>
      <c r="C3" s="26" t="s">
        <v>3342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2354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271</v>
      </c>
      <c r="C14" t="s">
        <v>271</v>
      </c>
      <c r="D14" t="s">
        <v>271</v>
      </c>
      <c r="E14" t="s">
        <v>271</v>
      </c>
      <c r="F14" s="15"/>
      <c r="G14" s="15"/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2355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271</v>
      </c>
      <c r="C16" t="s">
        <v>271</v>
      </c>
      <c r="D16" t="s">
        <v>271</v>
      </c>
      <c r="E16" t="s">
        <v>271</v>
      </c>
      <c r="F16" s="15"/>
      <c r="G16" s="15"/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271</v>
      </c>
      <c r="C18" t="s">
        <v>271</v>
      </c>
      <c r="D18" t="s">
        <v>271</v>
      </c>
      <c r="E18" t="s">
        <v>271</v>
      </c>
      <c r="F18" s="15"/>
      <c r="G18" s="15"/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1104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271</v>
      </c>
      <c r="C20" t="s">
        <v>271</v>
      </c>
      <c r="D20" t="s">
        <v>271</v>
      </c>
      <c r="E20" t="s">
        <v>271</v>
      </c>
      <c r="F20" s="15"/>
      <c r="G20" s="15"/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278</v>
      </c>
      <c r="D26" s="16"/>
    </row>
    <row r="27" spans="2:23">
      <c r="B27" t="s">
        <v>382</v>
      </c>
      <c r="D27" s="16"/>
    </row>
    <row r="28" spans="2:23">
      <c r="B28" t="s">
        <v>383</v>
      </c>
      <c r="D28" s="16"/>
    </row>
    <row r="29" spans="2:23">
      <c r="B29" t="s">
        <v>384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3341</v>
      </c>
      <c r="E2" s="16"/>
      <c r="F2" s="16"/>
      <c r="G2" s="16"/>
    </row>
    <row r="3" spans="2:68">
      <c r="B3" s="2" t="s">
        <v>2</v>
      </c>
      <c r="C3" s="26" t="s">
        <v>3342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271</v>
      </c>
      <c r="C14" t="s">
        <v>271</v>
      </c>
      <c r="D14" s="16"/>
      <c r="E14" s="16"/>
      <c r="F14" s="16"/>
      <c r="G14" t="s">
        <v>271</v>
      </c>
      <c r="H14" t="s">
        <v>271</v>
      </c>
      <c r="K14" s="77">
        <v>0</v>
      </c>
      <c r="L14" t="s">
        <v>271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271</v>
      </c>
      <c r="C16" t="s">
        <v>271</v>
      </c>
      <c r="D16" s="16"/>
      <c r="E16" s="16"/>
      <c r="F16" s="16"/>
      <c r="G16" t="s">
        <v>271</v>
      </c>
      <c r="H16" t="s">
        <v>271</v>
      </c>
      <c r="K16" s="77">
        <v>0</v>
      </c>
      <c r="L16" t="s">
        <v>271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271</v>
      </c>
      <c r="C18" t="s">
        <v>271</v>
      </c>
      <c r="D18" s="16"/>
      <c r="E18" s="16"/>
      <c r="F18" s="16"/>
      <c r="G18" t="s">
        <v>271</v>
      </c>
      <c r="H18" t="s">
        <v>271</v>
      </c>
      <c r="K18" s="77">
        <v>0</v>
      </c>
      <c r="L18" t="s">
        <v>271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271</v>
      </c>
      <c r="C21" t="s">
        <v>271</v>
      </c>
      <c r="D21" s="16"/>
      <c r="E21" s="16"/>
      <c r="F21" s="16"/>
      <c r="G21" t="s">
        <v>271</v>
      </c>
      <c r="H21" t="s">
        <v>271</v>
      </c>
      <c r="K21" s="77">
        <v>0</v>
      </c>
      <c r="L21" t="s">
        <v>271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271</v>
      </c>
      <c r="C23" t="s">
        <v>271</v>
      </c>
      <c r="D23" s="16"/>
      <c r="E23" s="16"/>
      <c r="F23" s="16"/>
      <c r="G23" t="s">
        <v>271</v>
      </c>
      <c r="H23" t="s">
        <v>271</v>
      </c>
      <c r="K23" s="77">
        <v>0</v>
      </c>
      <c r="L23" t="s">
        <v>271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278</v>
      </c>
      <c r="C24" s="16"/>
      <c r="D24" s="16"/>
      <c r="E24" s="16"/>
      <c r="F24" s="16"/>
      <c r="G24" s="16"/>
    </row>
    <row r="25" spans="2:21">
      <c r="B25" t="s">
        <v>382</v>
      </c>
      <c r="C25" s="16"/>
      <c r="D25" s="16"/>
      <c r="E25" s="16"/>
      <c r="F25" s="16"/>
      <c r="G25" s="16"/>
    </row>
    <row r="26" spans="2:21">
      <c r="B26" t="s">
        <v>383</v>
      </c>
      <c r="C26" s="16"/>
      <c r="D26" s="16"/>
      <c r="E26" s="16"/>
      <c r="F26" s="16"/>
      <c r="G26" s="16"/>
    </row>
    <row r="27" spans="2:21">
      <c r="B27" t="s">
        <v>384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306" sqref="F30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3341</v>
      </c>
      <c r="E2" s="16"/>
      <c r="F2" s="16"/>
    </row>
    <row r="3" spans="2:66">
      <c r="B3" s="2" t="s">
        <v>2</v>
      </c>
      <c r="C3" s="26" t="s">
        <v>3342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4.58</v>
      </c>
      <c r="L11" s="7"/>
      <c r="M11" s="7"/>
      <c r="N11" s="76">
        <v>1.77</v>
      </c>
      <c r="O11" s="76">
        <v>1568532443.5899999</v>
      </c>
      <c r="P11" s="33"/>
      <c r="Q11" s="76">
        <v>3651.4970199999998</v>
      </c>
      <c r="R11" s="76">
        <v>2124955.7499578958</v>
      </c>
      <c r="S11" s="7"/>
      <c r="T11" s="76">
        <v>100</v>
      </c>
      <c r="U11" s="76">
        <v>19.29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3.96</v>
      </c>
      <c r="N12" s="79">
        <v>0.99</v>
      </c>
      <c r="O12" s="79">
        <v>1440882572.46</v>
      </c>
      <c r="Q12" s="79">
        <v>3651.4970199999998</v>
      </c>
      <c r="R12" s="79">
        <v>1656977.2513697559</v>
      </c>
      <c r="T12" s="79">
        <v>77.98</v>
      </c>
      <c r="U12" s="79">
        <v>15.04</v>
      </c>
    </row>
    <row r="13" spans="2:66">
      <c r="B13" s="78" t="s">
        <v>385</v>
      </c>
      <c r="C13" s="16"/>
      <c r="D13" s="16"/>
      <c r="E13" s="16"/>
      <c r="F13" s="16"/>
      <c r="K13" s="79">
        <v>3.94</v>
      </c>
      <c r="N13" s="79">
        <v>0.6</v>
      </c>
      <c r="O13" s="79">
        <v>1097021468.4100001</v>
      </c>
      <c r="Q13" s="79">
        <v>2892.1476499999999</v>
      </c>
      <c r="R13" s="79">
        <v>1279212.6728115811</v>
      </c>
      <c r="T13" s="79">
        <v>60.2</v>
      </c>
      <c r="U13" s="79">
        <v>11.61</v>
      </c>
    </row>
    <row r="14" spans="2:66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392</v>
      </c>
      <c r="H14" t="s">
        <v>218</v>
      </c>
      <c r="I14" t="s">
        <v>215</v>
      </c>
      <c r="J14" t="s">
        <v>393</v>
      </c>
      <c r="K14" s="77">
        <v>2.23</v>
      </c>
      <c r="L14" t="s">
        <v>105</v>
      </c>
      <c r="M14" s="77">
        <v>0.59</v>
      </c>
      <c r="N14" s="77">
        <v>-0.19</v>
      </c>
      <c r="O14" s="77">
        <v>47010252</v>
      </c>
      <c r="P14" s="77">
        <v>100.89</v>
      </c>
      <c r="Q14" s="77">
        <v>0</v>
      </c>
      <c r="R14" s="77">
        <v>47428.643242799997</v>
      </c>
      <c r="S14" s="77">
        <v>0.88</v>
      </c>
      <c r="T14" s="77">
        <v>2.23</v>
      </c>
      <c r="U14" s="77">
        <v>0.43</v>
      </c>
    </row>
    <row r="15" spans="2:66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392</v>
      </c>
      <c r="H15" t="s">
        <v>218</v>
      </c>
      <c r="I15" t="s">
        <v>215</v>
      </c>
      <c r="J15" t="s">
        <v>397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25478532</v>
      </c>
      <c r="P15" s="77">
        <v>103.45</v>
      </c>
      <c r="Q15" s="77">
        <v>0</v>
      </c>
      <c r="R15" s="77">
        <v>26357.541354000001</v>
      </c>
      <c r="S15" s="77">
        <v>0.85</v>
      </c>
      <c r="T15" s="77">
        <v>1.24</v>
      </c>
      <c r="U15" s="77">
        <v>0.24</v>
      </c>
    </row>
    <row r="16" spans="2:66">
      <c r="B16" t="s">
        <v>398</v>
      </c>
      <c r="C16" t="s">
        <v>399</v>
      </c>
      <c r="D16" t="s">
        <v>103</v>
      </c>
      <c r="E16" t="s">
        <v>126</v>
      </c>
      <c r="F16" t="s">
        <v>396</v>
      </c>
      <c r="G16" t="s">
        <v>392</v>
      </c>
      <c r="H16" t="s">
        <v>218</v>
      </c>
      <c r="I16" t="s">
        <v>215</v>
      </c>
      <c r="J16" t="s">
        <v>400</v>
      </c>
      <c r="K16" s="77">
        <v>1.94</v>
      </c>
      <c r="L16" t="s">
        <v>105</v>
      </c>
      <c r="M16" s="77">
        <v>0.41</v>
      </c>
      <c r="N16" s="77">
        <v>-0.17</v>
      </c>
      <c r="O16" s="77">
        <v>6057370</v>
      </c>
      <c r="P16" s="77">
        <v>99.85</v>
      </c>
      <c r="Q16" s="77">
        <v>0</v>
      </c>
      <c r="R16" s="77">
        <v>6048.2839450000001</v>
      </c>
      <c r="S16" s="77">
        <v>0.37</v>
      </c>
      <c r="T16" s="77">
        <v>0.28000000000000003</v>
      </c>
      <c r="U16" s="77">
        <v>0.05</v>
      </c>
    </row>
    <row r="17" spans="2:21">
      <c r="B17" t="s">
        <v>401</v>
      </c>
      <c r="C17" t="s">
        <v>402</v>
      </c>
      <c r="D17" t="s">
        <v>103</v>
      </c>
      <c r="E17" t="s">
        <v>126</v>
      </c>
      <c r="F17" t="s">
        <v>396</v>
      </c>
      <c r="G17" t="s">
        <v>392</v>
      </c>
      <c r="H17" t="s">
        <v>218</v>
      </c>
      <c r="I17" t="s">
        <v>215</v>
      </c>
      <c r="J17" t="s">
        <v>403</v>
      </c>
      <c r="K17" s="77">
        <v>1.83</v>
      </c>
      <c r="L17" t="s">
        <v>105</v>
      </c>
      <c r="M17" s="77">
        <v>0.64</v>
      </c>
      <c r="N17" s="77">
        <v>-0.13</v>
      </c>
      <c r="O17" s="77">
        <v>36175822</v>
      </c>
      <c r="P17" s="77">
        <v>100.3</v>
      </c>
      <c r="Q17" s="77">
        <v>0</v>
      </c>
      <c r="R17" s="77">
        <v>36284.349466</v>
      </c>
      <c r="S17" s="77">
        <v>1.1499999999999999</v>
      </c>
      <c r="T17" s="77">
        <v>1.71</v>
      </c>
      <c r="U17" s="77">
        <v>0.33</v>
      </c>
    </row>
    <row r="18" spans="2:21">
      <c r="B18" t="s">
        <v>404</v>
      </c>
      <c r="C18" t="s">
        <v>405</v>
      </c>
      <c r="D18" t="s">
        <v>103</v>
      </c>
      <c r="E18" t="s">
        <v>126</v>
      </c>
      <c r="F18" t="s">
        <v>396</v>
      </c>
      <c r="G18" t="s">
        <v>392</v>
      </c>
      <c r="H18" t="s">
        <v>218</v>
      </c>
      <c r="I18" t="s">
        <v>215</v>
      </c>
      <c r="J18" t="s">
        <v>406</v>
      </c>
      <c r="K18" s="77">
        <v>6.32</v>
      </c>
      <c r="L18" t="s">
        <v>105</v>
      </c>
      <c r="M18" s="77">
        <v>0.86</v>
      </c>
      <c r="N18" s="77">
        <v>0.64</v>
      </c>
      <c r="O18" s="77">
        <v>17902000</v>
      </c>
      <c r="P18" s="77">
        <v>101.62</v>
      </c>
      <c r="Q18" s="77">
        <v>0</v>
      </c>
      <c r="R18" s="77">
        <v>18192.0124</v>
      </c>
      <c r="S18" s="77">
        <v>0.72</v>
      </c>
      <c r="T18" s="77">
        <v>0.86</v>
      </c>
      <c r="U18" s="77">
        <v>0.17</v>
      </c>
    </row>
    <row r="19" spans="2:21">
      <c r="B19" t="s">
        <v>407</v>
      </c>
      <c r="C19" t="s">
        <v>408</v>
      </c>
      <c r="D19" t="s">
        <v>103</v>
      </c>
      <c r="E19" t="s">
        <v>126</v>
      </c>
      <c r="F19" t="s">
        <v>396</v>
      </c>
      <c r="G19" t="s">
        <v>392</v>
      </c>
      <c r="H19" t="s">
        <v>218</v>
      </c>
      <c r="I19" t="s">
        <v>215</v>
      </c>
      <c r="J19" t="s">
        <v>409</v>
      </c>
      <c r="K19" s="77">
        <v>3.13</v>
      </c>
      <c r="L19" t="s">
        <v>105</v>
      </c>
      <c r="M19" s="77">
        <v>4</v>
      </c>
      <c r="N19" s="77">
        <v>0.08</v>
      </c>
      <c r="O19" s="77">
        <v>25993059</v>
      </c>
      <c r="P19" s="77">
        <v>116.35</v>
      </c>
      <c r="Q19" s="77">
        <v>0</v>
      </c>
      <c r="R19" s="77">
        <v>30242.924146500001</v>
      </c>
      <c r="S19" s="77">
        <v>1.25</v>
      </c>
      <c r="T19" s="77">
        <v>1.42</v>
      </c>
      <c r="U19" s="77">
        <v>0.27</v>
      </c>
    </row>
    <row r="20" spans="2:21">
      <c r="B20" t="s">
        <v>410</v>
      </c>
      <c r="C20" t="s">
        <v>411</v>
      </c>
      <c r="D20" t="s">
        <v>103</v>
      </c>
      <c r="E20" t="s">
        <v>126</v>
      </c>
      <c r="F20" t="s">
        <v>396</v>
      </c>
      <c r="G20" t="s">
        <v>392</v>
      </c>
      <c r="H20" t="s">
        <v>218</v>
      </c>
      <c r="I20" t="s">
        <v>215</v>
      </c>
      <c r="J20" t="s">
        <v>412</v>
      </c>
      <c r="K20" s="77">
        <v>0.81</v>
      </c>
      <c r="L20" t="s">
        <v>105</v>
      </c>
      <c r="M20" s="77">
        <v>2.58</v>
      </c>
      <c r="N20" s="77">
        <v>-0.41</v>
      </c>
      <c r="O20" s="77">
        <v>25062715</v>
      </c>
      <c r="P20" s="77">
        <v>105.02</v>
      </c>
      <c r="Q20" s="77">
        <v>0</v>
      </c>
      <c r="R20" s="77">
        <v>26320.863292999999</v>
      </c>
      <c r="S20" s="77">
        <v>0.92</v>
      </c>
      <c r="T20" s="77">
        <v>1.24</v>
      </c>
      <c r="U20" s="77">
        <v>0.24</v>
      </c>
    </row>
    <row r="21" spans="2:21">
      <c r="B21" t="s">
        <v>413</v>
      </c>
      <c r="C21" t="s">
        <v>414</v>
      </c>
      <c r="D21" t="s">
        <v>103</v>
      </c>
      <c r="E21" t="s">
        <v>126</v>
      </c>
      <c r="F21" t="s">
        <v>396</v>
      </c>
      <c r="G21" t="s">
        <v>392</v>
      </c>
      <c r="H21" t="s">
        <v>218</v>
      </c>
      <c r="I21" t="s">
        <v>215</v>
      </c>
      <c r="J21" t="s">
        <v>415</v>
      </c>
      <c r="K21" s="77">
        <v>11.73</v>
      </c>
      <c r="L21" t="s">
        <v>105</v>
      </c>
      <c r="M21" s="77">
        <v>0.47</v>
      </c>
      <c r="N21" s="77">
        <v>0.66</v>
      </c>
      <c r="O21" s="77">
        <v>11483488</v>
      </c>
      <c r="P21" s="77">
        <v>99.78</v>
      </c>
      <c r="Q21" s="77">
        <v>0</v>
      </c>
      <c r="R21" s="77">
        <v>11458.224326400001</v>
      </c>
      <c r="S21" s="77">
        <v>1.64</v>
      </c>
      <c r="T21" s="77">
        <v>0.54</v>
      </c>
      <c r="U21" s="77">
        <v>0.1</v>
      </c>
    </row>
    <row r="22" spans="2:21">
      <c r="B22" t="s">
        <v>416</v>
      </c>
      <c r="C22" t="s">
        <v>417</v>
      </c>
      <c r="D22" t="s">
        <v>103</v>
      </c>
      <c r="E22" t="s">
        <v>126</v>
      </c>
      <c r="F22" t="s">
        <v>418</v>
      </c>
      <c r="G22" t="s">
        <v>392</v>
      </c>
      <c r="H22" t="s">
        <v>218</v>
      </c>
      <c r="I22" t="s">
        <v>215</v>
      </c>
      <c r="J22" t="s">
        <v>419</v>
      </c>
      <c r="K22" s="77">
        <v>1.45</v>
      </c>
      <c r="L22" t="s">
        <v>105</v>
      </c>
      <c r="M22" s="77">
        <v>1.6</v>
      </c>
      <c r="N22" s="77">
        <v>-0.41</v>
      </c>
      <c r="O22" s="77">
        <v>5622393</v>
      </c>
      <c r="P22" s="77">
        <v>102.28</v>
      </c>
      <c r="Q22" s="77">
        <v>0</v>
      </c>
      <c r="R22" s="77">
        <v>5750.5835604000004</v>
      </c>
      <c r="S22" s="77">
        <v>0.18</v>
      </c>
      <c r="T22" s="77">
        <v>0.27</v>
      </c>
      <c r="U22" s="77">
        <v>0.05</v>
      </c>
    </row>
    <row r="23" spans="2:21">
      <c r="B23" t="s">
        <v>420</v>
      </c>
      <c r="C23" t="s">
        <v>421</v>
      </c>
      <c r="D23" t="s">
        <v>103</v>
      </c>
      <c r="E23" t="s">
        <v>126</v>
      </c>
      <c r="F23" t="s">
        <v>418</v>
      </c>
      <c r="G23" t="s">
        <v>392</v>
      </c>
      <c r="H23" t="s">
        <v>218</v>
      </c>
      <c r="I23" t="s">
        <v>215</v>
      </c>
      <c r="J23" t="s">
        <v>422</v>
      </c>
      <c r="K23" s="77">
        <v>4</v>
      </c>
      <c r="L23" t="s">
        <v>105</v>
      </c>
      <c r="M23" s="77">
        <v>5</v>
      </c>
      <c r="N23" s="77">
        <v>0.16</v>
      </c>
      <c r="O23" s="77">
        <v>31017282</v>
      </c>
      <c r="P23" s="77">
        <v>124.2</v>
      </c>
      <c r="Q23" s="77">
        <v>0</v>
      </c>
      <c r="R23" s="77">
        <v>38523.464244000003</v>
      </c>
      <c r="S23" s="77">
        <v>0.98</v>
      </c>
      <c r="T23" s="77">
        <v>1.81</v>
      </c>
      <c r="U23" s="77">
        <v>0.35</v>
      </c>
    </row>
    <row r="24" spans="2:21">
      <c r="B24" t="s">
        <v>423</v>
      </c>
      <c r="C24" t="s">
        <v>424</v>
      </c>
      <c r="D24" t="s">
        <v>103</v>
      </c>
      <c r="E24" t="s">
        <v>126</v>
      </c>
      <c r="F24" t="s">
        <v>418</v>
      </c>
      <c r="G24" t="s">
        <v>392</v>
      </c>
      <c r="H24" t="s">
        <v>218</v>
      </c>
      <c r="I24" t="s">
        <v>215</v>
      </c>
      <c r="J24" t="s">
        <v>308</v>
      </c>
      <c r="K24" s="77">
        <v>0.35</v>
      </c>
      <c r="L24" t="s">
        <v>105</v>
      </c>
      <c r="M24" s="77">
        <v>4.5</v>
      </c>
      <c r="N24" s="77">
        <v>-0.09</v>
      </c>
      <c r="O24" s="77">
        <v>420157.25</v>
      </c>
      <c r="P24" s="77">
        <v>104.37</v>
      </c>
      <c r="Q24" s="77">
        <v>0</v>
      </c>
      <c r="R24" s="77">
        <v>438.51812182499998</v>
      </c>
      <c r="S24" s="77">
        <v>0.26</v>
      </c>
      <c r="T24" s="77">
        <v>0.02</v>
      </c>
      <c r="U24" s="77">
        <v>0</v>
      </c>
    </row>
    <row r="25" spans="2:21">
      <c r="B25" t="s">
        <v>425</v>
      </c>
      <c r="C25" t="s">
        <v>426</v>
      </c>
      <c r="D25" t="s">
        <v>103</v>
      </c>
      <c r="E25" t="s">
        <v>126</v>
      </c>
      <c r="F25" t="s">
        <v>418</v>
      </c>
      <c r="G25" t="s">
        <v>392</v>
      </c>
      <c r="H25" t="s">
        <v>218</v>
      </c>
      <c r="I25" t="s">
        <v>215</v>
      </c>
      <c r="J25" t="s">
        <v>427</v>
      </c>
      <c r="K25" s="77">
        <v>2.97</v>
      </c>
      <c r="L25" t="s">
        <v>105</v>
      </c>
      <c r="M25" s="77">
        <v>0.7</v>
      </c>
      <c r="N25" s="77">
        <v>-0.03</v>
      </c>
      <c r="O25" s="77">
        <v>32365119.120000001</v>
      </c>
      <c r="P25" s="77">
        <v>102.61</v>
      </c>
      <c r="Q25" s="77">
        <v>0</v>
      </c>
      <c r="R25" s="77">
        <v>33209.848729031997</v>
      </c>
      <c r="S25" s="77">
        <v>0.91</v>
      </c>
      <c r="T25" s="77">
        <v>1.56</v>
      </c>
      <c r="U25" s="77">
        <v>0.3</v>
      </c>
    </row>
    <row r="26" spans="2:21">
      <c r="B26" t="s">
        <v>428</v>
      </c>
      <c r="C26" t="s">
        <v>429</v>
      </c>
      <c r="D26" t="s">
        <v>103</v>
      </c>
      <c r="E26" t="s">
        <v>126</v>
      </c>
      <c r="F26" t="s">
        <v>430</v>
      </c>
      <c r="G26" t="s">
        <v>431</v>
      </c>
      <c r="H26" t="s">
        <v>214</v>
      </c>
      <c r="I26" t="s">
        <v>215</v>
      </c>
      <c r="J26" t="s">
        <v>432</v>
      </c>
      <c r="K26" s="77">
        <v>4.5999999999999996</v>
      </c>
      <c r="L26" t="s">
        <v>105</v>
      </c>
      <c r="M26" s="77">
        <v>1.64</v>
      </c>
      <c r="N26" s="77">
        <v>0.51</v>
      </c>
      <c r="O26" s="77">
        <v>22771454</v>
      </c>
      <c r="P26" s="77">
        <v>104.43</v>
      </c>
      <c r="Q26" s="77">
        <v>0</v>
      </c>
      <c r="R26" s="77">
        <v>23780.229412199998</v>
      </c>
      <c r="S26" s="77">
        <v>1.92</v>
      </c>
      <c r="T26" s="77">
        <v>1.1200000000000001</v>
      </c>
      <c r="U26" s="77">
        <v>0.22</v>
      </c>
    </row>
    <row r="27" spans="2:21">
      <c r="B27" t="s">
        <v>433</v>
      </c>
      <c r="C27" t="s">
        <v>434</v>
      </c>
      <c r="D27" t="s">
        <v>103</v>
      </c>
      <c r="E27" t="s">
        <v>126</v>
      </c>
      <c r="F27" t="s">
        <v>430</v>
      </c>
      <c r="G27" t="s">
        <v>431</v>
      </c>
      <c r="H27" t="s">
        <v>435</v>
      </c>
      <c r="I27" t="s">
        <v>153</v>
      </c>
      <c r="J27" t="s">
        <v>436</v>
      </c>
      <c r="K27" s="77">
        <v>5.97</v>
      </c>
      <c r="L27" t="s">
        <v>105</v>
      </c>
      <c r="M27" s="77">
        <v>1.34</v>
      </c>
      <c r="N27" s="77">
        <v>1.02</v>
      </c>
      <c r="O27" s="77">
        <v>44356919</v>
      </c>
      <c r="P27" s="77">
        <v>102.34</v>
      </c>
      <c r="Q27" s="77">
        <v>0</v>
      </c>
      <c r="R27" s="77">
        <v>45394.8709046</v>
      </c>
      <c r="S27" s="77">
        <v>0.98</v>
      </c>
      <c r="T27" s="77">
        <v>2.14</v>
      </c>
      <c r="U27" s="77">
        <v>0.41</v>
      </c>
    </row>
    <row r="28" spans="2:21">
      <c r="B28" t="s">
        <v>437</v>
      </c>
      <c r="C28" t="s">
        <v>438</v>
      </c>
      <c r="D28" t="s">
        <v>103</v>
      </c>
      <c r="E28" t="s">
        <v>126</v>
      </c>
      <c r="F28" t="s">
        <v>430</v>
      </c>
      <c r="G28" t="s">
        <v>431</v>
      </c>
      <c r="H28" t="s">
        <v>214</v>
      </c>
      <c r="I28" t="s">
        <v>215</v>
      </c>
      <c r="J28" t="s">
        <v>439</v>
      </c>
      <c r="K28" s="77">
        <v>3.96</v>
      </c>
      <c r="L28" t="s">
        <v>105</v>
      </c>
      <c r="M28" s="77">
        <v>0.65</v>
      </c>
      <c r="N28" s="77">
        <v>0.25</v>
      </c>
      <c r="O28" s="77">
        <v>15126679.02</v>
      </c>
      <c r="P28" s="77">
        <v>100.39</v>
      </c>
      <c r="Q28" s="77">
        <v>342.65361000000001</v>
      </c>
      <c r="R28" s="77">
        <v>15528.326678178</v>
      </c>
      <c r="S28" s="77">
        <v>1.43</v>
      </c>
      <c r="T28" s="77">
        <v>0.73</v>
      </c>
      <c r="U28" s="77">
        <v>0.14000000000000001</v>
      </c>
    </row>
    <row r="29" spans="2:21">
      <c r="B29" t="s">
        <v>440</v>
      </c>
      <c r="C29" t="s">
        <v>441</v>
      </c>
      <c r="D29" t="s">
        <v>103</v>
      </c>
      <c r="E29" t="s">
        <v>126</v>
      </c>
      <c r="F29" t="s">
        <v>442</v>
      </c>
      <c r="G29" t="s">
        <v>392</v>
      </c>
      <c r="H29" t="s">
        <v>214</v>
      </c>
      <c r="I29" t="s">
        <v>215</v>
      </c>
      <c r="J29" t="s">
        <v>308</v>
      </c>
      <c r="K29" s="77">
        <v>0.33</v>
      </c>
      <c r="L29" t="s">
        <v>105</v>
      </c>
      <c r="M29" s="77">
        <v>4.2</v>
      </c>
      <c r="N29" s="77">
        <v>-0.89</v>
      </c>
      <c r="O29" s="77">
        <v>381872.87</v>
      </c>
      <c r="P29" s="77">
        <v>127.1</v>
      </c>
      <c r="Q29" s="77">
        <v>0</v>
      </c>
      <c r="R29" s="77">
        <v>485.36041777000003</v>
      </c>
      <c r="S29" s="77">
        <v>0.74</v>
      </c>
      <c r="T29" s="77">
        <v>0.02</v>
      </c>
      <c r="U29" s="77">
        <v>0</v>
      </c>
    </row>
    <row r="30" spans="2:21">
      <c r="B30" t="s">
        <v>443</v>
      </c>
      <c r="C30" t="s">
        <v>444</v>
      </c>
      <c r="D30" t="s">
        <v>103</v>
      </c>
      <c r="E30" t="s">
        <v>126</v>
      </c>
      <c r="F30" t="s">
        <v>442</v>
      </c>
      <c r="G30" t="s">
        <v>392</v>
      </c>
      <c r="H30" t="s">
        <v>214</v>
      </c>
      <c r="I30" t="s">
        <v>215</v>
      </c>
      <c r="J30" t="s">
        <v>445</v>
      </c>
      <c r="K30" s="77">
        <v>1.99</v>
      </c>
      <c r="L30" t="s">
        <v>105</v>
      </c>
      <c r="M30" s="77">
        <v>0.8</v>
      </c>
      <c r="N30" s="77">
        <v>-0.17</v>
      </c>
      <c r="O30" s="77">
        <v>18309198</v>
      </c>
      <c r="P30" s="77">
        <v>102.36</v>
      </c>
      <c r="Q30" s="77">
        <v>147.06838999999999</v>
      </c>
      <c r="R30" s="77">
        <v>18888.3634628</v>
      </c>
      <c r="S30" s="77">
        <v>2.84</v>
      </c>
      <c r="T30" s="77">
        <v>0.89</v>
      </c>
      <c r="U30" s="77">
        <v>0.17</v>
      </c>
    </row>
    <row r="31" spans="2:21">
      <c r="B31" t="s">
        <v>446</v>
      </c>
      <c r="C31" t="s">
        <v>447</v>
      </c>
      <c r="D31" t="s">
        <v>103</v>
      </c>
      <c r="E31" t="s">
        <v>126</v>
      </c>
      <c r="F31" t="s">
        <v>391</v>
      </c>
      <c r="G31" t="s">
        <v>392</v>
      </c>
      <c r="H31" t="s">
        <v>214</v>
      </c>
      <c r="I31" t="s">
        <v>215</v>
      </c>
      <c r="J31" t="s">
        <v>448</v>
      </c>
      <c r="K31" s="77">
        <v>2.52</v>
      </c>
      <c r="L31" t="s">
        <v>105</v>
      </c>
      <c r="M31" s="77">
        <v>3.4</v>
      </c>
      <c r="N31" s="77">
        <v>-0.11</v>
      </c>
      <c r="O31" s="77">
        <v>15553808</v>
      </c>
      <c r="P31" s="77">
        <v>112.77</v>
      </c>
      <c r="Q31" s="77">
        <v>0</v>
      </c>
      <c r="R31" s="77">
        <v>17540.0292816</v>
      </c>
      <c r="S31" s="77">
        <v>0.83</v>
      </c>
      <c r="T31" s="77">
        <v>0.83</v>
      </c>
      <c r="U31" s="77">
        <v>0.16</v>
      </c>
    </row>
    <row r="32" spans="2:21">
      <c r="B32" t="s">
        <v>449</v>
      </c>
      <c r="C32" t="s">
        <v>450</v>
      </c>
      <c r="D32" t="s">
        <v>103</v>
      </c>
      <c r="E32" t="s">
        <v>126</v>
      </c>
      <c r="F32" t="s">
        <v>396</v>
      </c>
      <c r="G32" t="s">
        <v>392</v>
      </c>
      <c r="H32" t="s">
        <v>214</v>
      </c>
      <c r="I32" t="s">
        <v>215</v>
      </c>
      <c r="J32" t="s">
        <v>451</v>
      </c>
      <c r="K32" s="77">
        <v>1.44</v>
      </c>
      <c r="L32" t="s">
        <v>105</v>
      </c>
      <c r="M32" s="77">
        <v>3</v>
      </c>
      <c r="N32" s="77">
        <v>-0.19</v>
      </c>
      <c r="O32" s="77">
        <v>8714071</v>
      </c>
      <c r="P32" s="77">
        <v>111.96</v>
      </c>
      <c r="Q32" s="77">
        <v>0</v>
      </c>
      <c r="R32" s="77">
        <v>9756.2738915999998</v>
      </c>
      <c r="S32" s="77">
        <v>1.82</v>
      </c>
      <c r="T32" s="77">
        <v>0.46</v>
      </c>
      <c r="U32" s="77">
        <v>0.09</v>
      </c>
    </row>
    <row r="33" spans="2:21">
      <c r="B33" t="s">
        <v>452</v>
      </c>
      <c r="C33" t="s">
        <v>453</v>
      </c>
      <c r="D33" t="s">
        <v>103</v>
      </c>
      <c r="E33" t="s">
        <v>126</v>
      </c>
      <c r="F33" t="s">
        <v>418</v>
      </c>
      <c r="G33" t="s">
        <v>392</v>
      </c>
      <c r="H33" t="s">
        <v>214</v>
      </c>
      <c r="I33" t="s">
        <v>215</v>
      </c>
      <c r="J33" t="s">
        <v>454</v>
      </c>
      <c r="K33" s="77">
        <v>3.82</v>
      </c>
      <c r="L33" t="s">
        <v>105</v>
      </c>
      <c r="M33" s="77">
        <v>4.2</v>
      </c>
      <c r="N33" s="77">
        <v>0.14000000000000001</v>
      </c>
      <c r="O33" s="77">
        <v>1322078</v>
      </c>
      <c r="P33" s="77">
        <v>121.29</v>
      </c>
      <c r="Q33" s="77">
        <v>0</v>
      </c>
      <c r="R33" s="77">
        <v>1603.5484062</v>
      </c>
      <c r="S33" s="77">
        <v>0.13</v>
      </c>
      <c r="T33" s="77">
        <v>0.08</v>
      </c>
      <c r="U33" s="77">
        <v>0.01</v>
      </c>
    </row>
    <row r="34" spans="2:21">
      <c r="B34" t="s">
        <v>455</v>
      </c>
      <c r="C34" t="s">
        <v>456</v>
      </c>
      <c r="D34" t="s">
        <v>103</v>
      </c>
      <c r="E34" t="s">
        <v>126</v>
      </c>
      <c r="F34" t="s">
        <v>418</v>
      </c>
      <c r="G34" t="s">
        <v>392</v>
      </c>
      <c r="H34" t="s">
        <v>214</v>
      </c>
      <c r="I34" t="s">
        <v>215</v>
      </c>
      <c r="J34" t="s">
        <v>457</v>
      </c>
      <c r="K34" s="77">
        <v>1.96</v>
      </c>
      <c r="L34" t="s">
        <v>105</v>
      </c>
      <c r="M34" s="77">
        <v>4.0999999999999996</v>
      </c>
      <c r="N34" s="77">
        <v>-0.03</v>
      </c>
      <c r="O34" s="77">
        <v>18310461.600000001</v>
      </c>
      <c r="P34" s="77">
        <v>129.81</v>
      </c>
      <c r="Q34" s="77">
        <v>0</v>
      </c>
      <c r="R34" s="77">
        <v>23768.810202960001</v>
      </c>
      <c r="S34" s="77">
        <v>0.78</v>
      </c>
      <c r="T34" s="77">
        <v>1.1200000000000001</v>
      </c>
      <c r="U34" s="77">
        <v>0.22</v>
      </c>
    </row>
    <row r="35" spans="2:21">
      <c r="B35" t="s">
        <v>458</v>
      </c>
      <c r="C35" t="s">
        <v>459</v>
      </c>
      <c r="D35" t="s">
        <v>103</v>
      </c>
      <c r="E35" t="s">
        <v>126</v>
      </c>
      <c r="F35" t="s">
        <v>418</v>
      </c>
      <c r="G35" t="s">
        <v>392</v>
      </c>
      <c r="H35" t="s">
        <v>214</v>
      </c>
      <c r="I35" t="s">
        <v>215</v>
      </c>
      <c r="J35" t="s">
        <v>308</v>
      </c>
      <c r="K35" s="77">
        <v>3.02</v>
      </c>
      <c r="L35" t="s">
        <v>105</v>
      </c>
      <c r="M35" s="77">
        <v>4</v>
      </c>
      <c r="N35" s="77">
        <v>0.04</v>
      </c>
      <c r="O35" s="77">
        <v>20189816</v>
      </c>
      <c r="P35" s="77">
        <v>119.26</v>
      </c>
      <c r="Q35" s="77">
        <v>0</v>
      </c>
      <c r="R35" s="77">
        <v>24078.374561600001</v>
      </c>
      <c r="S35" s="77">
        <v>0.7</v>
      </c>
      <c r="T35" s="77">
        <v>1.1299999999999999</v>
      </c>
      <c r="U35" s="77">
        <v>0.22</v>
      </c>
    </row>
    <row r="36" spans="2:21">
      <c r="B36" t="s">
        <v>460</v>
      </c>
      <c r="C36" t="s">
        <v>461</v>
      </c>
      <c r="D36" t="s">
        <v>103</v>
      </c>
      <c r="E36" t="s">
        <v>126</v>
      </c>
      <c r="F36" t="s">
        <v>462</v>
      </c>
      <c r="G36" t="s">
        <v>431</v>
      </c>
      <c r="H36" t="s">
        <v>463</v>
      </c>
      <c r="I36" t="s">
        <v>215</v>
      </c>
      <c r="J36" t="s">
        <v>464</v>
      </c>
      <c r="K36" s="77">
        <v>5.95</v>
      </c>
      <c r="L36" t="s">
        <v>105</v>
      </c>
      <c r="M36" s="77">
        <v>2.34</v>
      </c>
      <c r="N36" s="77">
        <v>1.1299999999999999</v>
      </c>
      <c r="O36" s="77">
        <v>20627419.260000002</v>
      </c>
      <c r="P36" s="77">
        <v>106</v>
      </c>
      <c r="Q36" s="77">
        <v>0</v>
      </c>
      <c r="R36" s="77">
        <v>21865.064415600002</v>
      </c>
      <c r="S36" s="77">
        <v>0.99</v>
      </c>
      <c r="T36" s="77">
        <v>1.03</v>
      </c>
      <c r="U36" s="77">
        <v>0.2</v>
      </c>
    </row>
    <row r="37" spans="2:21">
      <c r="B37" t="s">
        <v>465</v>
      </c>
      <c r="C37" t="s">
        <v>466</v>
      </c>
      <c r="D37" t="s">
        <v>103</v>
      </c>
      <c r="E37" t="s">
        <v>126</v>
      </c>
      <c r="F37" t="s">
        <v>467</v>
      </c>
      <c r="G37" t="s">
        <v>431</v>
      </c>
      <c r="H37" t="s">
        <v>463</v>
      </c>
      <c r="I37" t="s">
        <v>215</v>
      </c>
      <c r="J37" t="s">
        <v>468</v>
      </c>
      <c r="K37" s="77">
        <v>0.75</v>
      </c>
      <c r="L37" t="s">
        <v>105</v>
      </c>
      <c r="M37" s="77">
        <v>4.95</v>
      </c>
      <c r="N37" s="77">
        <v>-7.0000000000000007E-2</v>
      </c>
      <c r="O37" s="77">
        <v>1557859.63</v>
      </c>
      <c r="P37" s="77">
        <v>126.34</v>
      </c>
      <c r="Q37" s="77">
        <v>0</v>
      </c>
      <c r="R37" s="77">
        <v>1968.1998565419999</v>
      </c>
      <c r="S37" s="77">
        <v>0.6</v>
      </c>
      <c r="T37" s="77">
        <v>0.09</v>
      </c>
      <c r="U37" s="77">
        <v>0.02</v>
      </c>
    </row>
    <row r="38" spans="2:21">
      <c r="B38" t="s">
        <v>469</v>
      </c>
      <c r="C38" t="s">
        <v>470</v>
      </c>
      <c r="D38" t="s">
        <v>103</v>
      </c>
      <c r="E38" t="s">
        <v>126</v>
      </c>
      <c r="F38" t="s">
        <v>467</v>
      </c>
      <c r="G38" t="s">
        <v>431</v>
      </c>
      <c r="H38" t="s">
        <v>463</v>
      </c>
      <c r="I38" t="s">
        <v>215</v>
      </c>
      <c r="J38" t="s">
        <v>471</v>
      </c>
      <c r="K38" s="77">
        <v>2.85</v>
      </c>
      <c r="L38" t="s">
        <v>105</v>
      </c>
      <c r="M38" s="77">
        <v>4.8</v>
      </c>
      <c r="N38" s="77">
        <v>0.17</v>
      </c>
      <c r="O38" s="77">
        <v>26213017</v>
      </c>
      <c r="P38" s="77">
        <v>118.59</v>
      </c>
      <c r="Q38" s="77">
        <v>0</v>
      </c>
      <c r="R38" s="77">
        <v>31086.016860299998</v>
      </c>
      <c r="S38" s="77">
        <v>1.93</v>
      </c>
      <c r="T38" s="77">
        <v>1.46</v>
      </c>
      <c r="U38" s="77">
        <v>0.28000000000000003</v>
      </c>
    </row>
    <row r="39" spans="2:21">
      <c r="B39" t="s">
        <v>472</v>
      </c>
      <c r="C39" t="s">
        <v>473</v>
      </c>
      <c r="D39" t="s">
        <v>103</v>
      </c>
      <c r="E39" t="s">
        <v>126</v>
      </c>
      <c r="F39" t="s">
        <v>467</v>
      </c>
      <c r="G39" t="s">
        <v>431</v>
      </c>
      <c r="H39" t="s">
        <v>463</v>
      </c>
      <c r="I39" t="s">
        <v>215</v>
      </c>
      <c r="J39" t="s">
        <v>308</v>
      </c>
      <c r="K39" s="77">
        <v>1.72</v>
      </c>
      <c r="L39" t="s">
        <v>105</v>
      </c>
      <c r="M39" s="77">
        <v>4.9000000000000004</v>
      </c>
      <c r="N39" s="77">
        <v>0.03</v>
      </c>
      <c r="O39" s="77">
        <v>3707945.42</v>
      </c>
      <c r="P39" s="77">
        <v>117.53</v>
      </c>
      <c r="Q39" s="77">
        <v>0</v>
      </c>
      <c r="R39" s="77">
        <v>4357.9482521259997</v>
      </c>
      <c r="S39" s="77">
        <v>1.25</v>
      </c>
      <c r="T39" s="77">
        <v>0.21</v>
      </c>
      <c r="U39" s="77">
        <v>0.04</v>
      </c>
    </row>
    <row r="40" spans="2:21">
      <c r="B40" t="s">
        <v>474</v>
      </c>
      <c r="C40" t="s">
        <v>475</v>
      </c>
      <c r="D40" t="s">
        <v>103</v>
      </c>
      <c r="E40" t="s">
        <v>126</v>
      </c>
      <c r="F40" t="s">
        <v>467</v>
      </c>
      <c r="G40" t="s">
        <v>431</v>
      </c>
      <c r="H40" t="s">
        <v>463</v>
      </c>
      <c r="I40" t="s">
        <v>215</v>
      </c>
      <c r="J40" t="s">
        <v>476</v>
      </c>
      <c r="K40" s="77">
        <v>6.75</v>
      </c>
      <c r="L40" t="s">
        <v>105</v>
      </c>
      <c r="M40" s="77">
        <v>3.2</v>
      </c>
      <c r="N40" s="77">
        <v>1.33</v>
      </c>
      <c r="O40" s="77">
        <v>9182485</v>
      </c>
      <c r="P40" s="77">
        <v>114.12</v>
      </c>
      <c r="Q40" s="77">
        <v>0</v>
      </c>
      <c r="R40" s="77">
        <v>10479.051882</v>
      </c>
      <c r="S40" s="77">
        <v>0.73</v>
      </c>
      <c r="T40" s="77">
        <v>0.49</v>
      </c>
      <c r="U40" s="77">
        <v>0.1</v>
      </c>
    </row>
    <row r="41" spans="2:21">
      <c r="B41" t="s">
        <v>477</v>
      </c>
      <c r="C41" t="s">
        <v>478</v>
      </c>
      <c r="D41" t="s">
        <v>103</v>
      </c>
      <c r="E41" t="s">
        <v>126</v>
      </c>
      <c r="F41" t="s">
        <v>462</v>
      </c>
      <c r="G41" t="s">
        <v>431</v>
      </c>
      <c r="H41" t="s">
        <v>463</v>
      </c>
      <c r="I41" t="s">
        <v>215</v>
      </c>
      <c r="J41" t="s">
        <v>479</v>
      </c>
      <c r="K41" s="77">
        <v>2.5499999999999998</v>
      </c>
      <c r="L41" t="s">
        <v>105</v>
      </c>
      <c r="M41" s="77">
        <v>3</v>
      </c>
      <c r="N41" s="77">
        <v>0.39</v>
      </c>
      <c r="O41" s="77">
        <v>8473826.4000000004</v>
      </c>
      <c r="P41" s="77">
        <v>107.19</v>
      </c>
      <c r="Q41" s="77">
        <v>0</v>
      </c>
      <c r="R41" s="77">
        <v>9083.09451816</v>
      </c>
      <c r="S41" s="77">
        <v>1.41</v>
      </c>
      <c r="T41" s="77">
        <v>0.43</v>
      </c>
      <c r="U41" s="77">
        <v>0.08</v>
      </c>
    </row>
    <row r="42" spans="2:21">
      <c r="B42" t="s">
        <v>480</v>
      </c>
      <c r="C42" t="s">
        <v>481</v>
      </c>
      <c r="D42" t="s">
        <v>103</v>
      </c>
      <c r="E42" t="s">
        <v>126</v>
      </c>
      <c r="F42" t="s">
        <v>462</v>
      </c>
      <c r="G42" t="s">
        <v>431</v>
      </c>
      <c r="H42" t="s">
        <v>463</v>
      </c>
      <c r="I42" t="s">
        <v>215</v>
      </c>
      <c r="J42" t="s">
        <v>482</v>
      </c>
      <c r="K42" s="77">
        <v>1.74</v>
      </c>
      <c r="L42" t="s">
        <v>105</v>
      </c>
      <c r="M42" s="77">
        <v>1.64</v>
      </c>
      <c r="N42" s="77">
        <v>0.01</v>
      </c>
      <c r="O42" s="77">
        <v>3241940.57</v>
      </c>
      <c r="P42" s="77">
        <v>101.58</v>
      </c>
      <c r="Q42" s="77">
        <v>0</v>
      </c>
      <c r="R42" s="77">
        <v>3293.1632310059999</v>
      </c>
      <c r="S42" s="77">
        <v>0.59</v>
      </c>
      <c r="T42" s="77">
        <v>0.15</v>
      </c>
      <c r="U42" s="77">
        <v>0.03</v>
      </c>
    </row>
    <row r="43" spans="2:21">
      <c r="B43" t="s">
        <v>483</v>
      </c>
      <c r="C43" t="s">
        <v>484</v>
      </c>
      <c r="D43" t="s">
        <v>103</v>
      </c>
      <c r="E43" t="s">
        <v>126</v>
      </c>
      <c r="F43" t="s">
        <v>485</v>
      </c>
      <c r="G43" t="s">
        <v>431</v>
      </c>
      <c r="H43" t="s">
        <v>463</v>
      </c>
      <c r="I43" t="s">
        <v>215</v>
      </c>
      <c r="J43" t="s">
        <v>293</v>
      </c>
      <c r="K43" s="77">
        <v>3.45</v>
      </c>
      <c r="L43" t="s">
        <v>105</v>
      </c>
      <c r="M43" s="77">
        <v>2.5499999999999998</v>
      </c>
      <c r="N43" s="77">
        <v>0.57999999999999996</v>
      </c>
      <c r="O43" s="77">
        <v>8185822.8399999999</v>
      </c>
      <c r="P43" s="77">
        <v>107.63</v>
      </c>
      <c r="Q43" s="77">
        <v>0</v>
      </c>
      <c r="R43" s="77">
        <v>8810.4011226919993</v>
      </c>
      <c r="S43" s="77">
        <v>0.92</v>
      </c>
      <c r="T43" s="77">
        <v>0.41</v>
      </c>
      <c r="U43" s="77">
        <v>0.08</v>
      </c>
    </row>
    <row r="44" spans="2:21">
      <c r="B44" t="s">
        <v>486</v>
      </c>
      <c r="C44" t="s">
        <v>487</v>
      </c>
      <c r="D44" t="s">
        <v>103</v>
      </c>
      <c r="E44" t="s">
        <v>126</v>
      </c>
      <c r="F44" t="s">
        <v>485</v>
      </c>
      <c r="G44" t="s">
        <v>431</v>
      </c>
      <c r="H44" t="s">
        <v>463</v>
      </c>
      <c r="I44" t="s">
        <v>215</v>
      </c>
      <c r="J44" t="s">
        <v>488</v>
      </c>
      <c r="K44" s="77">
        <v>2.11</v>
      </c>
      <c r="L44" t="s">
        <v>105</v>
      </c>
      <c r="M44" s="77">
        <v>5.0999999999999996</v>
      </c>
      <c r="N44" s="77">
        <v>-0.05</v>
      </c>
      <c r="O44" s="77">
        <v>4777030.7300000004</v>
      </c>
      <c r="P44" s="77">
        <v>123.65</v>
      </c>
      <c r="Q44" s="77">
        <v>0</v>
      </c>
      <c r="R44" s="77">
        <v>5906.7984976449998</v>
      </c>
      <c r="S44" s="77">
        <v>1.02</v>
      </c>
      <c r="T44" s="77">
        <v>0.28000000000000003</v>
      </c>
      <c r="U44" s="77">
        <v>0.05</v>
      </c>
    </row>
    <row r="45" spans="2:21">
      <c r="B45" t="s">
        <v>489</v>
      </c>
      <c r="C45" t="s">
        <v>490</v>
      </c>
      <c r="D45" t="s">
        <v>103</v>
      </c>
      <c r="E45" t="s">
        <v>126</v>
      </c>
      <c r="F45" t="s">
        <v>485</v>
      </c>
      <c r="G45" t="s">
        <v>431</v>
      </c>
      <c r="H45" t="s">
        <v>463</v>
      </c>
      <c r="I45" t="s">
        <v>215</v>
      </c>
      <c r="J45" t="s">
        <v>308</v>
      </c>
      <c r="K45" s="77">
        <v>2.38</v>
      </c>
      <c r="L45" t="s">
        <v>105</v>
      </c>
      <c r="M45" s="77">
        <v>3.4</v>
      </c>
      <c r="N45" s="77">
        <v>7.0000000000000007E-2</v>
      </c>
      <c r="O45" s="77">
        <v>20.62</v>
      </c>
      <c r="P45" s="77">
        <v>110.81</v>
      </c>
      <c r="Q45" s="77">
        <v>0</v>
      </c>
      <c r="R45" s="77">
        <v>2.2849022E-2</v>
      </c>
      <c r="S45" s="77">
        <v>0</v>
      </c>
      <c r="T45" s="77">
        <v>0</v>
      </c>
      <c r="U45" s="77">
        <v>0</v>
      </c>
    </row>
    <row r="46" spans="2:21">
      <c r="B46" t="s">
        <v>491</v>
      </c>
      <c r="C46" t="s">
        <v>492</v>
      </c>
      <c r="D46" t="s">
        <v>103</v>
      </c>
      <c r="E46" t="s">
        <v>126</v>
      </c>
      <c r="F46" t="s">
        <v>485</v>
      </c>
      <c r="G46" t="s">
        <v>431</v>
      </c>
      <c r="H46" t="s">
        <v>463</v>
      </c>
      <c r="I46" t="s">
        <v>215</v>
      </c>
      <c r="J46" t="s">
        <v>493</v>
      </c>
      <c r="K46" s="77">
        <v>6.8</v>
      </c>
      <c r="L46" t="s">
        <v>105</v>
      </c>
      <c r="M46" s="77">
        <v>2.15</v>
      </c>
      <c r="N46" s="77">
        <v>1.5</v>
      </c>
      <c r="O46" s="77">
        <v>10621553.029999999</v>
      </c>
      <c r="P46" s="77">
        <v>106.13</v>
      </c>
      <c r="Q46" s="77">
        <v>0</v>
      </c>
      <c r="R46" s="77">
        <v>11272.654230738999</v>
      </c>
      <c r="S46" s="77">
        <v>1.35</v>
      </c>
      <c r="T46" s="77">
        <v>0.53</v>
      </c>
      <c r="U46" s="77">
        <v>0.1</v>
      </c>
    </row>
    <row r="47" spans="2:21">
      <c r="B47" t="s">
        <v>494</v>
      </c>
      <c r="C47" t="s">
        <v>495</v>
      </c>
      <c r="D47" t="s">
        <v>103</v>
      </c>
      <c r="E47" t="s">
        <v>126</v>
      </c>
      <c r="F47" t="s">
        <v>485</v>
      </c>
      <c r="G47" t="s">
        <v>431</v>
      </c>
      <c r="H47" t="s">
        <v>463</v>
      </c>
      <c r="I47" t="s">
        <v>215</v>
      </c>
      <c r="J47" t="s">
        <v>496</v>
      </c>
      <c r="K47" s="77">
        <v>7.72</v>
      </c>
      <c r="L47" t="s">
        <v>105</v>
      </c>
      <c r="M47" s="77">
        <v>2.25</v>
      </c>
      <c r="N47" s="77">
        <v>2.33</v>
      </c>
      <c r="O47" s="77">
        <v>3724000</v>
      </c>
      <c r="P47" s="77">
        <v>99.77</v>
      </c>
      <c r="Q47" s="77">
        <v>0</v>
      </c>
      <c r="R47" s="77">
        <v>3715.4348</v>
      </c>
      <c r="S47" s="77">
        <v>1.98</v>
      </c>
      <c r="T47" s="77">
        <v>0.17</v>
      </c>
      <c r="U47" s="77">
        <v>0.03</v>
      </c>
    </row>
    <row r="48" spans="2:21">
      <c r="B48" t="s">
        <v>497</v>
      </c>
      <c r="C48" t="s">
        <v>498</v>
      </c>
      <c r="D48" t="s">
        <v>103</v>
      </c>
      <c r="E48" t="s">
        <v>126</v>
      </c>
      <c r="F48" t="s">
        <v>485</v>
      </c>
      <c r="G48" t="s">
        <v>431</v>
      </c>
      <c r="H48" t="s">
        <v>463</v>
      </c>
      <c r="I48" t="s">
        <v>215</v>
      </c>
      <c r="J48" t="s">
        <v>499</v>
      </c>
      <c r="K48" s="77">
        <v>6.34</v>
      </c>
      <c r="L48" t="s">
        <v>105</v>
      </c>
      <c r="M48" s="77">
        <v>1.76</v>
      </c>
      <c r="N48" s="77">
        <v>1.32</v>
      </c>
      <c r="O48" s="77">
        <v>16127851.210000001</v>
      </c>
      <c r="P48" s="77">
        <v>103.63</v>
      </c>
      <c r="Q48" s="77">
        <v>0</v>
      </c>
      <c r="R48" s="77">
        <v>16713.292208923001</v>
      </c>
      <c r="S48" s="77">
        <v>1.44</v>
      </c>
      <c r="T48" s="77">
        <v>0.79</v>
      </c>
      <c r="U48" s="77">
        <v>0.15</v>
      </c>
    </row>
    <row r="49" spans="2:21">
      <c r="B49" t="s">
        <v>500</v>
      </c>
      <c r="C49" t="s">
        <v>501</v>
      </c>
      <c r="D49" t="s">
        <v>103</v>
      </c>
      <c r="E49" t="s">
        <v>126</v>
      </c>
      <c r="F49" t="s">
        <v>502</v>
      </c>
      <c r="G49" t="s">
        <v>431</v>
      </c>
      <c r="H49" t="s">
        <v>463</v>
      </c>
      <c r="I49" t="s">
        <v>215</v>
      </c>
      <c r="J49" t="s">
        <v>503</v>
      </c>
      <c r="K49" s="77">
        <v>1.64</v>
      </c>
      <c r="L49" t="s">
        <v>105</v>
      </c>
      <c r="M49" s="77">
        <v>3.9</v>
      </c>
      <c r="N49" s="77">
        <v>0.16</v>
      </c>
      <c r="O49" s="77">
        <v>0.4</v>
      </c>
      <c r="P49" s="77">
        <v>113.05</v>
      </c>
      <c r="Q49" s="77">
        <v>0</v>
      </c>
      <c r="R49" s="77">
        <v>4.5219999999999999E-4</v>
      </c>
      <c r="S49" s="77">
        <v>0</v>
      </c>
      <c r="T49" s="77">
        <v>0</v>
      </c>
      <c r="U49" s="77">
        <v>0</v>
      </c>
    </row>
    <row r="50" spans="2:21">
      <c r="B50" t="s">
        <v>504</v>
      </c>
      <c r="C50" t="s">
        <v>505</v>
      </c>
      <c r="D50" t="s">
        <v>103</v>
      </c>
      <c r="E50" t="s">
        <v>126</v>
      </c>
      <c r="F50" t="s">
        <v>502</v>
      </c>
      <c r="G50" t="s">
        <v>431</v>
      </c>
      <c r="H50" t="s">
        <v>463</v>
      </c>
      <c r="I50" t="s">
        <v>215</v>
      </c>
      <c r="J50" t="s">
        <v>506</v>
      </c>
      <c r="K50" s="77">
        <v>4.43</v>
      </c>
      <c r="L50" t="s">
        <v>105</v>
      </c>
      <c r="M50" s="77">
        <v>4</v>
      </c>
      <c r="N50" s="77">
        <v>0.46</v>
      </c>
      <c r="O50" s="77">
        <v>6479983.9000000004</v>
      </c>
      <c r="P50" s="77">
        <v>115.08</v>
      </c>
      <c r="Q50" s="77">
        <v>0</v>
      </c>
      <c r="R50" s="77">
        <v>7457.1654721200002</v>
      </c>
      <c r="S50" s="77">
        <v>0.92</v>
      </c>
      <c r="T50" s="77">
        <v>0.35</v>
      </c>
      <c r="U50" s="77">
        <v>7.0000000000000007E-2</v>
      </c>
    </row>
    <row r="51" spans="2:21">
      <c r="B51" t="s">
        <v>507</v>
      </c>
      <c r="C51" t="s">
        <v>508</v>
      </c>
      <c r="D51" t="s">
        <v>103</v>
      </c>
      <c r="E51" t="s">
        <v>126</v>
      </c>
      <c r="F51" t="s">
        <v>502</v>
      </c>
      <c r="G51" t="s">
        <v>431</v>
      </c>
      <c r="H51" t="s">
        <v>463</v>
      </c>
      <c r="I51" t="s">
        <v>215</v>
      </c>
      <c r="J51" t="s">
        <v>509</v>
      </c>
      <c r="K51" s="77">
        <v>8.57</v>
      </c>
      <c r="L51" t="s">
        <v>105</v>
      </c>
      <c r="M51" s="77">
        <v>3.5</v>
      </c>
      <c r="N51" s="77">
        <v>1.64</v>
      </c>
      <c r="O51" s="77">
        <v>830431.18</v>
      </c>
      <c r="P51" s="77">
        <v>117.44</v>
      </c>
      <c r="Q51" s="77">
        <v>0</v>
      </c>
      <c r="R51" s="77">
        <v>975.25837779200003</v>
      </c>
      <c r="S51" s="77">
        <v>0.31</v>
      </c>
      <c r="T51" s="77">
        <v>0.05</v>
      </c>
      <c r="U51" s="77">
        <v>0.01</v>
      </c>
    </row>
    <row r="52" spans="2:21">
      <c r="B52" t="s">
        <v>510</v>
      </c>
      <c r="C52" t="s">
        <v>511</v>
      </c>
      <c r="D52" t="s">
        <v>103</v>
      </c>
      <c r="E52" t="s">
        <v>126</v>
      </c>
      <c r="F52" t="s">
        <v>502</v>
      </c>
      <c r="G52" t="s">
        <v>431</v>
      </c>
      <c r="H52" t="s">
        <v>463</v>
      </c>
      <c r="I52" t="s">
        <v>215</v>
      </c>
      <c r="J52" t="s">
        <v>512</v>
      </c>
      <c r="K52" s="77">
        <v>7.21</v>
      </c>
      <c r="L52" t="s">
        <v>105</v>
      </c>
      <c r="M52" s="77">
        <v>4</v>
      </c>
      <c r="N52" s="77">
        <v>1.22</v>
      </c>
      <c r="O52" s="77">
        <v>11018174.75</v>
      </c>
      <c r="P52" s="77">
        <v>121.03</v>
      </c>
      <c r="Q52" s="77">
        <v>0</v>
      </c>
      <c r="R52" s="77">
        <v>13335.296899925001</v>
      </c>
      <c r="S52" s="77">
        <v>1.52</v>
      </c>
      <c r="T52" s="77">
        <v>0.63</v>
      </c>
      <c r="U52" s="77">
        <v>0.12</v>
      </c>
    </row>
    <row r="53" spans="2:21">
      <c r="B53" t="s">
        <v>513</v>
      </c>
      <c r="C53" t="s">
        <v>514</v>
      </c>
      <c r="D53" t="s">
        <v>103</v>
      </c>
      <c r="E53" t="s">
        <v>126</v>
      </c>
      <c r="F53" t="s">
        <v>515</v>
      </c>
      <c r="G53" t="s">
        <v>135</v>
      </c>
      <c r="H53" t="s">
        <v>463</v>
      </c>
      <c r="I53" t="s">
        <v>215</v>
      </c>
      <c r="J53" t="s">
        <v>516</v>
      </c>
      <c r="K53" s="77">
        <v>6.04</v>
      </c>
      <c r="L53" t="s">
        <v>105</v>
      </c>
      <c r="M53" s="77">
        <v>2.2000000000000002</v>
      </c>
      <c r="N53" s="77">
        <v>1.1299999999999999</v>
      </c>
      <c r="O53" s="77">
        <v>9535329</v>
      </c>
      <c r="P53" s="77">
        <v>106.35</v>
      </c>
      <c r="Q53" s="77">
        <v>0</v>
      </c>
      <c r="R53" s="77">
        <v>10140.8223915</v>
      </c>
      <c r="S53" s="77">
        <v>1.08</v>
      </c>
      <c r="T53" s="77">
        <v>0.48</v>
      </c>
      <c r="U53" s="77">
        <v>0.09</v>
      </c>
    </row>
    <row r="54" spans="2:21">
      <c r="B54" t="s">
        <v>517</v>
      </c>
      <c r="C54" t="s">
        <v>518</v>
      </c>
      <c r="D54" t="s">
        <v>103</v>
      </c>
      <c r="E54" t="s">
        <v>126</v>
      </c>
      <c r="F54" t="s">
        <v>515</v>
      </c>
      <c r="G54" t="s">
        <v>135</v>
      </c>
      <c r="H54" t="s">
        <v>463</v>
      </c>
      <c r="I54" t="s">
        <v>215</v>
      </c>
      <c r="J54" t="s">
        <v>519</v>
      </c>
      <c r="K54" s="77">
        <v>2.57</v>
      </c>
      <c r="L54" t="s">
        <v>105</v>
      </c>
      <c r="M54" s="77">
        <v>3.7</v>
      </c>
      <c r="N54" s="77">
        <v>0.1</v>
      </c>
      <c r="O54" s="77">
        <v>20125528</v>
      </c>
      <c r="P54" s="77">
        <v>113.5</v>
      </c>
      <c r="Q54" s="77">
        <v>0</v>
      </c>
      <c r="R54" s="77">
        <v>22842.474279999999</v>
      </c>
      <c r="S54" s="77">
        <v>0.67</v>
      </c>
      <c r="T54" s="77">
        <v>1.07</v>
      </c>
      <c r="U54" s="77">
        <v>0.21</v>
      </c>
    </row>
    <row r="55" spans="2:21">
      <c r="B55" t="s">
        <v>520</v>
      </c>
      <c r="C55" t="s">
        <v>521</v>
      </c>
      <c r="D55" t="s">
        <v>103</v>
      </c>
      <c r="E55" t="s">
        <v>126</v>
      </c>
      <c r="F55" t="s">
        <v>442</v>
      </c>
      <c r="G55" t="s">
        <v>392</v>
      </c>
      <c r="H55" t="s">
        <v>463</v>
      </c>
      <c r="I55" t="s">
        <v>215</v>
      </c>
      <c r="J55" t="s">
        <v>308</v>
      </c>
      <c r="K55" s="77">
        <v>1.24</v>
      </c>
      <c r="L55" t="s">
        <v>105</v>
      </c>
      <c r="M55" s="77">
        <v>2.8</v>
      </c>
      <c r="N55" s="77">
        <v>-0.28000000000000003</v>
      </c>
      <c r="O55" s="77">
        <v>13176269</v>
      </c>
      <c r="P55" s="77">
        <v>106.8</v>
      </c>
      <c r="Q55" s="77">
        <v>0</v>
      </c>
      <c r="R55" s="77">
        <v>14072.255292</v>
      </c>
      <c r="S55" s="77">
        <v>1.34</v>
      </c>
      <c r="T55" s="77">
        <v>0.66</v>
      </c>
      <c r="U55" s="77">
        <v>0.13</v>
      </c>
    </row>
    <row r="56" spans="2:21">
      <c r="B56" t="s">
        <v>522</v>
      </c>
      <c r="C56" t="s">
        <v>523</v>
      </c>
      <c r="D56" t="s">
        <v>103</v>
      </c>
      <c r="E56" t="s">
        <v>126</v>
      </c>
      <c r="F56" t="s">
        <v>442</v>
      </c>
      <c r="G56" t="s">
        <v>392</v>
      </c>
      <c r="H56" t="s">
        <v>463</v>
      </c>
      <c r="I56" t="s">
        <v>215</v>
      </c>
      <c r="J56" t="s">
        <v>524</v>
      </c>
      <c r="K56" s="77">
        <v>1.92</v>
      </c>
      <c r="L56" t="s">
        <v>105</v>
      </c>
      <c r="M56" s="77">
        <v>4.2</v>
      </c>
      <c r="N56" s="77">
        <v>0.23</v>
      </c>
      <c r="O56" s="77">
        <v>749999.8</v>
      </c>
      <c r="P56" s="77">
        <v>129.41</v>
      </c>
      <c r="Q56" s="77">
        <v>0</v>
      </c>
      <c r="R56" s="77">
        <v>970.57474118000005</v>
      </c>
      <c r="S56" s="77">
        <v>0.96</v>
      </c>
      <c r="T56" s="77">
        <v>0.05</v>
      </c>
      <c r="U56" s="77">
        <v>0.01</v>
      </c>
    </row>
    <row r="57" spans="2:21">
      <c r="B57" t="s">
        <v>525</v>
      </c>
      <c r="C57" t="s">
        <v>526</v>
      </c>
      <c r="D57" t="s">
        <v>103</v>
      </c>
      <c r="E57" t="s">
        <v>126</v>
      </c>
      <c r="F57" t="s">
        <v>442</v>
      </c>
      <c r="G57" t="s">
        <v>392</v>
      </c>
      <c r="H57" t="s">
        <v>463</v>
      </c>
      <c r="I57" t="s">
        <v>215</v>
      </c>
      <c r="J57" t="s">
        <v>412</v>
      </c>
      <c r="K57" s="77">
        <v>1.81</v>
      </c>
      <c r="L57" t="s">
        <v>105</v>
      </c>
      <c r="M57" s="77">
        <v>3.1</v>
      </c>
      <c r="N57" s="77">
        <v>-0.02</v>
      </c>
      <c r="O57" s="77">
        <v>4827396</v>
      </c>
      <c r="P57" s="77">
        <v>111.18</v>
      </c>
      <c r="Q57" s="77">
        <v>0</v>
      </c>
      <c r="R57" s="77">
        <v>5367.0988728000002</v>
      </c>
      <c r="S57" s="77">
        <v>0.94</v>
      </c>
      <c r="T57" s="77">
        <v>0.25</v>
      </c>
      <c r="U57" s="77">
        <v>0.05</v>
      </c>
    </row>
    <row r="58" spans="2:21">
      <c r="B58" t="s">
        <v>527</v>
      </c>
      <c r="C58" t="s">
        <v>528</v>
      </c>
      <c r="D58" t="s">
        <v>103</v>
      </c>
      <c r="E58" t="s">
        <v>126</v>
      </c>
      <c r="F58" t="s">
        <v>391</v>
      </c>
      <c r="G58" t="s">
        <v>392</v>
      </c>
      <c r="H58" t="s">
        <v>463</v>
      </c>
      <c r="I58" t="s">
        <v>215</v>
      </c>
      <c r="J58" t="s">
        <v>529</v>
      </c>
      <c r="K58" s="77">
        <v>2.7</v>
      </c>
      <c r="L58" t="s">
        <v>105</v>
      </c>
      <c r="M58" s="77">
        <v>4</v>
      </c>
      <c r="N58" s="77">
        <v>0.09</v>
      </c>
      <c r="O58" s="77">
        <v>23081649</v>
      </c>
      <c r="P58" s="77">
        <v>119.59</v>
      </c>
      <c r="Q58" s="77">
        <v>0</v>
      </c>
      <c r="R58" s="77">
        <v>27603.3440391</v>
      </c>
      <c r="S58" s="77">
        <v>1.71</v>
      </c>
      <c r="T58" s="77">
        <v>1.3</v>
      </c>
      <c r="U58" s="77">
        <v>0.25</v>
      </c>
    </row>
    <row r="59" spans="2:21">
      <c r="B59" t="s">
        <v>530</v>
      </c>
      <c r="C59" t="s">
        <v>531</v>
      </c>
      <c r="D59" t="s">
        <v>103</v>
      </c>
      <c r="E59" t="s">
        <v>126</v>
      </c>
      <c r="F59" t="s">
        <v>532</v>
      </c>
      <c r="G59" t="s">
        <v>392</v>
      </c>
      <c r="H59" t="s">
        <v>463</v>
      </c>
      <c r="I59" t="s">
        <v>215</v>
      </c>
      <c r="J59" t="s">
        <v>533</v>
      </c>
      <c r="K59" s="77">
        <v>2.4900000000000002</v>
      </c>
      <c r="L59" t="s">
        <v>105</v>
      </c>
      <c r="M59" s="77">
        <v>4.75</v>
      </c>
      <c r="N59" s="77">
        <v>0.01</v>
      </c>
      <c r="O59" s="77">
        <v>7685462.5300000003</v>
      </c>
      <c r="P59" s="77">
        <v>133.31</v>
      </c>
      <c r="Q59" s="77">
        <v>0</v>
      </c>
      <c r="R59" s="77">
        <v>10245.490098742999</v>
      </c>
      <c r="S59" s="77">
        <v>2.12</v>
      </c>
      <c r="T59" s="77">
        <v>0.48</v>
      </c>
      <c r="U59" s="77">
        <v>0.09</v>
      </c>
    </row>
    <row r="60" spans="2:21">
      <c r="B60" t="s">
        <v>534</v>
      </c>
      <c r="C60" t="s">
        <v>535</v>
      </c>
      <c r="D60" t="s">
        <v>103</v>
      </c>
      <c r="E60" t="s">
        <v>126</v>
      </c>
      <c r="F60" t="s">
        <v>532</v>
      </c>
      <c r="G60" t="s">
        <v>392</v>
      </c>
      <c r="H60" t="s">
        <v>463</v>
      </c>
      <c r="I60" t="s">
        <v>215</v>
      </c>
      <c r="J60" t="s">
        <v>308</v>
      </c>
      <c r="K60" s="77">
        <v>0.01</v>
      </c>
      <c r="L60" t="s">
        <v>105</v>
      </c>
      <c r="M60" s="77">
        <v>5.5</v>
      </c>
      <c r="N60" s="77">
        <v>2.0499999999999998</v>
      </c>
      <c r="O60" s="77">
        <v>137907.44</v>
      </c>
      <c r="P60" s="77">
        <v>130.36000000000001</v>
      </c>
      <c r="Q60" s="77">
        <v>0</v>
      </c>
      <c r="R60" s="77">
        <v>179.77613878400001</v>
      </c>
      <c r="S60" s="77">
        <v>0.17</v>
      </c>
      <c r="T60" s="77">
        <v>0.01</v>
      </c>
      <c r="U60" s="77">
        <v>0</v>
      </c>
    </row>
    <row r="61" spans="2:21">
      <c r="B61" t="s">
        <v>536</v>
      </c>
      <c r="C61" t="s">
        <v>537</v>
      </c>
      <c r="D61" t="s">
        <v>103</v>
      </c>
      <c r="E61" t="s">
        <v>126</v>
      </c>
      <c r="F61" t="s">
        <v>532</v>
      </c>
      <c r="G61" t="s">
        <v>392</v>
      </c>
      <c r="H61" t="s">
        <v>463</v>
      </c>
      <c r="I61" t="s">
        <v>215</v>
      </c>
      <c r="J61" t="s">
        <v>533</v>
      </c>
      <c r="K61" s="77">
        <v>1.1499999999999999</v>
      </c>
      <c r="L61" t="s">
        <v>105</v>
      </c>
      <c r="M61" s="77">
        <v>5.25</v>
      </c>
      <c r="N61" s="77">
        <v>-7.0000000000000007E-2</v>
      </c>
      <c r="O61" s="77">
        <v>2248156</v>
      </c>
      <c r="P61" s="77">
        <v>131.83000000000001</v>
      </c>
      <c r="Q61" s="77">
        <v>0</v>
      </c>
      <c r="R61" s="77">
        <v>2963.7440548</v>
      </c>
      <c r="S61" s="77">
        <v>0.94</v>
      </c>
      <c r="T61" s="77">
        <v>0.14000000000000001</v>
      </c>
      <c r="U61" s="77">
        <v>0.03</v>
      </c>
    </row>
    <row r="62" spans="2:21">
      <c r="B62" t="s">
        <v>538</v>
      </c>
      <c r="C62" t="s">
        <v>539</v>
      </c>
      <c r="D62" t="s">
        <v>103</v>
      </c>
      <c r="E62" t="s">
        <v>126</v>
      </c>
      <c r="F62" t="s">
        <v>540</v>
      </c>
      <c r="G62" t="s">
        <v>392</v>
      </c>
      <c r="H62" t="s">
        <v>463</v>
      </c>
      <c r="I62" t="s">
        <v>215</v>
      </c>
      <c r="J62" t="s">
        <v>541</v>
      </c>
      <c r="K62" s="77">
        <v>6.1</v>
      </c>
      <c r="L62" t="s">
        <v>105</v>
      </c>
      <c r="M62" s="77">
        <v>1.5</v>
      </c>
      <c r="N62" s="77">
        <v>0.69</v>
      </c>
      <c r="O62" s="77">
        <v>10873626.23</v>
      </c>
      <c r="P62" s="77">
        <v>103.94</v>
      </c>
      <c r="Q62" s="77">
        <v>0</v>
      </c>
      <c r="R62" s="77">
        <v>11302.047103462</v>
      </c>
      <c r="S62" s="77">
        <v>1.95</v>
      </c>
      <c r="T62" s="77">
        <v>0.53</v>
      </c>
      <c r="U62" s="77">
        <v>0.1</v>
      </c>
    </row>
    <row r="63" spans="2:21">
      <c r="B63" t="s">
        <v>542</v>
      </c>
      <c r="C63" t="s">
        <v>543</v>
      </c>
      <c r="D63" t="s">
        <v>103</v>
      </c>
      <c r="E63" t="s">
        <v>126</v>
      </c>
      <c r="F63" t="s">
        <v>540</v>
      </c>
      <c r="G63" t="s">
        <v>392</v>
      </c>
      <c r="H63" t="s">
        <v>463</v>
      </c>
      <c r="I63" t="s">
        <v>215</v>
      </c>
      <c r="J63" t="s">
        <v>308</v>
      </c>
      <c r="K63" s="77">
        <v>2.74</v>
      </c>
      <c r="L63" t="s">
        <v>105</v>
      </c>
      <c r="M63" s="77">
        <v>3.55</v>
      </c>
      <c r="N63" s="77">
        <v>-0.05</v>
      </c>
      <c r="O63" s="77">
        <v>2237476.67</v>
      </c>
      <c r="P63" s="77">
        <v>120.05</v>
      </c>
      <c r="Q63" s="77">
        <v>0</v>
      </c>
      <c r="R63" s="77">
        <v>2686.090742335</v>
      </c>
      <c r="S63" s="77">
        <v>0.52</v>
      </c>
      <c r="T63" s="77">
        <v>0.13</v>
      </c>
      <c r="U63" s="77">
        <v>0.02</v>
      </c>
    </row>
    <row r="64" spans="2:21">
      <c r="B64" t="s">
        <v>544</v>
      </c>
      <c r="C64" t="s">
        <v>545</v>
      </c>
      <c r="D64" t="s">
        <v>103</v>
      </c>
      <c r="E64" t="s">
        <v>126</v>
      </c>
      <c r="F64" t="s">
        <v>540</v>
      </c>
      <c r="G64" t="s">
        <v>392</v>
      </c>
      <c r="H64" t="s">
        <v>463</v>
      </c>
      <c r="I64" t="s">
        <v>215</v>
      </c>
      <c r="J64" t="s">
        <v>546</v>
      </c>
      <c r="K64" s="77">
        <v>1.66</v>
      </c>
      <c r="L64" t="s">
        <v>105</v>
      </c>
      <c r="M64" s="77">
        <v>4.6500000000000004</v>
      </c>
      <c r="N64" s="77">
        <v>-0.05</v>
      </c>
      <c r="O64" s="77">
        <v>2333623.5</v>
      </c>
      <c r="P64" s="77">
        <v>130.08000000000001</v>
      </c>
      <c r="Q64" s="77">
        <v>1491.73377</v>
      </c>
      <c r="R64" s="77">
        <v>4527.3112187999996</v>
      </c>
      <c r="S64" s="77">
        <v>0.71</v>
      </c>
      <c r="T64" s="77">
        <v>0.21</v>
      </c>
      <c r="U64" s="77">
        <v>0.04</v>
      </c>
    </row>
    <row r="65" spans="2:21">
      <c r="B65" t="s">
        <v>547</v>
      </c>
      <c r="C65" t="s">
        <v>548</v>
      </c>
      <c r="D65" t="s">
        <v>103</v>
      </c>
      <c r="E65" t="s">
        <v>126</v>
      </c>
      <c r="F65" t="s">
        <v>549</v>
      </c>
      <c r="G65" t="s">
        <v>550</v>
      </c>
      <c r="H65" t="s">
        <v>463</v>
      </c>
      <c r="I65" t="s">
        <v>215</v>
      </c>
      <c r="J65" t="s">
        <v>551</v>
      </c>
      <c r="K65" s="77">
        <v>2.19</v>
      </c>
      <c r="L65" t="s">
        <v>105</v>
      </c>
      <c r="M65" s="77">
        <v>4.6500000000000004</v>
      </c>
      <c r="N65" s="77">
        <v>0.22</v>
      </c>
      <c r="O65" s="77">
        <v>196292.11</v>
      </c>
      <c r="P65" s="77">
        <v>132.36000000000001</v>
      </c>
      <c r="Q65" s="77">
        <v>0</v>
      </c>
      <c r="R65" s="77">
        <v>259.81223679599998</v>
      </c>
      <c r="S65" s="77">
        <v>0.19</v>
      </c>
      <c r="T65" s="77">
        <v>0.01</v>
      </c>
      <c r="U65" s="77">
        <v>0</v>
      </c>
    </row>
    <row r="66" spans="2:21">
      <c r="B66" t="s">
        <v>552</v>
      </c>
      <c r="C66" t="s">
        <v>553</v>
      </c>
      <c r="D66" t="s">
        <v>103</v>
      </c>
      <c r="E66" t="s">
        <v>126</v>
      </c>
      <c r="F66" t="s">
        <v>554</v>
      </c>
      <c r="G66" t="s">
        <v>431</v>
      </c>
      <c r="H66" t="s">
        <v>463</v>
      </c>
      <c r="I66" t="s">
        <v>215</v>
      </c>
      <c r="J66" t="s">
        <v>308</v>
      </c>
      <c r="K66" s="77">
        <v>2.37</v>
      </c>
      <c r="L66" t="s">
        <v>105</v>
      </c>
      <c r="M66" s="77">
        <v>3.64</v>
      </c>
      <c r="N66" s="77">
        <v>0.33</v>
      </c>
      <c r="O66" s="77">
        <v>369540</v>
      </c>
      <c r="P66" s="77">
        <v>116.63</v>
      </c>
      <c r="Q66" s="77">
        <v>0</v>
      </c>
      <c r="R66" s="77">
        <v>430.99450200000001</v>
      </c>
      <c r="S66" s="77">
        <v>0.4</v>
      </c>
      <c r="T66" s="77">
        <v>0.02</v>
      </c>
      <c r="U66" s="77">
        <v>0</v>
      </c>
    </row>
    <row r="67" spans="2:21">
      <c r="B67" t="s">
        <v>555</v>
      </c>
      <c r="C67" t="s">
        <v>556</v>
      </c>
      <c r="D67" t="s">
        <v>103</v>
      </c>
      <c r="E67" t="s">
        <v>126</v>
      </c>
      <c r="F67" t="s">
        <v>557</v>
      </c>
      <c r="G67" t="s">
        <v>558</v>
      </c>
      <c r="H67" t="s">
        <v>559</v>
      </c>
      <c r="I67" t="s">
        <v>153</v>
      </c>
      <c r="J67" t="s">
        <v>560</v>
      </c>
      <c r="K67" s="77">
        <v>6.5</v>
      </c>
      <c r="L67" t="s">
        <v>105</v>
      </c>
      <c r="M67" s="77">
        <v>4.5</v>
      </c>
      <c r="N67" s="77">
        <v>1.05</v>
      </c>
      <c r="O67" s="77">
        <v>35909205</v>
      </c>
      <c r="P67" s="77">
        <v>125.2</v>
      </c>
      <c r="Q67" s="77">
        <v>0</v>
      </c>
      <c r="R67" s="77">
        <v>44958.324659999998</v>
      </c>
      <c r="S67" s="77">
        <v>1.22</v>
      </c>
      <c r="T67" s="77">
        <v>2.12</v>
      </c>
      <c r="U67" s="77">
        <v>0.41</v>
      </c>
    </row>
    <row r="68" spans="2:21">
      <c r="B68" t="s">
        <v>561</v>
      </c>
      <c r="C68" t="s">
        <v>562</v>
      </c>
      <c r="D68" t="s">
        <v>103</v>
      </c>
      <c r="E68" t="s">
        <v>126</v>
      </c>
      <c r="F68" t="s">
        <v>557</v>
      </c>
      <c r="G68" t="s">
        <v>558</v>
      </c>
      <c r="H68" t="s">
        <v>559</v>
      </c>
      <c r="I68" t="s">
        <v>153</v>
      </c>
      <c r="J68" t="s">
        <v>563</v>
      </c>
      <c r="K68" s="77">
        <v>8.41</v>
      </c>
      <c r="L68" t="s">
        <v>105</v>
      </c>
      <c r="M68" s="77">
        <v>3.85</v>
      </c>
      <c r="N68" s="77">
        <v>1.39</v>
      </c>
      <c r="O68" s="77">
        <v>16872425.649999999</v>
      </c>
      <c r="P68" s="77">
        <v>123.26</v>
      </c>
      <c r="Q68" s="77">
        <v>0</v>
      </c>
      <c r="R68" s="77">
        <v>20796.95185619</v>
      </c>
      <c r="S68" s="77">
        <v>0.61</v>
      </c>
      <c r="T68" s="77">
        <v>0.98</v>
      </c>
      <c r="U68" s="77">
        <v>0.19</v>
      </c>
    </row>
    <row r="69" spans="2:21">
      <c r="B69" t="s">
        <v>564</v>
      </c>
      <c r="C69" t="s">
        <v>565</v>
      </c>
      <c r="D69" t="s">
        <v>103</v>
      </c>
      <c r="E69" t="s">
        <v>126</v>
      </c>
      <c r="F69" t="s">
        <v>566</v>
      </c>
      <c r="G69" t="s">
        <v>550</v>
      </c>
      <c r="H69" t="s">
        <v>463</v>
      </c>
      <c r="I69" t="s">
        <v>215</v>
      </c>
      <c r="J69" t="s">
        <v>567</v>
      </c>
      <c r="K69" s="77">
        <v>1.61</v>
      </c>
      <c r="L69" t="s">
        <v>105</v>
      </c>
      <c r="M69" s="77">
        <v>4.8899999999999997</v>
      </c>
      <c r="N69" s="77">
        <v>0.3</v>
      </c>
      <c r="O69" s="77">
        <v>1788676.68</v>
      </c>
      <c r="P69" s="77">
        <v>131.29</v>
      </c>
      <c r="Q69" s="77">
        <v>0</v>
      </c>
      <c r="R69" s="77">
        <v>2348.3536131720002</v>
      </c>
      <c r="S69" s="77">
        <v>2.4</v>
      </c>
      <c r="T69" s="77">
        <v>0.11</v>
      </c>
      <c r="U69" s="77">
        <v>0.02</v>
      </c>
    </row>
    <row r="70" spans="2:21">
      <c r="B70" t="s">
        <v>568</v>
      </c>
      <c r="C70" t="s">
        <v>569</v>
      </c>
      <c r="D70" t="s">
        <v>103</v>
      </c>
      <c r="E70" t="s">
        <v>126</v>
      </c>
      <c r="F70" t="s">
        <v>391</v>
      </c>
      <c r="G70" t="s">
        <v>392</v>
      </c>
      <c r="H70" t="s">
        <v>463</v>
      </c>
      <c r="I70" t="s">
        <v>215</v>
      </c>
      <c r="J70" t="s">
        <v>448</v>
      </c>
      <c r="K70" s="77">
        <v>2.23</v>
      </c>
      <c r="L70" t="s">
        <v>105</v>
      </c>
      <c r="M70" s="77">
        <v>5</v>
      </c>
      <c r="N70" s="77">
        <v>-0.05</v>
      </c>
      <c r="O70" s="77">
        <v>35709871</v>
      </c>
      <c r="P70" s="77">
        <v>122.64</v>
      </c>
      <c r="Q70" s="77">
        <v>0</v>
      </c>
      <c r="R70" s="77">
        <v>43794.585794400002</v>
      </c>
      <c r="S70" s="77">
        <v>3.57</v>
      </c>
      <c r="T70" s="77">
        <v>2.06</v>
      </c>
      <c r="U70" s="77">
        <v>0.4</v>
      </c>
    </row>
    <row r="71" spans="2:21">
      <c r="B71" t="s">
        <v>570</v>
      </c>
      <c r="C71" t="s">
        <v>571</v>
      </c>
      <c r="D71" t="s">
        <v>103</v>
      </c>
      <c r="E71" t="s">
        <v>126</v>
      </c>
      <c r="F71" t="s">
        <v>418</v>
      </c>
      <c r="G71" t="s">
        <v>392</v>
      </c>
      <c r="H71" t="s">
        <v>463</v>
      </c>
      <c r="I71" t="s">
        <v>215</v>
      </c>
      <c r="J71" t="s">
        <v>572</v>
      </c>
      <c r="K71" s="77">
        <v>2.12</v>
      </c>
      <c r="L71" t="s">
        <v>105</v>
      </c>
      <c r="M71" s="77">
        <v>6.5</v>
      </c>
      <c r="N71" s="77">
        <v>-0.03</v>
      </c>
      <c r="O71" s="77">
        <v>18120958</v>
      </c>
      <c r="P71" s="77">
        <v>125.98</v>
      </c>
      <c r="Q71" s="77">
        <v>15.449170000000001</v>
      </c>
      <c r="R71" s="77">
        <v>22844.232058400001</v>
      </c>
      <c r="S71" s="77">
        <v>1.1499999999999999</v>
      </c>
      <c r="T71" s="77">
        <v>1.08</v>
      </c>
      <c r="U71" s="77">
        <v>0.21</v>
      </c>
    </row>
    <row r="72" spans="2:21">
      <c r="B72" t="s">
        <v>573</v>
      </c>
      <c r="C72" t="s">
        <v>574</v>
      </c>
      <c r="D72" t="s">
        <v>103</v>
      </c>
      <c r="E72" t="s">
        <v>126</v>
      </c>
      <c r="F72" t="s">
        <v>575</v>
      </c>
      <c r="G72" t="s">
        <v>550</v>
      </c>
      <c r="H72" t="s">
        <v>463</v>
      </c>
      <c r="I72" t="s">
        <v>215</v>
      </c>
      <c r="J72" t="s">
        <v>308</v>
      </c>
      <c r="K72" s="77">
        <v>0.42</v>
      </c>
      <c r="L72" t="s">
        <v>105</v>
      </c>
      <c r="M72" s="77">
        <v>4.4000000000000004</v>
      </c>
      <c r="N72" s="77">
        <v>-0.33</v>
      </c>
      <c r="O72" s="77">
        <v>17079.37</v>
      </c>
      <c r="P72" s="77">
        <v>110.27</v>
      </c>
      <c r="Q72" s="77">
        <v>0</v>
      </c>
      <c r="R72" s="77">
        <v>18.833421299000001</v>
      </c>
      <c r="S72" s="77">
        <v>0.03</v>
      </c>
      <c r="T72" s="77">
        <v>0</v>
      </c>
      <c r="U72" s="77">
        <v>0</v>
      </c>
    </row>
    <row r="73" spans="2:21">
      <c r="B73" t="s">
        <v>576</v>
      </c>
      <c r="C73" t="s">
        <v>577</v>
      </c>
      <c r="D73" t="s">
        <v>103</v>
      </c>
      <c r="E73" t="s">
        <v>126</v>
      </c>
      <c r="F73" t="s">
        <v>578</v>
      </c>
      <c r="G73" t="s">
        <v>431</v>
      </c>
      <c r="H73" t="s">
        <v>211</v>
      </c>
      <c r="I73" t="s">
        <v>153</v>
      </c>
      <c r="J73" t="s">
        <v>579</v>
      </c>
      <c r="K73" s="77">
        <v>0.01</v>
      </c>
      <c r="L73" t="s">
        <v>105</v>
      </c>
      <c r="M73" s="77">
        <v>4.55</v>
      </c>
      <c r="N73" s="77">
        <v>1.26</v>
      </c>
      <c r="O73" s="77">
        <v>1386304.66</v>
      </c>
      <c r="P73" s="77">
        <v>122.62</v>
      </c>
      <c r="Q73" s="77">
        <v>0</v>
      </c>
      <c r="R73" s="77">
        <v>1699.886774092</v>
      </c>
      <c r="S73" s="77">
        <v>0.98</v>
      </c>
      <c r="T73" s="77">
        <v>0.08</v>
      </c>
      <c r="U73" s="77">
        <v>0.02</v>
      </c>
    </row>
    <row r="74" spans="2:21">
      <c r="B74" t="s">
        <v>580</v>
      </c>
      <c r="C74" t="s">
        <v>581</v>
      </c>
      <c r="D74" t="s">
        <v>103</v>
      </c>
      <c r="E74" t="s">
        <v>126</v>
      </c>
      <c r="F74" t="s">
        <v>578</v>
      </c>
      <c r="G74" t="s">
        <v>431</v>
      </c>
      <c r="H74" t="s">
        <v>211</v>
      </c>
      <c r="I74" t="s">
        <v>153</v>
      </c>
      <c r="J74" t="s">
        <v>308</v>
      </c>
      <c r="K74" s="77">
        <v>5</v>
      </c>
      <c r="L74" t="s">
        <v>105</v>
      </c>
      <c r="M74" s="77">
        <v>4.75</v>
      </c>
      <c r="N74" s="77">
        <v>0.78</v>
      </c>
      <c r="O74" s="77">
        <v>20174394</v>
      </c>
      <c r="P74" s="77">
        <v>145.41</v>
      </c>
      <c r="Q74" s="77">
        <v>259.07330999999999</v>
      </c>
      <c r="R74" s="77">
        <v>29594.6596254</v>
      </c>
      <c r="S74" s="77">
        <v>1.07</v>
      </c>
      <c r="T74" s="77">
        <v>1.39</v>
      </c>
      <c r="U74" s="77">
        <v>0.27</v>
      </c>
    </row>
    <row r="75" spans="2:21">
      <c r="B75" t="s">
        <v>582</v>
      </c>
      <c r="C75" t="s">
        <v>583</v>
      </c>
      <c r="D75" t="s">
        <v>103</v>
      </c>
      <c r="E75" t="s">
        <v>126</v>
      </c>
      <c r="F75" t="s">
        <v>485</v>
      </c>
      <c r="G75" t="s">
        <v>431</v>
      </c>
      <c r="H75" t="s">
        <v>584</v>
      </c>
      <c r="I75" t="s">
        <v>215</v>
      </c>
      <c r="J75" t="s">
        <v>585</v>
      </c>
      <c r="K75" s="77">
        <v>0.16</v>
      </c>
      <c r="L75" t="s">
        <v>105</v>
      </c>
      <c r="M75" s="77">
        <v>5.5</v>
      </c>
      <c r="N75" s="77">
        <v>-0.65</v>
      </c>
      <c r="O75" s="77">
        <v>333960.12</v>
      </c>
      <c r="P75" s="77">
        <v>122.46</v>
      </c>
      <c r="Q75" s="77">
        <v>0</v>
      </c>
      <c r="R75" s="77">
        <v>408.96756295199998</v>
      </c>
      <c r="S75" s="77">
        <v>2.23</v>
      </c>
      <c r="T75" s="77">
        <v>0.02</v>
      </c>
      <c r="U75" s="77">
        <v>0</v>
      </c>
    </row>
    <row r="76" spans="2:21">
      <c r="B76" t="s">
        <v>586</v>
      </c>
      <c r="C76" t="s">
        <v>587</v>
      </c>
      <c r="D76" t="s">
        <v>103</v>
      </c>
      <c r="E76" t="s">
        <v>126</v>
      </c>
      <c r="F76" t="s">
        <v>485</v>
      </c>
      <c r="G76" t="s">
        <v>431</v>
      </c>
      <c r="H76" t="s">
        <v>584</v>
      </c>
      <c r="I76" t="s">
        <v>215</v>
      </c>
      <c r="J76" t="s">
        <v>585</v>
      </c>
      <c r="K76" s="77">
        <v>2.5299999999999998</v>
      </c>
      <c r="L76" t="s">
        <v>105</v>
      </c>
      <c r="M76" s="77">
        <v>5.85</v>
      </c>
      <c r="N76" s="77">
        <v>0.55000000000000004</v>
      </c>
      <c r="O76" s="77">
        <v>6809254.0999999996</v>
      </c>
      <c r="P76" s="77">
        <v>124.1</v>
      </c>
      <c r="Q76" s="77">
        <v>0</v>
      </c>
      <c r="R76" s="77">
        <v>8450.2843381000002</v>
      </c>
      <c r="S76" s="77">
        <v>0.53</v>
      </c>
      <c r="T76" s="77">
        <v>0.4</v>
      </c>
      <c r="U76" s="77">
        <v>0.08</v>
      </c>
    </row>
    <row r="77" spans="2:21">
      <c r="B77" t="s">
        <v>588</v>
      </c>
      <c r="C77" t="s">
        <v>589</v>
      </c>
      <c r="D77" t="s">
        <v>103</v>
      </c>
      <c r="E77" t="s">
        <v>126</v>
      </c>
      <c r="F77" t="s">
        <v>485</v>
      </c>
      <c r="G77" t="s">
        <v>431</v>
      </c>
      <c r="H77" t="s">
        <v>584</v>
      </c>
      <c r="I77" t="s">
        <v>215</v>
      </c>
      <c r="J77" t="s">
        <v>308</v>
      </c>
      <c r="K77" s="77">
        <v>2.91</v>
      </c>
      <c r="L77" t="s">
        <v>105</v>
      </c>
      <c r="M77" s="77">
        <v>4.9000000000000004</v>
      </c>
      <c r="N77" s="77">
        <v>0.64</v>
      </c>
      <c r="O77" s="77">
        <v>15567233.77</v>
      </c>
      <c r="P77" s="77">
        <v>114.65</v>
      </c>
      <c r="Q77" s="77">
        <v>388.43828000000002</v>
      </c>
      <c r="R77" s="77">
        <v>18236.271797304998</v>
      </c>
      <c r="S77" s="77">
        <v>1.95</v>
      </c>
      <c r="T77" s="77">
        <v>0.86</v>
      </c>
      <c r="U77" s="77">
        <v>0.17</v>
      </c>
    </row>
    <row r="78" spans="2:21">
      <c r="B78" t="s">
        <v>590</v>
      </c>
      <c r="C78" t="s">
        <v>591</v>
      </c>
      <c r="D78" t="s">
        <v>103</v>
      </c>
      <c r="E78" t="s">
        <v>126</v>
      </c>
      <c r="F78" t="s">
        <v>485</v>
      </c>
      <c r="G78" t="s">
        <v>431</v>
      </c>
      <c r="H78" t="s">
        <v>584</v>
      </c>
      <c r="I78" t="s">
        <v>215</v>
      </c>
      <c r="J78" t="s">
        <v>499</v>
      </c>
      <c r="K78" s="77">
        <v>6.23</v>
      </c>
      <c r="L78" t="s">
        <v>105</v>
      </c>
      <c r="M78" s="77">
        <v>2.2999999999999998</v>
      </c>
      <c r="N78" s="77">
        <v>1.87</v>
      </c>
      <c r="O78" s="77">
        <v>1128931.67</v>
      </c>
      <c r="P78" s="77">
        <v>103.67</v>
      </c>
      <c r="Q78" s="77">
        <v>0</v>
      </c>
      <c r="R78" s="77">
        <v>1170.3634622889999</v>
      </c>
      <c r="S78" s="77">
        <v>0.08</v>
      </c>
      <c r="T78" s="77">
        <v>0.06</v>
      </c>
      <c r="U78" s="77">
        <v>0.01</v>
      </c>
    </row>
    <row r="79" spans="2:21">
      <c r="B79" t="s">
        <v>592</v>
      </c>
      <c r="C79" t="s">
        <v>593</v>
      </c>
      <c r="D79" t="s">
        <v>103</v>
      </c>
      <c r="E79" t="s">
        <v>126</v>
      </c>
      <c r="F79" t="s">
        <v>485</v>
      </c>
      <c r="G79" t="s">
        <v>431</v>
      </c>
      <c r="H79" t="s">
        <v>584</v>
      </c>
      <c r="I79" t="s">
        <v>215</v>
      </c>
      <c r="J79" t="s">
        <v>594</v>
      </c>
      <c r="K79" s="77">
        <v>7.52</v>
      </c>
      <c r="L79" t="s">
        <v>105</v>
      </c>
      <c r="M79" s="77">
        <v>2.35</v>
      </c>
      <c r="N79" s="77">
        <v>1.67</v>
      </c>
      <c r="O79" s="77">
        <v>4863579.96</v>
      </c>
      <c r="P79" s="77">
        <v>105.2</v>
      </c>
      <c r="Q79" s="77">
        <v>107.8763</v>
      </c>
      <c r="R79" s="77">
        <v>5224.3624179199996</v>
      </c>
      <c r="S79" s="77">
        <v>1.33</v>
      </c>
      <c r="T79" s="77">
        <v>0.25</v>
      </c>
      <c r="U79" s="77">
        <v>0.05</v>
      </c>
    </row>
    <row r="80" spans="2:21">
      <c r="B80" t="s">
        <v>595</v>
      </c>
      <c r="C80" t="s">
        <v>596</v>
      </c>
      <c r="D80" t="s">
        <v>103</v>
      </c>
      <c r="E80" t="s">
        <v>126</v>
      </c>
      <c r="F80" t="s">
        <v>597</v>
      </c>
      <c r="G80" t="s">
        <v>558</v>
      </c>
      <c r="H80" t="s">
        <v>584</v>
      </c>
      <c r="I80" t="s">
        <v>215</v>
      </c>
      <c r="J80" t="s">
        <v>598</v>
      </c>
      <c r="K80" s="77">
        <v>5.39</v>
      </c>
      <c r="L80" t="s">
        <v>105</v>
      </c>
      <c r="M80" s="77">
        <v>1.94</v>
      </c>
      <c r="N80" s="77">
        <v>0.76</v>
      </c>
      <c r="O80" s="77">
        <v>6739062.2999999998</v>
      </c>
      <c r="P80" s="77">
        <v>106.71</v>
      </c>
      <c r="Q80" s="77">
        <v>0</v>
      </c>
      <c r="R80" s="77">
        <v>7191.2533803300003</v>
      </c>
      <c r="S80" s="77">
        <v>1.02</v>
      </c>
      <c r="T80" s="77">
        <v>0.34</v>
      </c>
      <c r="U80" s="77">
        <v>7.0000000000000007E-2</v>
      </c>
    </row>
    <row r="81" spans="2:21">
      <c r="B81" t="s">
        <v>599</v>
      </c>
      <c r="C81" t="s">
        <v>600</v>
      </c>
      <c r="D81" t="s">
        <v>103</v>
      </c>
      <c r="E81" t="s">
        <v>126</v>
      </c>
      <c r="F81" t="s">
        <v>601</v>
      </c>
      <c r="G81" t="s">
        <v>602</v>
      </c>
      <c r="H81" t="s">
        <v>584</v>
      </c>
      <c r="I81" t="s">
        <v>215</v>
      </c>
      <c r="J81" t="s">
        <v>603</v>
      </c>
      <c r="K81" s="77">
        <v>8.5500000000000007</v>
      </c>
      <c r="L81" t="s">
        <v>105</v>
      </c>
      <c r="M81" s="77">
        <v>5.15</v>
      </c>
      <c r="N81" s="77">
        <v>2.36</v>
      </c>
      <c r="O81" s="77">
        <v>27217963</v>
      </c>
      <c r="P81" s="77">
        <v>151.84</v>
      </c>
      <c r="Q81" s="77">
        <v>0</v>
      </c>
      <c r="R81" s="77">
        <v>41327.755019199998</v>
      </c>
      <c r="S81" s="77">
        <v>0.77</v>
      </c>
      <c r="T81" s="77">
        <v>1.94</v>
      </c>
      <c r="U81" s="77">
        <v>0.38</v>
      </c>
    </row>
    <row r="82" spans="2:21">
      <c r="B82" t="s">
        <v>604</v>
      </c>
      <c r="C82" t="s">
        <v>605</v>
      </c>
      <c r="D82" t="s">
        <v>103</v>
      </c>
      <c r="E82" t="s">
        <v>126</v>
      </c>
      <c r="F82" t="s">
        <v>606</v>
      </c>
      <c r="G82" t="s">
        <v>431</v>
      </c>
      <c r="H82" t="s">
        <v>584</v>
      </c>
      <c r="I82" t="s">
        <v>215</v>
      </c>
      <c r="J82" t="s">
        <v>607</v>
      </c>
      <c r="K82" s="77">
        <v>1.27</v>
      </c>
      <c r="L82" t="s">
        <v>105</v>
      </c>
      <c r="M82" s="77">
        <v>4.8</v>
      </c>
      <c r="N82" s="77">
        <v>0.17</v>
      </c>
      <c r="O82" s="77">
        <v>0.48</v>
      </c>
      <c r="P82" s="77">
        <v>111.3</v>
      </c>
      <c r="Q82" s="77">
        <v>0</v>
      </c>
      <c r="R82" s="77">
        <v>5.3423999999999995E-4</v>
      </c>
      <c r="S82" s="77">
        <v>0</v>
      </c>
      <c r="T82" s="77">
        <v>0</v>
      </c>
      <c r="U82" s="77">
        <v>0</v>
      </c>
    </row>
    <row r="83" spans="2:21">
      <c r="B83" t="s">
        <v>608</v>
      </c>
      <c r="C83" t="s">
        <v>609</v>
      </c>
      <c r="D83" t="s">
        <v>103</v>
      </c>
      <c r="E83" t="s">
        <v>126</v>
      </c>
      <c r="F83" t="s">
        <v>606</v>
      </c>
      <c r="G83" t="s">
        <v>431</v>
      </c>
      <c r="H83" t="s">
        <v>584</v>
      </c>
      <c r="I83" t="s">
        <v>215</v>
      </c>
      <c r="J83" t="s">
        <v>610</v>
      </c>
      <c r="K83" s="77">
        <v>4.1399999999999997</v>
      </c>
      <c r="L83" t="s">
        <v>105</v>
      </c>
      <c r="M83" s="77">
        <v>3.29</v>
      </c>
      <c r="N83" s="77">
        <v>0.78</v>
      </c>
      <c r="O83" s="77">
        <v>1.1200000000000001</v>
      </c>
      <c r="P83" s="77">
        <v>111.59</v>
      </c>
      <c r="Q83" s="77">
        <v>0</v>
      </c>
      <c r="R83" s="77">
        <v>1.249808E-3</v>
      </c>
      <c r="S83" s="77">
        <v>0</v>
      </c>
      <c r="T83" s="77">
        <v>0</v>
      </c>
      <c r="U83" s="77">
        <v>0</v>
      </c>
    </row>
    <row r="84" spans="2:21">
      <c r="B84" t="s">
        <v>611</v>
      </c>
      <c r="C84" t="s">
        <v>612</v>
      </c>
      <c r="D84" t="s">
        <v>103</v>
      </c>
      <c r="E84" t="s">
        <v>126</v>
      </c>
      <c r="F84" t="s">
        <v>613</v>
      </c>
      <c r="G84" t="s">
        <v>431</v>
      </c>
      <c r="H84" t="s">
        <v>211</v>
      </c>
      <c r="I84" t="s">
        <v>153</v>
      </c>
      <c r="J84" t="s">
        <v>614</v>
      </c>
      <c r="K84" s="77">
        <v>0.25</v>
      </c>
      <c r="L84" t="s">
        <v>105</v>
      </c>
      <c r="M84" s="77">
        <v>4.95</v>
      </c>
      <c r="N84" s="77">
        <v>-0.62</v>
      </c>
      <c r="O84" s="77">
        <v>640462.85</v>
      </c>
      <c r="P84" s="77">
        <v>126.07</v>
      </c>
      <c r="Q84" s="77">
        <v>0</v>
      </c>
      <c r="R84" s="77">
        <v>807.43151499500004</v>
      </c>
      <c r="S84" s="77">
        <v>0.18</v>
      </c>
      <c r="T84" s="77">
        <v>0.04</v>
      </c>
      <c r="U84" s="77">
        <v>0.01</v>
      </c>
    </row>
    <row r="85" spans="2:21">
      <c r="B85" t="s">
        <v>615</v>
      </c>
      <c r="C85" t="s">
        <v>616</v>
      </c>
      <c r="D85" t="s">
        <v>103</v>
      </c>
      <c r="E85" t="s">
        <v>126</v>
      </c>
      <c r="F85" t="s">
        <v>613</v>
      </c>
      <c r="G85" t="s">
        <v>431</v>
      </c>
      <c r="H85" t="s">
        <v>211</v>
      </c>
      <c r="I85" t="s">
        <v>153</v>
      </c>
      <c r="J85" t="s">
        <v>617</v>
      </c>
      <c r="K85" s="77">
        <v>2.0499999999999998</v>
      </c>
      <c r="L85" t="s">
        <v>105</v>
      </c>
      <c r="M85" s="77">
        <v>5.0999999999999996</v>
      </c>
      <c r="N85" s="77">
        <v>0.79</v>
      </c>
      <c r="O85" s="77">
        <v>552501</v>
      </c>
      <c r="P85" s="77">
        <v>127.81</v>
      </c>
      <c r="Q85" s="77">
        <v>33.058579999999999</v>
      </c>
      <c r="R85" s="77">
        <v>739.21010809999996</v>
      </c>
      <c r="S85" s="77">
        <v>0.03</v>
      </c>
      <c r="T85" s="77">
        <v>0.03</v>
      </c>
      <c r="U85" s="77">
        <v>0.01</v>
      </c>
    </row>
    <row r="86" spans="2:21">
      <c r="B86" t="s">
        <v>618</v>
      </c>
      <c r="C86" t="s">
        <v>619</v>
      </c>
      <c r="D86" t="s">
        <v>103</v>
      </c>
      <c r="E86" t="s">
        <v>126</v>
      </c>
      <c r="F86" t="s">
        <v>613</v>
      </c>
      <c r="G86" t="s">
        <v>431</v>
      </c>
      <c r="H86" t="s">
        <v>211</v>
      </c>
      <c r="I86" t="s">
        <v>153</v>
      </c>
      <c r="J86" t="s">
        <v>620</v>
      </c>
      <c r="K86" s="77">
        <v>0.25</v>
      </c>
      <c r="L86" t="s">
        <v>105</v>
      </c>
      <c r="M86" s="77">
        <v>5.3</v>
      </c>
      <c r="N86" s="77">
        <v>-0.8</v>
      </c>
      <c r="O86" s="77">
        <v>39.22</v>
      </c>
      <c r="P86" s="77">
        <v>119.45</v>
      </c>
      <c r="Q86" s="77">
        <v>0</v>
      </c>
      <c r="R86" s="77">
        <v>4.6848290000000001E-2</v>
      </c>
      <c r="S86" s="77">
        <v>0</v>
      </c>
      <c r="T86" s="77">
        <v>0</v>
      </c>
      <c r="U86" s="77">
        <v>0</v>
      </c>
    </row>
    <row r="87" spans="2:21">
      <c r="B87" t="s">
        <v>621</v>
      </c>
      <c r="C87" t="s">
        <v>622</v>
      </c>
      <c r="D87" t="s">
        <v>103</v>
      </c>
      <c r="E87" t="s">
        <v>126</v>
      </c>
      <c r="F87" t="s">
        <v>613</v>
      </c>
      <c r="G87" t="s">
        <v>431</v>
      </c>
      <c r="H87" t="s">
        <v>211</v>
      </c>
      <c r="I87" t="s">
        <v>153</v>
      </c>
      <c r="J87" t="s">
        <v>533</v>
      </c>
      <c r="K87" s="77">
        <v>1.44</v>
      </c>
      <c r="L87" t="s">
        <v>105</v>
      </c>
      <c r="M87" s="77">
        <v>6.5</v>
      </c>
      <c r="N87" s="77">
        <v>-0.28999999999999998</v>
      </c>
      <c r="O87" s="77">
        <v>8114113.2999999998</v>
      </c>
      <c r="P87" s="77">
        <v>123.12</v>
      </c>
      <c r="Q87" s="77">
        <v>0</v>
      </c>
      <c r="R87" s="77">
        <v>9990.0962949599998</v>
      </c>
      <c r="S87" s="77">
        <v>1.2</v>
      </c>
      <c r="T87" s="77">
        <v>0.47</v>
      </c>
      <c r="U87" s="77">
        <v>0.09</v>
      </c>
    </row>
    <row r="88" spans="2:21">
      <c r="B88" t="s">
        <v>623</v>
      </c>
      <c r="C88" t="s">
        <v>624</v>
      </c>
      <c r="D88" t="s">
        <v>103</v>
      </c>
      <c r="E88" t="s">
        <v>126</v>
      </c>
      <c r="F88" t="s">
        <v>613</v>
      </c>
      <c r="G88" t="s">
        <v>431</v>
      </c>
      <c r="H88" t="s">
        <v>211</v>
      </c>
      <c r="I88" t="s">
        <v>153</v>
      </c>
      <c r="J88" t="s">
        <v>625</v>
      </c>
      <c r="K88" s="77">
        <v>6.78</v>
      </c>
      <c r="L88" t="s">
        <v>105</v>
      </c>
      <c r="M88" s="77">
        <v>4</v>
      </c>
      <c r="N88" s="77">
        <v>2.34</v>
      </c>
      <c r="O88" s="77">
        <v>3968161</v>
      </c>
      <c r="P88" s="77">
        <v>111.3</v>
      </c>
      <c r="Q88" s="77">
        <v>0</v>
      </c>
      <c r="R88" s="77">
        <v>4416.563193</v>
      </c>
      <c r="S88" s="77">
        <v>0.13</v>
      </c>
      <c r="T88" s="77">
        <v>0.21</v>
      </c>
      <c r="U88" s="77">
        <v>0.04</v>
      </c>
    </row>
    <row r="89" spans="2:21">
      <c r="B89" t="s">
        <v>626</v>
      </c>
      <c r="C89" t="s">
        <v>627</v>
      </c>
      <c r="D89" t="s">
        <v>103</v>
      </c>
      <c r="E89" t="s">
        <v>126</v>
      </c>
      <c r="F89" t="s">
        <v>613</v>
      </c>
      <c r="G89" t="s">
        <v>431</v>
      </c>
      <c r="H89" t="s">
        <v>211</v>
      </c>
      <c r="I89" t="s">
        <v>153</v>
      </c>
      <c r="J89" t="s">
        <v>628</v>
      </c>
      <c r="K89" s="77">
        <v>7.13</v>
      </c>
      <c r="L89" t="s">
        <v>105</v>
      </c>
      <c r="M89" s="77">
        <v>2.78</v>
      </c>
      <c r="N89" s="77">
        <v>2.56</v>
      </c>
      <c r="O89" s="77">
        <v>6765273</v>
      </c>
      <c r="P89" s="77">
        <v>102.1</v>
      </c>
      <c r="Q89" s="77">
        <v>0</v>
      </c>
      <c r="R89" s="77">
        <v>6907.3437329999997</v>
      </c>
      <c r="S89" s="77">
        <v>0.79</v>
      </c>
      <c r="T89" s="77">
        <v>0.33</v>
      </c>
      <c r="U89" s="77">
        <v>0.06</v>
      </c>
    </row>
    <row r="90" spans="2:21">
      <c r="B90" t="s">
        <v>629</v>
      </c>
      <c r="C90" t="s">
        <v>630</v>
      </c>
      <c r="D90" t="s">
        <v>103</v>
      </c>
      <c r="E90" t="s">
        <v>126</v>
      </c>
      <c r="F90" t="s">
        <v>549</v>
      </c>
      <c r="G90" t="s">
        <v>550</v>
      </c>
      <c r="H90" t="s">
        <v>584</v>
      </c>
      <c r="I90" t="s">
        <v>215</v>
      </c>
      <c r="J90" t="s">
        <v>631</v>
      </c>
      <c r="K90" s="77">
        <v>4.72</v>
      </c>
      <c r="L90" t="s">
        <v>105</v>
      </c>
      <c r="M90" s="77">
        <v>3.85</v>
      </c>
      <c r="N90" s="77">
        <v>0.63</v>
      </c>
      <c r="O90" s="77">
        <v>4292593</v>
      </c>
      <c r="P90" s="77">
        <v>120.06</v>
      </c>
      <c r="Q90" s="77">
        <v>0</v>
      </c>
      <c r="R90" s="77">
        <v>5153.6871558000003</v>
      </c>
      <c r="S90" s="77">
        <v>1.79</v>
      </c>
      <c r="T90" s="77">
        <v>0.24</v>
      </c>
      <c r="U90" s="77">
        <v>0.05</v>
      </c>
    </row>
    <row r="91" spans="2:21">
      <c r="B91" t="s">
        <v>632</v>
      </c>
      <c r="C91" t="s">
        <v>633</v>
      </c>
      <c r="D91" t="s">
        <v>103</v>
      </c>
      <c r="E91" t="s">
        <v>126</v>
      </c>
      <c r="F91" t="s">
        <v>549</v>
      </c>
      <c r="G91" t="s">
        <v>550</v>
      </c>
      <c r="H91" t="s">
        <v>584</v>
      </c>
      <c r="I91" t="s">
        <v>215</v>
      </c>
      <c r="J91" t="s">
        <v>631</v>
      </c>
      <c r="K91" s="77">
        <v>5.55</v>
      </c>
      <c r="L91" t="s">
        <v>105</v>
      </c>
      <c r="M91" s="77">
        <v>3.85</v>
      </c>
      <c r="N91" s="77">
        <v>0.84</v>
      </c>
      <c r="O91" s="77">
        <v>2990955</v>
      </c>
      <c r="P91" s="77">
        <v>121.79</v>
      </c>
      <c r="Q91" s="77">
        <v>0</v>
      </c>
      <c r="R91" s="77">
        <v>3642.6840944999999</v>
      </c>
      <c r="S91" s="77">
        <v>1.2</v>
      </c>
      <c r="T91" s="77">
        <v>0.17</v>
      </c>
      <c r="U91" s="77">
        <v>0.03</v>
      </c>
    </row>
    <row r="92" spans="2:21">
      <c r="B92" t="s">
        <v>634</v>
      </c>
      <c r="C92" t="s">
        <v>635</v>
      </c>
      <c r="D92" t="s">
        <v>103</v>
      </c>
      <c r="E92" t="s">
        <v>126</v>
      </c>
      <c r="F92" t="s">
        <v>549</v>
      </c>
      <c r="G92" t="s">
        <v>550</v>
      </c>
      <c r="H92" t="s">
        <v>584</v>
      </c>
      <c r="I92" t="s">
        <v>215</v>
      </c>
      <c r="J92" t="s">
        <v>636</v>
      </c>
      <c r="K92" s="77">
        <v>2.98</v>
      </c>
      <c r="L92" t="s">
        <v>105</v>
      </c>
      <c r="M92" s="77">
        <v>3.9</v>
      </c>
      <c r="N92" s="77">
        <v>0.36</v>
      </c>
      <c r="O92" s="77">
        <v>6720000</v>
      </c>
      <c r="P92" s="77">
        <v>120.36</v>
      </c>
      <c r="Q92" s="77">
        <v>0</v>
      </c>
      <c r="R92" s="77">
        <v>8088.192</v>
      </c>
      <c r="S92" s="77">
        <v>1.68</v>
      </c>
      <c r="T92" s="77">
        <v>0.38</v>
      </c>
      <c r="U92" s="77">
        <v>7.0000000000000007E-2</v>
      </c>
    </row>
    <row r="93" spans="2:21">
      <c r="B93" t="s">
        <v>637</v>
      </c>
      <c r="C93" t="s">
        <v>638</v>
      </c>
      <c r="D93" t="s">
        <v>103</v>
      </c>
      <c r="E93" t="s">
        <v>126</v>
      </c>
      <c r="F93" t="s">
        <v>566</v>
      </c>
      <c r="G93" t="s">
        <v>550</v>
      </c>
      <c r="H93" t="s">
        <v>584</v>
      </c>
      <c r="I93" t="s">
        <v>215</v>
      </c>
      <c r="J93" t="s">
        <v>639</v>
      </c>
      <c r="K93" s="77">
        <v>3.16</v>
      </c>
      <c r="L93" t="s">
        <v>105</v>
      </c>
      <c r="M93" s="77">
        <v>3.75</v>
      </c>
      <c r="N93" s="77">
        <v>0.3</v>
      </c>
      <c r="O93" s="77">
        <v>11132090</v>
      </c>
      <c r="P93" s="77">
        <v>119.13</v>
      </c>
      <c r="Q93" s="77">
        <v>0</v>
      </c>
      <c r="R93" s="77">
        <v>13261.658817</v>
      </c>
      <c r="S93" s="77">
        <v>1.44</v>
      </c>
      <c r="T93" s="77">
        <v>0.62</v>
      </c>
      <c r="U93" s="77">
        <v>0.12</v>
      </c>
    </row>
    <row r="94" spans="2:21">
      <c r="B94" t="s">
        <v>640</v>
      </c>
      <c r="C94" t="s">
        <v>641</v>
      </c>
      <c r="D94" t="s">
        <v>103</v>
      </c>
      <c r="E94" t="s">
        <v>126</v>
      </c>
      <c r="F94" t="s">
        <v>566</v>
      </c>
      <c r="G94" t="s">
        <v>550</v>
      </c>
      <c r="H94" t="s">
        <v>211</v>
      </c>
      <c r="I94" t="s">
        <v>153</v>
      </c>
      <c r="J94" t="s">
        <v>642</v>
      </c>
      <c r="K94" s="77">
        <v>6.76</v>
      </c>
      <c r="L94" t="s">
        <v>105</v>
      </c>
      <c r="M94" s="77">
        <v>2.48</v>
      </c>
      <c r="N94" s="77">
        <v>1.05</v>
      </c>
      <c r="O94" s="77">
        <v>3907405</v>
      </c>
      <c r="P94" s="77">
        <v>109.36</v>
      </c>
      <c r="Q94" s="77">
        <v>0</v>
      </c>
      <c r="R94" s="77">
        <v>4273.1381080000001</v>
      </c>
      <c r="S94" s="77">
        <v>0.92</v>
      </c>
      <c r="T94" s="77">
        <v>0.2</v>
      </c>
      <c r="U94" s="77">
        <v>0.04</v>
      </c>
    </row>
    <row r="95" spans="2:21">
      <c r="B95" t="s">
        <v>643</v>
      </c>
      <c r="C95" t="s">
        <v>644</v>
      </c>
      <c r="D95" t="s">
        <v>103</v>
      </c>
      <c r="E95" t="s">
        <v>126</v>
      </c>
      <c r="F95" t="s">
        <v>396</v>
      </c>
      <c r="G95" t="s">
        <v>392</v>
      </c>
      <c r="H95" t="s">
        <v>584</v>
      </c>
      <c r="I95" t="s">
        <v>215</v>
      </c>
      <c r="J95" t="s">
        <v>645</v>
      </c>
      <c r="K95" s="77">
        <v>4.6100000000000003</v>
      </c>
      <c r="L95" t="s">
        <v>105</v>
      </c>
      <c r="M95" s="77">
        <v>1.06</v>
      </c>
      <c r="N95" s="77">
        <v>0.98</v>
      </c>
      <c r="O95" s="77">
        <v>197</v>
      </c>
      <c r="P95" s="77">
        <v>5018000</v>
      </c>
      <c r="Q95" s="77">
        <v>0</v>
      </c>
      <c r="R95" s="77">
        <v>9885.4599999999991</v>
      </c>
      <c r="S95" s="77">
        <v>0</v>
      </c>
      <c r="T95" s="77">
        <v>0.47</v>
      </c>
      <c r="U95" s="77">
        <v>0.09</v>
      </c>
    </row>
    <row r="96" spans="2:21">
      <c r="B96" t="s">
        <v>646</v>
      </c>
      <c r="C96" t="s">
        <v>647</v>
      </c>
      <c r="D96" t="s">
        <v>103</v>
      </c>
      <c r="E96" t="s">
        <v>126</v>
      </c>
      <c r="F96" t="s">
        <v>648</v>
      </c>
      <c r="G96" t="s">
        <v>550</v>
      </c>
      <c r="H96" t="s">
        <v>211</v>
      </c>
      <c r="I96" t="s">
        <v>153</v>
      </c>
      <c r="J96" t="s">
        <v>649</v>
      </c>
      <c r="K96" s="77">
        <v>2.1800000000000002</v>
      </c>
      <c r="L96" t="s">
        <v>105</v>
      </c>
      <c r="M96" s="77">
        <v>4.05</v>
      </c>
      <c r="N96" s="77">
        <v>-0.01</v>
      </c>
      <c r="O96" s="77">
        <v>709091.92</v>
      </c>
      <c r="P96" s="77">
        <v>133.55000000000001</v>
      </c>
      <c r="Q96" s="77">
        <v>0</v>
      </c>
      <c r="R96" s="77">
        <v>946.99225916</v>
      </c>
      <c r="S96" s="77">
        <v>0.39</v>
      </c>
      <c r="T96" s="77">
        <v>0.04</v>
      </c>
      <c r="U96" s="77">
        <v>0.01</v>
      </c>
    </row>
    <row r="97" spans="2:21">
      <c r="B97" t="s">
        <v>650</v>
      </c>
      <c r="C97" t="s">
        <v>651</v>
      </c>
      <c r="D97" t="s">
        <v>103</v>
      </c>
      <c r="E97" t="s">
        <v>126</v>
      </c>
      <c r="F97" t="s">
        <v>652</v>
      </c>
      <c r="G97" t="s">
        <v>550</v>
      </c>
      <c r="H97" t="s">
        <v>211</v>
      </c>
      <c r="I97" t="s">
        <v>153</v>
      </c>
      <c r="J97" t="s">
        <v>653</v>
      </c>
      <c r="K97" s="77">
        <v>0.77</v>
      </c>
      <c r="L97" t="s">
        <v>105</v>
      </c>
      <c r="M97" s="77">
        <v>4.28</v>
      </c>
      <c r="N97" s="77">
        <v>-0.53</v>
      </c>
      <c r="O97" s="77">
        <v>3080507.58</v>
      </c>
      <c r="P97" s="77">
        <v>127.22</v>
      </c>
      <c r="Q97" s="77">
        <v>0</v>
      </c>
      <c r="R97" s="77">
        <v>3919.0217432760001</v>
      </c>
      <c r="S97" s="77">
        <v>2.15</v>
      </c>
      <c r="T97" s="77">
        <v>0.18</v>
      </c>
      <c r="U97" s="77">
        <v>0.04</v>
      </c>
    </row>
    <row r="98" spans="2:21">
      <c r="B98" t="s">
        <v>654</v>
      </c>
      <c r="C98" t="s">
        <v>655</v>
      </c>
      <c r="D98" t="s">
        <v>103</v>
      </c>
      <c r="E98" t="s">
        <v>126</v>
      </c>
      <c r="F98" t="s">
        <v>656</v>
      </c>
      <c r="G98" t="s">
        <v>431</v>
      </c>
      <c r="H98" t="s">
        <v>211</v>
      </c>
      <c r="I98" t="s">
        <v>153</v>
      </c>
      <c r="J98" t="s">
        <v>657</v>
      </c>
      <c r="K98" s="77">
        <v>4.46</v>
      </c>
      <c r="L98" t="s">
        <v>105</v>
      </c>
      <c r="M98" s="77">
        <v>2.74</v>
      </c>
      <c r="N98" s="77">
        <v>0.76</v>
      </c>
      <c r="O98" s="77">
        <v>2027543.53</v>
      </c>
      <c r="P98" s="77">
        <v>108.23</v>
      </c>
      <c r="Q98" s="77">
        <v>0</v>
      </c>
      <c r="R98" s="77">
        <v>2194.410362519</v>
      </c>
      <c r="S98" s="77">
        <v>0.43</v>
      </c>
      <c r="T98" s="77">
        <v>0.1</v>
      </c>
      <c r="U98" s="77">
        <v>0.02</v>
      </c>
    </row>
    <row r="99" spans="2:21">
      <c r="B99" t="s">
        <v>658</v>
      </c>
      <c r="C99" t="s">
        <v>659</v>
      </c>
      <c r="D99" t="s">
        <v>103</v>
      </c>
      <c r="E99" t="s">
        <v>126</v>
      </c>
      <c r="F99" t="s">
        <v>656</v>
      </c>
      <c r="G99" t="s">
        <v>431</v>
      </c>
      <c r="H99" t="s">
        <v>211</v>
      </c>
      <c r="I99" t="s">
        <v>153</v>
      </c>
      <c r="J99" t="s">
        <v>660</v>
      </c>
      <c r="K99" s="77">
        <v>6.31</v>
      </c>
      <c r="L99" t="s">
        <v>105</v>
      </c>
      <c r="M99" s="77">
        <v>1.96</v>
      </c>
      <c r="N99" s="77">
        <v>1.46</v>
      </c>
      <c r="O99" s="77">
        <v>4233384</v>
      </c>
      <c r="P99" s="77">
        <v>103.5</v>
      </c>
      <c r="Q99" s="77">
        <v>0</v>
      </c>
      <c r="R99" s="77">
        <v>4381.5524400000004</v>
      </c>
      <c r="S99" s="77">
        <v>0.56000000000000005</v>
      </c>
      <c r="T99" s="77">
        <v>0.21</v>
      </c>
      <c r="U99" s="77">
        <v>0.04</v>
      </c>
    </row>
    <row r="100" spans="2:21">
      <c r="B100" t="s">
        <v>661</v>
      </c>
      <c r="C100" t="s">
        <v>662</v>
      </c>
      <c r="D100" t="s">
        <v>103</v>
      </c>
      <c r="E100" t="s">
        <v>126</v>
      </c>
      <c r="F100" t="s">
        <v>575</v>
      </c>
      <c r="G100" t="s">
        <v>550</v>
      </c>
      <c r="H100" t="s">
        <v>584</v>
      </c>
      <c r="I100" t="s">
        <v>215</v>
      </c>
      <c r="J100" t="s">
        <v>308</v>
      </c>
      <c r="K100" s="77">
        <v>1.48</v>
      </c>
      <c r="L100" t="s">
        <v>105</v>
      </c>
      <c r="M100" s="77">
        <v>3.6</v>
      </c>
      <c r="N100" s="77">
        <v>-0.17</v>
      </c>
      <c r="O100" s="77">
        <v>2668947</v>
      </c>
      <c r="P100" s="77">
        <v>111.3</v>
      </c>
      <c r="Q100" s="77">
        <v>50.601379999999999</v>
      </c>
      <c r="R100" s="77">
        <v>3021.1393910000002</v>
      </c>
      <c r="S100" s="77">
        <v>0.65</v>
      </c>
      <c r="T100" s="77">
        <v>0.14000000000000001</v>
      </c>
      <c r="U100" s="77">
        <v>0.03</v>
      </c>
    </row>
    <row r="101" spans="2:21">
      <c r="B101" t="s">
        <v>663</v>
      </c>
      <c r="C101" t="s">
        <v>664</v>
      </c>
      <c r="D101" t="s">
        <v>103</v>
      </c>
      <c r="E101" t="s">
        <v>126</v>
      </c>
      <c r="F101" t="s">
        <v>575</v>
      </c>
      <c r="G101" t="s">
        <v>550</v>
      </c>
      <c r="H101" t="s">
        <v>211</v>
      </c>
      <c r="I101" t="s">
        <v>153</v>
      </c>
      <c r="J101" t="s">
        <v>665</v>
      </c>
      <c r="K101" s="77">
        <v>7.83</v>
      </c>
      <c r="L101" t="s">
        <v>105</v>
      </c>
      <c r="M101" s="77">
        <v>2.25</v>
      </c>
      <c r="N101" s="77">
        <v>1.21</v>
      </c>
      <c r="O101" s="77">
        <v>2619831</v>
      </c>
      <c r="P101" s="77">
        <v>109.54</v>
      </c>
      <c r="Q101" s="77">
        <v>0</v>
      </c>
      <c r="R101" s="77">
        <v>2869.7628774</v>
      </c>
      <c r="S101" s="77">
        <v>0.64</v>
      </c>
      <c r="T101" s="77">
        <v>0.14000000000000001</v>
      </c>
      <c r="U101" s="77">
        <v>0.03</v>
      </c>
    </row>
    <row r="102" spans="2:21">
      <c r="B102" t="s">
        <v>666</v>
      </c>
      <c r="C102" t="s">
        <v>667</v>
      </c>
      <c r="D102" t="s">
        <v>103</v>
      </c>
      <c r="E102" t="s">
        <v>126</v>
      </c>
      <c r="F102" t="s">
        <v>668</v>
      </c>
      <c r="G102" t="s">
        <v>392</v>
      </c>
      <c r="H102" t="s">
        <v>669</v>
      </c>
      <c r="I102" t="s">
        <v>153</v>
      </c>
      <c r="J102" t="s">
        <v>670</v>
      </c>
      <c r="K102" s="77">
        <v>2.16</v>
      </c>
      <c r="L102" t="s">
        <v>105</v>
      </c>
      <c r="M102" s="77">
        <v>4.1500000000000004</v>
      </c>
      <c r="N102" s="77">
        <v>0.09</v>
      </c>
      <c r="O102" s="77">
        <v>93002</v>
      </c>
      <c r="P102" s="77">
        <v>114.97</v>
      </c>
      <c r="Q102" s="77">
        <v>0</v>
      </c>
      <c r="R102" s="77">
        <v>106.9243994</v>
      </c>
      <c r="S102" s="77">
        <v>0.03</v>
      </c>
      <c r="T102" s="77">
        <v>0.01</v>
      </c>
      <c r="U102" s="77">
        <v>0</v>
      </c>
    </row>
    <row r="103" spans="2:21">
      <c r="B103" t="s">
        <v>671</v>
      </c>
      <c r="C103" t="s">
        <v>672</v>
      </c>
      <c r="D103" t="s">
        <v>103</v>
      </c>
      <c r="E103" t="s">
        <v>126</v>
      </c>
      <c r="F103" t="s">
        <v>673</v>
      </c>
      <c r="G103" t="s">
        <v>431</v>
      </c>
      <c r="H103" t="s">
        <v>669</v>
      </c>
      <c r="I103" t="s">
        <v>153</v>
      </c>
      <c r="J103" t="s">
        <v>674</v>
      </c>
      <c r="K103" s="77">
        <v>5.84</v>
      </c>
      <c r="L103" t="s">
        <v>105</v>
      </c>
      <c r="M103" s="77">
        <v>1.34</v>
      </c>
      <c r="N103" s="77">
        <v>1.21</v>
      </c>
      <c r="O103" s="77">
        <v>4040706.8</v>
      </c>
      <c r="P103" s="77">
        <v>101.21</v>
      </c>
      <c r="Q103" s="77">
        <v>0</v>
      </c>
      <c r="R103" s="77">
        <v>4089.5993522799999</v>
      </c>
      <c r="S103" s="77">
        <v>1.1200000000000001</v>
      </c>
      <c r="T103" s="77">
        <v>0.19</v>
      </c>
      <c r="U103" s="77">
        <v>0.04</v>
      </c>
    </row>
    <row r="104" spans="2:21">
      <c r="B104" t="s">
        <v>675</v>
      </c>
      <c r="C104" t="s">
        <v>676</v>
      </c>
      <c r="D104" t="s">
        <v>103</v>
      </c>
      <c r="E104" t="s">
        <v>126</v>
      </c>
      <c r="F104" t="s">
        <v>673</v>
      </c>
      <c r="G104" t="s">
        <v>431</v>
      </c>
      <c r="H104" t="s">
        <v>669</v>
      </c>
      <c r="I104" t="s">
        <v>153</v>
      </c>
      <c r="J104" t="s">
        <v>677</v>
      </c>
      <c r="K104" s="77">
        <v>6.12</v>
      </c>
      <c r="L104" t="s">
        <v>105</v>
      </c>
      <c r="M104" s="77">
        <v>1.95</v>
      </c>
      <c r="N104" s="77">
        <v>1.68</v>
      </c>
      <c r="O104" s="77">
        <v>1310675</v>
      </c>
      <c r="P104" s="77">
        <v>101.94</v>
      </c>
      <c r="Q104" s="77">
        <v>0</v>
      </c>
      <c r="R104" s="77">
        <v>1336.102095</v>
      </c>
      <c r="S104" s="77">
        <v>0.2</v>
      </c>
      <c r="T104" s="77">
        <v>0.06</v>
      </c>
      <c r="U104" s="77">
        <v>0.01</v>
      </c>
    </row>
    <row r="105" spans="2:21">
      <c r="B105" t="s">
        <v>678</v>
      </c>
      <c r="C105" t="s">
        <v>679</v>
      </c>
      <c r="D105" t="s">
        <v>103</v>
      </c>
      <c r="E105" t="s">
        <v>126</v>
      </c>
      <c r="F105" t="s">
        <v>673</v>
      </c>
      <c r="G105" t="s">
        <v>431</v>
      </c>
      <c r="H105" t="s">
        <v>680</v>
      </c>
      <c r="I105" t="s">
        <v>215</v>
      </c>
      <c r="J105" t="s">
        <v>681</v>
      </c>
      <c r="K105" s="77">
        <v>0.98</v>
      </c>
      <c r="L105" t="s">
        <v>105</v>
      </c>
      <c r="M105" s="77">
        <v>4.8499999999999996</v>
      </c>
      <c r="N105" s="77">
        <v>0.01</v>
      </c>
      <c r="O105" s="77">
        <v>172426.87</v>
      </c>
      <c r="P105" s="77">
        <v>125.7</v>
      </c>
      <c r="Q105" s="77">
        <v>0</v>
      </c>
      <c r="R105" s="77">
        <v>216.74057558999999</v>
      </c>
      <c r="S105" s="77">
        <v>0.14000000000000001</v>
      </c>
      <c r="T105" s="77">
        <v>0.01</v>
      </c>
      <c r="U105" s="77">
        <v>0</v>
      </c>
    </row>
    <row r="106" spans="2:21">
      <c r="B106" t="s">
        <v>682</v>
      </c>
      <c r="C106" t="s">
        <v>683</v>
      </c>
      <c r="D106" t="s">
        <v>103</v>
      </c>
      <c r="E106" t="s">
        <v>126</v>
      </c>
      <c r="F106" t="s">
        <v>673</v>
      </c>
      <c r="G106" t="s">
        <v>431</v>
      </c>
      <c r="H106" t="s">
        <v>680</v>
      </c>
      <c r="I106" t="s">
        <v>215</v>
      </c>
      <c r="J106" t="s">
        <v>684</v>
      </c>
      <c r="K106" s="77">
        <v>1.67</v>
      </c>
      <c r="L106" t="s">
        <v>105</v>
      </c>
      <c r="M106" s="77">
        <v>3.77</v>
      </c>
      <c r="N106" s="77">
        <v>0.03</v>
      </c>
      <c r="O106" s="77">
        <v>931616.21</v>
      </c>
      <c r="P106" s="77">
        <v>115.58</v>
      </c>
      <c r="Q106" s="77">
        <v>0</v>
      </c>
      <c r="R106" s="77">
        <v>1076.762015518</v>
      </c>
      <c r="S106" s="77">
        <v>0.26</v>
      </c>
      <c r="T106" s="77">
        <v>0.05</v>
      </c>
      <c r="U106" s="77">
        <v>0.01</v>
      </c>
    </row>
    <row r="107" spans="2:21">
      <c r="B107" t="s">
        <v>685</v>
      </c>
      <c r="C107" t="s">
        <v>686</v>
      </c>
      <c r="D107" t="s">
        <v>103</v>
      </c>
      <c r="E107" t="s">
        <v>126</v>
      </c>
      <c r="F107" t="s">
        <v>673</v>
      </c>
      <c r="G107" t="s">
        <v>431</v>
      </c>
      <c r="H107" t="s">
        <v>669</v>
      </c>
      <c r="I107" t="s">
        <v>153</v>
      </c>
      <c r="J107" t="s">
        <v>687</v>
      </c>
      <c r="K107" s="77">
        <v>5.12</v>
      </c>
      <c r="L107" t="s">
        <v>105</v>
      </c>
      <c r="M107" s="77">
        <v>2.5</v>
      </c>
      <c r="N107" s="77">
        <v>1.19</v>
      </c>
      <c r="O107" s="77">
        <v>6644895.1500000004</v>
      </c>
      <c r="P107" s="77">
        <v>106.79</v>
      </c>
      <c r="Q107" s="77">
        <v>0</v>
      </c>
      <c r="R107" s="77">
        <v>7096.0835306850004</v>
      </c>
      <c r="S107" s="77">
        <v>1.37</v>
      </c>
      <c r="T107" s="77">
        <v>0.33</v>
      </c>
      <c r="U107" s="77">
        <v>0.06</v>
      </c>
    </row>
    <row r="108" spans="2:21">
      <c r="B108" t="s">
        <v>688</v>
      </c>
      <c r="C108" t="s">
        <v>689</v>
      </c>
      <c r="D108" t="s">
        <v>103</v>
      </c>
      <c r="E108" t="s">
        <v>126</v>
      </c>
      <c r="F108" t="s">
        <v>673</v>
      </c>
      <c r="G108" t="s">
        <v>431</v>
      </c>
      <c r="H108" t="s">
        <v>680</v>
      </c>
      <c r="I108" t="s">
        <v>215</v>
      </c>
      <c r="J108" t="s">
        <v>690</v>
      </c>
      <c r="K108" s="77">
        <v>3.26</v>
      </c>
      <c r="L108" t="s">
        <v>105</v>
      </c>
      <c r="M108" s="77">
        <v>2.85</v>
      </c>
      <c r="N108" s="77">
        <v>0.64</v>
      </c>
      <c r="O108" s="77">
        <v>3898603.55</v>
      </c>
      <c r="P108" s="77">
        <v>107.66</v>
      </c>
      <c r="Q108" s="77">
        <v>55.709940000000003</v>
      </c>
      <c r="R108" s="77">
        <v>4252.94652193</v>
      </c>
      <c r="S108" s="77">
        <v>0.8</v>
      </c>
      <c r="T108" s="77">
        <v>0.2</v>
      </c>
      <c r="U108" s="77">
        <v>0.04</v>
      </c>
    </row>
    <row r="109" spans="2:21">
      <c r="B109" t="s">
        <v>691</v>
      </c>
      <c r="C109" t="s">
        <v>692</v>
      </c>
      <c r="D109" t="s">
        <v>103</v>
      </c>
      <c r="E109" t="s">
        <v>126</v>
      </c>
      <c r="F109" t="s">
        <v>442</v>
      </c>
      <c r="G109" t="s">
        <v>392</v>
      </c>
      <c r="H109" t="s">
        <v>680</v>
      </c>
      <c r="I109" t="s">
        <v>215</v>
      </c>
      <c r="J109" t="s">
        <v>693</v>
      </c>
      <c r="K109" s="77">
        <v>3.08</v>
      </c>
      <c r="L109" t="s">
        <v>105</v>
      </c>
      <c r="M109" s="77">
        <v>2.8</v>
      </c>
      <c r="N109" s="77">
        <v>0.82</v>
      </c>
      <c r="O109" s="77">
        <v>225</v>
      </c>
      <c r="P109" s="77">
        <v>5427449</v>
      </c>
      <c r="Q109" s="77">
        <v>0</v>
      </c>
      <c r="R109" s="77">
        <v>12211.760249999999</v>
      </c>
      <c r="S109" s="77">
        <v>0</v>
      </c>
      <c r="T109" s="77">
        <v>0.56999999999999995</v>
      </c>
      <c r="U109" s="77">
        <v>0.11</v>
      </c>
    </row>
    <row r="110" spans="2:21">
      <c r="B110" t="s">
        <v>694</v>
      </c>
      <c r="C110" t="s">
        <v>695</v>
      </c>
      <c r="D110" t="s">
        <v>103</v>
      </c>
      <c r="E110" t="s">
        <v>126</v>
      </c>
      <c r="F110" t="s">
        <v>442</v>
      </c>
      <c r="G110" t="s">
        <v>392</v>
      </c>
      <c r="H110" t="s">
        <v>680</v>
      </c>
      <c r="I110" t="s">
        <v>215</v>
      </c>
      <c r="J110" t="s">
        <v>696</v>
      </c>
      <c r="K110" s="77">
        <v>4.3600000000000003</v>
      </c>
      <c r="L110" t="s">
        <v>105</v>
      </c>
      <c r="M110" s="77">
        <v>1.49</v>
      </c>
      <c r="N110" s="77">
        <v>1.05</v>
      </c>
      <c r="O110" s="77">
        <v>13</v>
      </c>
      <c r="P110" s="77">
        <v>5124250</v>
      </c>
      <c r="Q110" s="77">
        <v>0</v>
      </c>
      <c r="R110" s="77">
        <v>666.15250000000003</v>
      </c>
      <c r="S110" s="77">
        <v>0</v>
      </c>
      <c r="T110" s="77">
        <v>0.03</v>
      </c>
      <c r="U110" s="77">
        <v>0.01</v>
      </c>
    </row>
    <row r="111" spans="2:21">
      <c r="B111" t="s">
        <v>697</v>
      </c>
      <c r="C111" t="s">
        <v>698</v>
      </c>
      <c r="D111" t="s">
        <v>103</v>
      </c>
      <c r="E111" t="s">
        <v>126</v>
      </c>
      <c r="F111" t="s">
        <v>699</v>
      </c>
      <c r="G111" t="s">
        <v>550</v>
      </c>
      <c r="H111" t="s">
        <v>680</v>
      </c>
      <c r="I111" t="s">
        <v>215</v>
      </c>
      <c r="J111" t="s">
        <v>533</v>
      </c>
      <c r="K111" s="77">
        <v>0.98</v>
      </c>
      <c r="L111" t="s">
        <v>105</v>
      </c>
      <c r="M111" s="77">
        <v>4.5</v>
      </c>
      <c r="N111" s="77">
        <v>0.04</v>
      </c>
      <c r="O111" s="77">
        <v>779497.2</v>
      </c>
      <c r="P111" s="77">
        <v>125.25</v>
      </c>
      <c r="Q111" s="77">
        <v>0</v>
      </c>
      <c r="R111" s="77">
        <v>976.320243</v>
      </c>
      <c r="S111" s="77">
        <v>1.49</v>
      </c>
      <c r="T111" s="77">
        <v>0.05</v>
      </c>
      <c r="U111" s="77">
        <v>0.01</v>
      </c>
    </row>
    <row r="112" spans="2:21">
      <c r="B112" t="s">
        <v>700</v>
      </c>
      <c r="C112" t="s">
        <v>701</v>
      </c>
      <c r="D112" t="s">
        <v>103</v>
      </c>
      <c r="E112" t="s">
        <v>126</v>
      </c>
      <c r="F112" t="s">
        <v>702</v>
      </c>
      <c r="G112" t="s">
        <v>392</v>
      </c>
      <c r="H112" t="s">
        <v>680</v>
      </c>
      <c r="I112" t="s">
        <v>215</v>
      </c>
      <c r="J112" t="s">
        <v>703</v>
      </c>
      <c r="K112" s="77">
        <v>2.23</v>
      </c>
      <c r="L112" t="s">
        <v>105</v>
      </c>
      <c r="M112" s="77">
        <v>2</v>
      </c>
      <c r="N112" s="77">
        <v>0.03</v>
      </c>
      <c r="O112" s="77">
        <v>6065263.2000000002</v>
      </c>
      <c r="P112" s="77">
        <v>105.55</v>
      </c>
      <c r="Q112" s="77">
        <v>0</v>
      </c>
      <c r="R112" s="77">
        <v>6401.8853075999996</v>
      </c>
      <c r="S112" s="77">
        <v>1.07</v>
      </c>
      <c r="T112" s="77">
        <v>0.3</v>
      </c>
      <c r="U112" s="77">
        <v>0.06</v>
      </c>
    </row>
    <row r="113" spans="2:21">
      <c r="B113" t="s">
        <v>704</v>
      </c>
      <c r="C113" t="s">
        <v>705</v>
      </c>
      <c r="D113" t="s">
        <v>103</v>
      </c>
      <c r="E113" t="s">
        <v>126</v>
      </c>
      <c r="F113" t="s">
        <v>706</v>
      </c>
      <c r="G113" t="s">
        <v>431</v>
      </c>
      <c r="H113" t="s">
        <v>669</v>
      </c>
      <c r="I113" t="s">
        <v>153</v>
      </c>
      <c r="J113" t="s">
        <v>707</v>
      </c>
      <c r="K113" s="77">
        <v>6.37</v>
      </c>
      <c r="L113" t="s">
        <v>105</v>
      </c>
      <c r="M113" s="77">
        <v>1.58</v>
      </c>
      <c r="N113" s="77">
        <v>1.1399999999999999</v>
      </c>
      <c r="O113" s="77">
        <v>5744687.1500000004</v>
      </c>
      <c r="P113" s="77">
        <v>103.22</v>
      </c>
      <c r="Q113" s="77">
        <v>0</v>
      </c>
      <c r="R113" s="77">
        <v>5929.6660762299998</v>
      </c>
      <c r="S113" s="77">
        <v>1.35</v>
      </c>
      <c r="T113" s="77">
        <v>0.28000000000000003</v>
      </c>
      <c r="U113" s="77">
        <v>0.05</v>
      </c>
    </row>
    <row r="114" spans="2:21">
      <c r="B114" t="s">
        <v>708</v>
      </c>
      <c r="C114" t="s">
        <v>709</v>
      </c>
      <c r="D114" t="s">
        <v>103</v>
      </c>
      <c r="E114" t="s">
        <v>126</v>
      </c>
      <c r="F114" t="s">
        <v>710</v>
      </c>
      <c r="G114" t="s">
        <v>431</v>
      </c>
      <c r="H114" t="s">
        <v>680</v>
      </c>
      <c r="I114" t="s">
        <v>215</v>
      </c>
      <c r="J114" t="s">
        <v>711</v>
      </c>
      <c r="K114" s="77">
        <v>5.31</v>
      </c>
      <c r="L114" t="s">
        <v>105</v>
      </c>
      <c r="M114" s="77">
        <v>2.85</v>
      </c>
      <c r="N114" s="77">
        <v>1.1200000000000001</v>
      </c>
      <c r="O114" s="77">
        <v>9438741</v>
      </c>
      <c r="P114" s="77">
        <v>111.7</v>
      </c>
      <c r="Q114" s="77">
        <v>0</v>
      </c>
      <c r="R114" s="77">
        <v>10543.073697</v>
      </c>
      <c r="S114" s="77">
        <v>1.38</v>
      </c>
      <c r="T114" s="77">
        <v>0.5</v>
      </c>
      <c r="U114" s="77">
        <v>0.1</v>
      </c>
    </row>
    <row r="115" spans="2:21">
      <c r="B115" t="s">
        <v>712</v>
      </c>
      <c r="C115" t="s">
        <v>713</v>
      </c>
      <c r="D115" t="s">
        <v>103</v>
      </c>
      <c r="E115" t="s">
        <v>126</v>
      </c>
      <c r="F115" t="s">
        <v>714</v>
      </c>
      <c r="G115" t="s">
        <v>392</v>
      </c>
      <c r="H115" t="s">
        <v>680</v>
      </c>
      <c r="I115" t="s">
        <v>215</v>
      </c>
      <c r="J115" t="s">
        <v>308</v>
      </c>
      <c r="K115" s="77">
        <v>3.5</v>
      </c>
      <c r="L115" t="s">
        <v>105</v>
      </c>
      <c r="M115" s="77">
        <v>4.5</v>
      </c>
      <c r="N115" s="77">
        <v>0.67</v>
      </c>
      <c r="O115" s="77">
        <v>11438662</v>
      </c>
      <c r="P115" s="77">
        <v>136.01</v>
      </c>
      <c r="Q115" s="77">
        <v>0</v>
      </c>
      <c r="R115" s="77">
        <v>15557.724186199999</v>
      </c>
      <c r="S115" s="77">
        <v>0.67</v>
      </c>
      <c r="T115" s="77">
        <v>0.73</v>
      </c>
      <c r="U115" s="77">
        <v>0.14000000000000001</v>
      </c>
    </row>
    <row r="116" spans="2:21">
      <c r="B116" t="s">
        <v>715</v>
      </c>
      <c r="C116" t="s">
        <v>716</v>
      </c>
      <c r="D116" t="s">
        <v>103</v>
      </c>
      <c r="E116" t="s">
        <v>126</v>
      </c>
      <c r="F116" t="s">
        <v>717</v>
      </c>
      <c r="G116" t="s">
        <v>431</v>
      </c>
      <c r="H116" t="s">
        <v>669</v>
      </c>
      <c r="I116" t="s">
        <v>153</v>
      </c>
      <c r="J116" t="s">
        <v>308</v>
      </c>
      <c r="K116" s="77">
        <v>3.06</v>
      </c>
      <c r="L116" t="s">
        <v>105</v>
      </c>
      <c r="M116" s="77">
        <v>4.95</v>
      </c>
      <c r="N116" s="77">
        <v>0.96</v>
      </c>
      <c r="O116" s="77">
        <v>1400103</v>
      </c>
      <c r="P116" s="77">
        <v>114.6</v>
      </c>
      <c r="Q116" s="77">
        <v>0</v>
      </c>
      <c r="R116" s="77">
        <v>1604.5180379999999</v>
      </c>
      <c r="S116" s="77">
        <v>0.19</v>
      </c>
      <c r="T116" s="77">
        <v>0.08</v>
      </c>
      <c r="U116" s="77">
        <v>0.01</v>
      </c>
    </row>
    <row r="117" spans="2:21">
      <c r="B117" t="s">
        <v>718</v>
      </c>
      <c r="C117" t="s">
        <v>719</v>
      </c>
      <c r="D117" t="s">
        <v>103</v>
      </c>
      <c r="E117" t="s">
        <v>126</v>
      </c>
      <c r="F117" t="s">
        <v>720</v>
      </c>
      <c r="G117" t="s">
        <v>135</v>
      </c>
      <c r="H117" t="s">
        <v>680</v>
      </c>
      <c r="I117" t="s">
        <v>215</v>
      </c>
      <c r="J117" t="s">
        <v>721</v>
      </c>
      <c r="K117" s="77">
        <v>0.01</v>
      </c>
      <c r="L117" t="s">
        <v>105</v>
      </c>
      <c r="M117" s="77">
        <v>5.19</v>
      </c>
      <c r="N117" s="77">
        <v>4.24</v>
      </c>
      <c r="O117" s="77">
        <v>-2.3283064365386999E-10</v>
      </c>
      <c r="P117" s="77">
        <v>122.9899999999997</v>
      </c>
      <c r="Q117" s="77">
        <v>0</v>
      </c>
      <c r="R117" s="77">
        <v>-2.8635840862989398E-13</v>
      </c>
      <c r="S117" s="77">
        <v>0</v>
      </c>
      <c r="T117" s="77">
        <v>0</v>
      </c>
      <c r="U117" s="77">
        <v>0</v>
      </c>
    </row>
    <row r="118" spans="2:21">
      <c r="B118" t="s">
        <v>722</v>
      </c>
      <c r="C118" t="s">
        <v>723</v>
      </c>
      <c r="D118" t="s">
        <v>103</v>
      </c>
      <c r="E118" t="s">
        <v>126</v>
      </c>
      <c r="F118" t="s">
        <v>720</v>
      </c>
      <c r="G118" t="s">
        <v>135</v>
      </c>
      <c r="H118" t="s">
        <v>680</v>
      </c>
      <c r="I118" t="s">
        <v>215</v>
      </c>
      <c r="J118" t="s">
        <v>724</v>
      </c>
      <c r="K118" s="77">
        <v>1.24</v>
      </c>
      <c r="L118" t="s">
        <v>105</v>
      </c>
      <c r="M118" s="77">
        <v>4.5999999999999996</v>
      </c>
      <c r="N118" s="77">
        <v>-0.03</v>
      </c>
      <c r="O118" s="77">
        <v>266595</v>
      </c>
      <c r="P118" s="77">
        <v>109.12</v>
      </c>
      <c r="Q118" s="77">
        <v>0</v>
      </c>
      <c r="R118" s="77">
        <v>290.90846399999998</v>
      </c>
      <c r="S118" s="77">
        <v>0.06</v>
      </c>
      <c r="T118" s="77">
        <v>0.01</v>
      </c>
      <c r="U118" s="77">
        <v>0</v>
      </c>
    </row>
    <row r="119" spans="2:21">
      <c r="B119" t="s">
        <v>725</v>
      </c>
      <c r="C119" t="s">
        <v>726</v>
      </c>
      <c r="D119" t="s">
        <v>103</v>
      </c>
      <c r="E119" t="s">
        <v>126</v>
      </c>
      <c r="F119" t="s">
        <v>720</v>
      </c>
      <c r="G119" t="s">
        <v>135</v>
      </c>
      <c r="H119" t="s">
        <v>680</v>
      </c>
      <c r="I119" t="s">
        <v>215</v>
      </c>
      <c r="J119" t="s">
        <v>727</v>
      </c>
      <c r="K119" s="77">
        <v>3.4</v>
      </c>
      <c r="L119" t="s">
        <v>105</v>
      </c>
      <c r="M119" s="77">
        <v>1.98</v>
      </c>
      <c r="N119" s="77">
        <v>0.6</v>
      </c>
      <c r="O119" s="77">
        <v>10330476</v>
      </c>
      <c r="P119" s="77">
        <v>104.09</v>
      </c>
      <c r="Q119" s="77">
        <v>0</v>
      </c>
      <c r="R119" s="77">
        <v>10752.9924684</v>
      </c>
      <c r="S119" s="77">
        <v>1.0900000000000001</v>
      </c>
      <c r="T119" s="77">
        <v>0.51</v>
      </c>
      <c r="U119" s="77">
        <v>0.1</v>
      </c>
    </row>
    <row r="120" spans="2:21">
      <c r="B120" t="s">
        <v>728</v>
      </c>
      <c r="C120" t="s">
        <v>729</v>
      </c>
      <c r="D120" t="s">
        <v>103</v>
      </c>
      <c r="E120" t="s">
        <v>126</v>
      </c>
      <c r="F120" t="s">
        <v>730</v>
      </c>
      <c r="G120" t="s">
        <v>135</v>
      </c>
      <c r="H120" t="s">
        <v>680</v>
      </c>
      <c r="I120" t="s">
        <v>215</v>
      </c>
      <c r="J120" t="s">
        <v>308</v>
      </c>
      <c r="K120" s="77">
        <v>0.74</v>
      </c>
      <c r="L120" t="s">
        <v>105</v>
      </c>
      <c r="M120" s="77">
        <v>3.35</v>
      </c>
      <c r="N120" s="77">
        <v>-0.33</v>
      </c>
      <c r="O120" s="77">
        <v>1763064.02</v>
      </c>
      <c r="P120" s="77">
        <v>111.84</v>
      </c>
      <c r="Q120" s="77">
        <v>0</v>
      </c>
      <c r="R120" s="77">
        <v>1971.8107999680001</v>
      </c>
      <c r="S120" s="77">
        <v>0.9</v>
      </c>
      <c r="T120" s="77">
        <v>0.09</v>
      </c>
      <c r="U120" s="77">
        <v>0.02</v>
      </c>
    </row>
    <row r="121" spans="2:21">
      <c r="B121" t="s">
        <v>731</v>
      </c>
      <c r="C121" t="s">
        <v>732</v>
      </c>
      <c r="D121" t="s">
        <v>103</v>
      </c>
      <c r="E121" t="s">
        <v>126</v>
      </c>
      <c r="F121" t="s">
        <v>733</v>
      </c>
      <c r="G121" t="s">
        <v>431</v>
      </c>
      <c r="H121" t="s">
        <v>680</v>
      </c>
      <c r="I121" t="s">
        <v>215</v>
      </c>
      <c r="J121" t="s">
        <v>308</v>
      </c>
      <c r="K121" s="77">
        <v>0.56999999999999995</v>
      </c>
      <c r="L121" t="s">
        <v>105</v>
      </c>
      <c r="M121" s="77">
        <v>4.2</v>
      </c>
      <c r="N121" s="77">
        <v>0.17</v>
      </c>
      <c r="O121" s="77">
        <v>205777.04</v>
      </c>
      <c r="P121" s="77">
        <v>111.63</v>
      </c>
      <c r="Q121" s="77">
        <v>0</v>
      </c>
      <c r="R121" s="77">
        <v>229.70890975200001</v>
      </c>
      <c r="S121" s="77">
        <v>0.25</v>
      </c>
      <c r="T121" s="77">
        <v>0.01</v>
      </c>
      <c r="U121" s="77">
        <v>0</v>
      </c>
    </row>
    <row r="122" spans="2:21">
      <c r="B122" t="s">
        <v>734</v>
      </c>
      <c r="C122" t="s">
        <v>735</v>
      </c>
      <c r="D122" t="s">
        <v>103</v>
      </c>
      <c r="E122" t="s">
        <v>126</v>
      </c>
      <c r="F122" t="s">
        <v>733</v>
      </c>
      <c r="G122" t="s">
        <v>431</v>
      </c>
      <c r="H122" t="s">
        <v>669</v>
      </c>
      <c r="I122" t="s">
        <v>153</v>
      </c>
      <c r="J122" t="s">
        <v>308</v>
      </c>
      <c r="K122" s="77">
        <v>1.23</v>
      </c>
      <c r="L122" t="s">
        <v>105</v>
      </c>
      <c r="M122" s="77">
        <v>4.5</v>
      </c>
      <c r="N122" s="77">
        <v>-0.37</v>
      </c>
      <c r="O122" s="77">
        <v>2840163.75</v>
      </c>
      <c r="P122" s="77">
        <v>114.34</v>
      </c>
      <c r="Q122" s="77">
        <v>0</v>
      </c>
      <c r="R122" s="77">
        <v>3247.44323175</v>
      </c>
      <c r="S122" s="77">
        <v>0.54</v>
      </c>
      <c r="T122" s="77">
        <v>0.15</v>
      </c>
      <c r="U122" s="77">
        <v>0.03</v>
      </c>
    </row>
    <row r="123" spans="2:21">
      <c r="B123" t="s">
        <v>736</v>
      </c>
      <c r="C123" t="s">
        <v>737</v>
      </c>
      <c r="D123" t="s">
        <v>103</v>
      </c>
      <c r="E123" t="s">
        <v>126</v>
      </c>
      <c r="F123" t="s">
        <v>733</v>
      </c>
      <c r="G123" t="s">
        <v>431</v>
      </c>
      <c r="H123" t="s">
        <v>669</v>
      </c>
      <c r="I123" t="s">
        <v>153</v>
      </c>
      <c r="J123" t="s">
        <v>738</v>
      </c>
      <c r="K123" s="77">
        <v>3.56</v>
      </c>
      <c r="L123" t="s">
        <v>105</v>
      </c>
      <c r="M123" s="77">
        <v>3.3</v>
      </c>
      <c r="N123" s="77">
        <v>0.89</v>
      </c>
      <c r="O123" s="77">
        <v>8120</v>
      </c>
      <c r="P123" s="77">
        <v>108.47</v>
      </c>
      <c r="Q123" s="77">
        <v>0</v>
      </c>
      <c r="R123" s="77">
        <v>8.8077640000000006</v>
      </c>
      <c r="S123" s="77">
        <v>0</v>
      </c>
      <c r="T123" s="77">
        <v>0</v>
      </c>
      <c r="U123" s="77">
        <v>0</v>
      </c>
    </row>
    <row r="124" spans="2:21">
      <c r="B124" t="s">
        <v>739</v>
      </c>
      <c r="C124" t="s">
        <v>740</v>
      </c>
      <c r="D124" t="s">
        <v>103</v>
      </c>
      <c r="E124" t="s">
        <v>126</v>
      </c>
      <c r="F124" t="s">
        <v>733</v>
      </c>
      <c r="G124" t="s">
        <v>431</v>
      </c>
      <c r="H124" t="s">
        <v>669</v>
      </c>
      <c r="I124" t="s">
        <v>153</v>
      </c>
      <c r="J124" t="s">
        <v>741</v>
      </c>
      <c r="K124" s="77">
        <v>5.87</v>
      </c>
      <c r="L124" t="s">
        <v>105</v>
      </c>
      <c r="M124" s="77">
        <v>1.6</v>
      </c>
      <c r="N124" s="77">
        <v>1.27</v>
      </c>
      <c r="O124" s="77">
        <v>2104945</v>
      </c>
      <c r="P124" s="77">
        <v>102.72</v>
      </c>
      <c r="Q124" s="77">
        <v>0</v>
      </c>
      <c r="R124" s="77">
        <v>2162.1995040000002</v>
      </c>
      <c r="S124" s="77">
        <v>1.55</v>
      </c>
      <c r="T124" s="77">
        <v>0.1</v>
      </c>
      <c r="U124" s="77">
        <v>0.02</v>
      </c>
    </row>
    <row r="125" spans="2:21">
      <c r="B125" t="s">
        <v>742</v>
      </c>
      <c r="C125" t="s">
        <v>743</v>
      </c>
      <c r="D125" t="s">
        <v>103</v>
      </c>
      <c r="E125" t="s">
        <v>126</v>
      </c>
      <c r="F125" t="s">
        <v>532</v>
      </c>
      <c r="G125" t="s">
        <v>392</v>
      </c>
      <c r="H125" t="s">
        <v>680</v>
      </c>
      <c r="I125" t="s">
        <v>215</v>
      </c>
      <c r="J125" t="s">
        <v>744</v>
      </c>
      <c r="K125" s="77">
        <v>1.93</v>
      </c>
      <c r="L125" t="s">
        <v>105</v>
      </c>
      <c r="M125" s="77">
        <v>6.4</v>
      </c>
      <c r="N125" s="77">
        <v>0.22</v>
      </c>
      <c r="O125" s="77">
        <v>30941992</v>
      </c>
      <c r="P125" s="77">
        <v>127.5</v>
      </c>
      <c r="Q125" s="77">
        <v>0</v>
      </c>
      <c r="R125" s="77">
        <v>39451.039799999999</v>
      </c>
      <c r="S125" s="77">
        <v>2.4700000000000002</v>
      </c>
      <c r="T125" s="77">
        <v>1.86</v>
      </c>
      <c r="U125" s="77">
        <v>0.36</v>
      </c>
    </row>
    <row r="126" spans="2:21">
      <c r="B126" t="s">
        <v>745</v>
      </c>
      <c r="C126" t="s">
        <v>746</v>
      </c>
      <c r="D126" t="s">
        <v>103</v>
      </c>
      <c r="E126" t="s">
        <v>126</v>
      </c>
      <c r="F126" t="s">
        <v>668</v>
      </c>
      <c r="G126" t="s">
        <v>392</v>
      </c>
      <c r="H126" t="s">
        <v>747</v>
      </c>
      <c r="I126" t="s">
        <v>153</v>
      </c>
      <c r="J126" t="s">
        <v>308</v>
      </c>
      <c r="K126" s="77">
        <v>2.31</v>
      </c>
      <c r="L126" t="s">
        <v>105</v>
      </c>
      <c r="M126" s="77">
        <v>5.3</v>
      </c>
      <c r="N126" s="77">
        <v>0.15</v>
      </c>
      <c r="O126" s="77">
        <v>34000</v>
      </c>
      <c r="P126" s="77">
        <v>121.59</v>
      </c>
      <c r="Q126" s="77">
        <v>0.48492000000000002</v>
      </c>
      <c r="R126" s="77">
        <v>41.825519999999997</v>
      </c>
      <c r="S126" s="77">
        <v>0.01</v>
      </c>
      <c r="T126" s="77">
        <v>0</v>
      </c>
      <c r="U126" s="77">
        <v>0</v>
      </c>
    </row>
    <row r="127" spans="2:21">
      <c r="B127" t="s">
        <v>748</v>
      </c>
      <c r="C127" t="s">
        <v>749</v>
      </c>
      <c r="D127" t="s">
        <v>103</v>
      </c>
      <c r="E127" t="s">
        <v>126</v>
      </c>
      <c r="F127" t="s">
        <v>750</v>
      </c>
      <c r="G127" t="s">
        <v>431</v>
      </c>
      <c r="H127" t="s">
        <v>747</v>
      </c>
      <c r="I127" t="s">
        <v>153</v>
      </c>
      <c r="J127" t="s">
        <v>751</v>
      </c>
      <c r="K127" s="77">
        <v>2.15</v>
      </c>
      <c r="L127" t="s">
        <v>105</v>
      </c>
      <c r="M127" s="77">
        <v>5.35</v>
      </c>
      <c r="N127" s="77">
        <v>0.97</v>
      </c>
      <c r="O127" s="77">
        <v>1080292.3999999999</v>
      </c>
      <c r="P127" s="77">
        <v>111.68</v>
      </c>
      <c r="Q127" s="77">
        <v>0</v>
      </c>
      <c r="R127" s="77">
        <v>1206.47055232</v>
      </c>
      <c r="S127" s="77">
        <v>0.46</v>
      </c>
      <c r="T127" s="77">
        <v>0.06</v>
      </c>
      <c r="U127" s="77">
        <v>0.01</v>
      </c>
    </row>
    <row r="128" spans="2:21">
      <c r="B128" t="s">
        <v>752</v>
      </c>
      <c r="C128" t="s">
        <v>753</v>
      </c>
      <c r="D128" t="s">
        <v>103</v>
      </c>
      <c r="E128" t="s">
        <v>126</v>
      </c>
      <c r="F128" t="s">
        <v>754</v>
      </c>
      <c r="G128" t="s">
        <v>431</v>
      </c>
      <c r="H128" t="s">
        <v>755</v>
      </c>
      <c r="I128" t="s">
        <v>215</v>
      </c>
      <c r="J128" t="s">
        <v>756</v>
      </c>
      <c r="K128" s="77">
        <v>4.51</v>
      </c>
      <c r="L128" t="s">
        <v>105</v>
      </c>
      <c r="M128" s="77">
        <v>4.34</v>
      </c>
      <c r="N128" s="77">
        <v>2.98</v>
      </c>
      <c r="O128" s="77">
        <v>657.08</v>
      </c>
      <c r="P128" s="77">
        <v>104.98</v>
      </c>
      <c r="Q128" s="77">
        <v>0</v>
      </c>
      <c r="R128" s="77">
        <v>0.68980258400000005</v>
      </c>
      <c r="S128" s="77">
        <v>0</v>
      </c>
      <c r="T128" s="77">
        <v>0</v>
      </c>
      <c r="U128" s="77">
        <v>0</v>
      </c>
    </row>
    <row r="129" spans="2:21">
      <c r="B129" t="s">
        <v>757</v>
      </c>
      <c r="C129" t="s">
        <v>758</v>
      </c>
      <c r="D129" t="s">
        <v>103</v>
      </c>
      <c r="E129" t="s">
        <v>126</v>
      </c>
      <c r="F129" t="s">
        <v>759</v>
      </c>
      <c r="G129" t="s">
        <v>431</v>
      </c>
      <c r="H129" t="s">
        <v>755</v>
      </c>
      <c r="I129" t="s">
        <v>215</v>
      </c>
      <c r="J129" t="s">
        <v>308</v>
      </c>
      <c r="K129" s="77">
        <v>1.7</v>
      </c>
      <c r="L129" t="s">
        <v>105</v>
      </c>
      <c r="M129" s="77">
        <v>4.25</v>
      </c>
      <c r="N129" s="77">
        <v>0.62</v>
      </c>
      <c r="O129" s="77">
        <v>40098.550000000003</v>
      </c>
      <c r="P129" s="77">
        <v>114.16</v>
      </c>
      <c r="Q129" s="77">
        <v>0</v>
      </c>
      <c r="R129" s="77">
        <v>45.776504680000002</v>
      </c>
      <c r="S129" s="77">
        <v>0.02</v>
      </c>
      <c r="T129" s="77">
        <v>0</v>
      </c>
      <c r="U129" s="77">
        <v>0</v>
      </c>
    </row>
    <row r="130" spans="2:21">
      <c r="B130" t="s">
        <v>760</v>
      </c>
      <c r="C130" t="s">
        <v>761</v>
      </c>
      <c r="D130" t="s">
        <v>103</v>
      </c>
      <c r="E130" t="s">
        <v>126</v>
      </c>
      <c r="F130" t="s">
        <v>759</v>
      </c>
      <c r="G130" t="s">
        <v>431</v>
      </c>
      <c r="H130" t="s">
        <v>755</v>
      </c>
      <c r="I130" t="s">
        <v>215</v>
      </c>
      <c r="J130" t="s">
        <v>308</v>
      </c>
      <c r="K130" s="77">
        <v>2.31</v>
      </c>
      <c r="L130" t="s">
        <v>105</v>
      </c>
      <c r="M130" s="77">
        <v>4.5999999999999996</v>
      </c>
      <c r="N130" s="77">
        <v>0.79</v>
      </c>
      <c r="O130" s="77">
        <v>1.73</v>
      </c>
      <c r="P130" s="77">
        <v>110.74</v>
      </c>
      <c r="Q130" s="77">
        <v>0</v>
      </c>
      <c r="R130" s="77">
        <v>1.9158020000000001E-3</v>
      </c>
      <c r="S130" s="77">
        <v>0</v>
      </c>
      <c r="T130" s="77">
        <v>0</v>
      </c>
      <c r="U130" s="77">
        <v>0</v>
      </c>
    </row>
    <row r="131" spans="2:21">
      <c r="B131" t="s">
        <v>762</v>
      </c>
      <c r="C131" t="s">
        <v>763</v>
      </c>
      <c r="D131" t="s">
        <v>103</v>
      </c>
      <c r="E131" t="s">
        <v>126</v>
      </c>
      <c r="F131" t="s">
        <v>764</v>
      </c>
      <c r="G131" t="s">
        <v>431</v>
      </c>
      <c r="H131" t="s">
        <v>755</v>
      </c>
      <c r="I131" t="s">
        <v>215</v>
      </c>
      <c r="J131" t="s">
        <v>645</v>
      </c>
      <c r="K131" s="77">
        <v>7.7</v>
      </c>
      <c r="L131" t="s">
        <v>105</v>
      </c>
      <c r="M131" s="77">
        <v>1.9</v>
      </c>
      <c r="N131" s="77">
        <v>1.95</v>
      </c>
      <c r="O131" s="77">
        <v>4102000</v>
      </c>
      <c r="P131" s="77">
        <v>99.6</v>
      </c>
      <c r="Q131" s="77">
        <v>0</v>
      </c>
      <c r="R131" s="77">
        <v>4085.5920000000001</v>
      </c>
      <c r="S131" s="77">
        <v>1.56</v>
      </c>
      <c r="T131" s="77">
        <v>0.19</v>
      </c>
      <c r="U131" s="77">
        <v>0.04</v>
      </c>
    </row>
    <row r="132" spans="2:21">
      <c r="B132" t="s">
        <v>765</v>
      </c>
      <c r="C132" t="s">
        <v>766</v>
      </c>
      <c r="D132" t="s">
        <v>103</v>
      </c>
      <c r="E132" t="s">
        <v>126</v>
      </c>
      <c r="F132" t="s">
        <v>767</v>
      </c>
      <c r="G132" t="s">
        <v>392</v>
      </c>
      <c r="H132" t="s">
        <v>755</v>
      </c>
      <c r="I132" t="s">
        <v>215</v>
      </c>
      <c r="J132" t="s">
        <v>768</v>
      </c>
      <c r="K132" s="77">
        <v>3.47</v>
      </c>
      <c r="L132" t="s">
        <v>105</v>
      </c>
      <c r="M132" s="77">
        <v>5.0999999999999996</v>
      </c>
      <c r="N132" s="77">
        <v>0.75</v>
      </c>
      <c r="O132" s="77">
        <v>22906023</v>
      </c>
      <c r="P132" s="77">
        <v>138.58000000000001</v>
      </c>
      <c r="Q132" s="77">
        <v>0</v>
      </c>
      <c r="R132" s="77">
        <v>31743.166673399999</v>
      </c>
      <c r="S132" s="77">
        <v>2</v>
      </c>
      <c r="T132" s="77">
        <v>1.49</v>
      </c>
      <c r="U132" s="77">
        <v>0.28999999999999998</v>
      </c>
    </row>
    <row r="133" spans="2:21">
      <c r="B133" t="s">
        <v>769</v>
      </c>
      <c r="C133" t="s">
        <v>770</v>
      </c>
      <c r="D133" t="s">
        <v>103</v>
      </c>
      <c r="E133" t="s">
        <v>126</v>
      </c>
      <c r="F133" t="s">
        <v>771</v>
      </c>
      <c r="G133" t="s">
        <v>772</v>
      </c>
      <c r="H133" t="s">
        <v>755</v>
      </c>
      <c r="I133" t="s">
        <v>215</v>
      </c>
      <c r="J133" t="s">
        <v>773</v>
      </c>
      <c r="K133" s="77">
        <v>2.17</v>
      </c>
      <c r="L133" t="s">
        <v>105</v>
      </c>
      <c r="M133" s="77">
        <v>4.5999999999999996</v>
      </c>
      <c r="N133" s="77">
        <v>1.2</v>
      </c>
      <c r="O133" s="77">
        <v>0.12</v>
      </c>
      <c r="P133" s="77">
        <v>128.93</v>
      </c>
      <c r="Q133" s="77">
        <v>0</v>
      </c>
      <c r="R133" s="77">
        <v>1.54716E-4</v>
      </c>
      <c r="S133" s="77">
        <v>0</v>
      </c>
      <c r="T133" s="77">
        <v>0</v>
      </c>
      <c r="U133" s="77">
        <v>0</v>
      </c>
    </row>
    <row r="134" spans="2:21">
      <c r="B134" t="s">
        <v>774</v>
      </c>
      <c r="C134" t="s">
        <v>775</v>
      </c>
      <c r="D134" t="s">
        <v>103</v>
      </c>
      <c r="E134" t="s">
        <v>126</v>
      </c>
      <c r="F134" t="s">
        <v>771</v>
      </c>
      <c r="G134" t="s">
        <v>772</v>
      </c>
      <c r="H134" t="s">
        <v>755</v>
      </c>
      <c r="I134" t="s">
        <v>215</v>
      </c>
      <c r="J134" t="s">
        <v>776</v>
      </c>
      <c r="K134" s="77">
        <v>2.38</v>
      </c>
      <c r="L134" t="s">
        <v>105</v>
      </c>
      <c r="M134" s="77">
        <v>4.5</v>
      </c>
      <c r="N134" s="77">
        <v>1.21</v>
      </c>
      <c r="O134" s="77">
        <v>0.33</v>
      </c>
      <c r="P134" s="77">
        <v>130.02000000000001</v>
      </c>
      <c r="Q134" s="77">
        <v>0</v>
      </c>
      <c r="R134" s="77">
        <v>4.2906599999999997E-4</v>
      </c>
      <c r="S134" s="77">
        <v>0</v>
      </c>
      <c r="T134" s="77">
        <v>0</v>
      </c>
      <c r="U134" s="77">
        <v>0</v>
      </c>
    </row>
    <row r="135" spans="2:21">
      <c r="B135" t="s">
        <v>777</v>
      </c>
      <c r="C135" t="s">
        <v>778</v>
      </c>
      <c r="D135" t="s">
        <v>103</v>
      </c>
      <c r="E135" t="s">
        <v>126</v>
      </c>
      <c r="F135" t="s">
        <v>779</v>
      </c>
      <c r="G135" t="s">
        <v>431</v>
      </c>
      <c r="H135" t="s">
        <v>747</v>
      </c>
      <c r="I135" t="s">
        <v>153</v>
      </c>
      <c r="J135" t="s">
        <v>308</v>
      </c>
      <c r="K135" s="77">
        <v>1.71</v>
      </c>
      <c r="L135" t="s">
        <v>105</v>
      </c>
      <c r="M135" s="77">
        <v>4.5999999999999996</v>
      </c>
      <c r="N135" s="77">
        <v>0.26</v>
      </c>
      <c r="O135" s="77">
        <v>2449165.7599999998</v>
      </c>
      <c r="P135" s="77">
        <v>132.16</v>
      </c>
      <c r="Q135" s="77">
        <v>0</v>
      </c>
      <c r="R135" s="77">
        <v>3236.8174684159999</v>
      </c>
      <c r="S135" s="77">
        <v>0.64</v>
      </c>
      <c r="T135" s="77">
        <v>0.15</v>
      </c>
      <c r="U135" s="77">
        <v>0.03</v>
      </c>
    </row>
    <row r="136" spans="2:21">
      <c r="B136" t="s">
        <v>780</v>
      </c>
      <c r="C136" t="s">
        <v>781</v>
      </c>
      <c r="D136" t="s">
        <v>103</v>
      </c>
      <c r="E136" t="s">
        <v>126</v>
      </c>
      <c r="F136" t="s">
        <v>782</v>
      </c>
      <c r="G136" t="s">
        <v>431</v>
      </c>
      <c r="H136" t="s">
        <v>755</v>
      </c>
      <c r="I136" t="s">
        <v>215</v>
      </c>
      <c r="J136" t="s">
        <v>308</v>
      </c>
      <c r="K136" s="77">
        <v>1.7</v>
      </c>
      <c r="L136" t="s">
        <v>105</v>
      </c>
      <c r="M136" s="77">
        <v>5.4</v>
      </c>
      <c r="N136" s="77">
        <v>0.08</v>
      </c>
      <c r="O136" s="77">
        <v>642242.18000000005</v>
      </c>
      <c r="P136" s="77">
        <v>131.69999999999999</v>
      </c>
      <c r="Q136" s="77">
        <v>0</v>
      </c>
      <c r="R136" s="77">
        <v>845.83295106000003</v>
      </c>
      <c r="S136" s="77">
        <v>0.42</v>
      </c>
      <c r="T136" s="77">
        <v>0.04</v>
      </c>
      <c r="U136" s="77">
        <v>0.01</v>
      </c>
    </row>
    <row r="137" spans="2:21">
      <c r="B137" t="s">
        <v>783</v>
      </c>
      <c r="C137" t="s">
        <v>784</v>
      </c>
      <c r="D137" t="s">
        <v>103</v>
      </c>
      <c r="E137" t="s">
        <v>126</v>
      </c>
      <c r="F137" t="s">
        <v>710</v>
      </c>
      <c r="G137" t="s">
        <v>431</v>
      </c>
      <c r="H137" t="s">
        <v>755</v>
      </c>
      <c r="I137" t="s">
        <v>215</v>
      </c>
      <c r="J137" t="s">
        <v>785</v>
      </c>
      <c r="K137" s="77">
        <v>7.44</v>
      </c>
      <c r="L137" t="s">
        <v>105</v>
      </c>
      <c r="M137" s="77">
        <v>2.81</v>
      </c>
      <c r="N137" s="77">
        <v>2.58</v>
      </c>
      <c r="O137" s="77">
        <v>125528</v>
      </c>
      <c r="P137" s="77">
        <v>102.56</v>
      </c>
      <c r="Q137" s="77">
        <v>0</v>
      </c>
      <c r="R137" s="77">
        <v>128.7415168</v>
      </c>
      <c r="S137" s="77">
        <v>0.02</v>
      </c>
      <c r="T137" s="77">
        <v>0.01</v>
      </c>
      <c r="U137" s="77">
        <v>0</v>
      </c>
    </row>
    <row r="138" spans="2:21">
      <c r="B138" t="s">
        <v>786</v>
      </c>
      <c r="C138" t="s">
        <v>787</v>
      </c>
      <c r="D138" t="s">
        <v>103</v>
      </c>
      <c r="E138" t="s">
        <v>126</v>
      </c>
      <c r="F138" t="s">
        <v>710</v>
      </c>
      <c r="G138" t="s">
        <v>431</v>
      </c>
      <c r="H138" t="s">
        <v>755</v>
      </c>
      <c r="I138" t="s">
        <v>215</v>
      </c>
      <c r="J138" t="s">
        <v>788</v>
      </c>
      <c r="K138" s="77">
        <v>0.41</v>
      </c>
      <c r="L138" t="s">
        <v>105</v>
      </c>
      <c r="M138" s="77">
        <v>4.6500000000000004</v>
      </c>
      <c r="N138" s="77">
        <v>7.0000000000000007E-2</v>
      </c>
      <c r="O138" s="77">
        <v>2203942.56</v>
      </c>
      <c r="P138" s="77">
        <v>122.95</v>
      </c>
      <c r="Q138" s="77">
        <v>0</v>
      </c>
      <c r="R138" s="77">
        <v>2709.7473775200001</v>
      </c>
      <c r="S138" s="77">
        <v>1.9</v>
      </c>
      <c r="T138" s="77">
        <v>0.13</v>
      </c>
      <c r="U138" s="77">
        <v>0.02</v>
      </c>
    </row>
    <row r="139" spans="2:21">
      <c r="B139" t="s">
        <v>789</v>
      </c>
      <c r="C139" t="s">
        <v>790</v>
      </c>
      <c r="D139" t="s">
        <v>103</v>
      </c>
      <c r="E139" t="s">
        <v>126</v>
      </c>
      <c r="F139" t="s">
        <v>710</v>
      </c>
      <c r="G139" t="s">
        <v>431</v>
      </c>
      <c r="H139" t="s">
        <v>755</v>
      </c>
      <c r="I139" t="s">
        <v>215</v>
      </c>
      <c r="J139" t="s">
        <v>791</v>
      </c>
      <c r="K139" s="77">
        <v>5.34</v>
      </c>
      <c r="L139" t="s">
        <v>105</v>
      </c>
      <c r="M139" s="77">
        <v>3.7</v>
      </c>
      <c r="N139" s="77">
        <v>1.62</v>
      </c>
      <c r="O139" s="77">
        <v>7746334.7999999998</v>
      </c>
      <c r="P139" s="77">
        <v>111.2</v>
      </c>
      <c r="Q139" s="77">
        <v>0</v>
      </c>
      <c r="R139" s="77">
        <v>8613.9242976000005</v>
      </c>
      <c r="S139" s="77">
        <v>1.08</v>
      </c>
      <c r="T139" s="77">
        <v>0.41</v>
      </c>
      <c r="U139" s="77">
        <v>0.08</v>
      </c>
    </row>
    <row r="140" spans="2:21">
      <c r="B140" t="s">
        <v>792</v>
      </c>
      <c r="C140" t="s">
        <v>793</v>
      </c>
      <c r="D140" t="s">
        <v>103</v>
      </c>
      <c r="E140" t="s">
        <v>126</v>
      </c>
      <c r="F140" t="s">
        <v>794</v>
      </c>
      <c r="G140" t="s">
        <v>431</v>
      </c>
      <c r="H140" t="s">
        <v>795</v>
      </c>
      <c r="I140" t="s">
        <v>153</v>
      </c>
      <c r="J140" t="s">
        <v>308</v>
      </c>
      <c r="K140" s="77">
        <v>1.22</v>
      </c>
      <c r="L140" t="s">
        <v>105</v>
      </c>
      <c r="M140" s="77">
        <v>5.6</v>
      </c>
      <c r="N140" s="77">
        <v>0.4</v>
      </c>
      <c r="O140" s="77">
        <v>1244092.29</v>
      </c>
      <c r="P140" s="77">
        <v>112.88</v>
      </c>
      <c r="Q140" s="77">
        <v>0</v>
      </c>
      <c r="R140" s="77">
        <v>1404.331376952</v>
      </c>
      <c r="S140" s="77">
        <v>0.98</v>
      </c>
      <c r="T140" s="77">
        <v>7.0000000000000007E-2</v>
      </c>
      <c r="U140" s="77">
        <v>0.01</v>
      </c>
    </row>
    <row r="141" spans="2:21">
      <c r="B141" t="s">
        <v>796</v>
      </c>
      <c r="C141" t="s">
        <v>797</v>
      </c>
      <c r="D141" t="s">
        <v>103</v>
      </c>
      <c r="E141" t="s">
        <v>126</v>
      </c>
      <c r="F141" t="s">
        <v>798</v>
      </c>
      <c r="G141" t="s">
        <v>130</v>
      </c>
      <c r="H141" t="s">
        <v>795</v>
      </c>
      <c r="I141" t="s">
        <v>153</v>
      </c>
      <c r="J141" t="s">
        <v>799</v>
      </c>
      <c r="K141" s="77">
        <v>0.65</v>
      </c>
      <c r="L141" t="s">
        <v>105</v>
      </c>
      <c r="M141" s="77">
        <v>4.2</v>
      </c>
      <c r="N141" s="77">
        <v>1.54</v>
      </c>
      <c r="O141" s="77">
        <v>862370.73</v>
      </c>
      <c r="P141" s="77">
        <v>103.06</v>
      </c>
      <c r="Q141" s="77">
        <v>0</v>
      </c>
      <c r="R141" s="77">
        <v>888.75927433799995</v>
      </c>
      <c r="S141" s="77">
        <v>0.38</v>
      </c>
      <c r="T141" s="77">
        <v>0.04</v>
      </c>
      <c r="U141" s="77">
        <v>0.01</v>
      </c>
    </row>
    <row r="142" spans="2:21">
      <c r="B142" t="s">
        <v>800</v>
      </c>
      <c r="C142" t="s">
        <v>801</v>
      </c>
      <c r="D142" t="s">
        <v>103</v>
      </c>
      <c r="E142" t="s">
        <v>126</v>
      </c>
      <c r="F142" t="s">
        <v>802</v>
      </c>
      <c r="G142" t="s">
        <v>431</v>
      </c>
      <c r="H142" t="s">
        <v>795</v>
      </c>
      <c r="I142" t="s">
        <v>153</v>
      </c>
      <c r="J142" t="s">
        <v>803</v>
      </c>
      <c r="K142" s="77">
        <v>1.78</v>
      </c>
      <c r="L142" t="s">
        <v>105</v>
      </c>
      <c r="M142" s="77">
        <v>4.8</v>
      </c>
      <c r="N142" s="77">
        <v>0.42</v>
      </c>
      <c r="O142" s="77">
        <v>2274350</v>
      </c>
      <c r="P142" s="77">
        <v>107.85</v>
      </c>
      <c r="Q142" s="77">
        <v>0</v>
      </c>
      <c r="R142" s="77">
        <v>2452.8864749999998</v>
      </c>
      <c r="S142" s="77">
        <v>1.1200000000000001</v>
      </c>
      <c r="T142" s="77">
        <v>0.12</v>
      </c>
      <c r="U142" s="77">
        <v>0.02</v>
      </c>
    </row>
    <row r="143" spans="2:21">
      <c r="B143" t="s">
        <v>804</v>
      </c>
      <c r="C143" t="s">
        <v>805</v>
      </c>
      <c r="D143" t="s">
        <v>103</v>
      </c>
      <c r="E143" t="s">
        <v>126</v>
      </c>
      <c r="F143" t="s">
        <v>806</v>
      </c>
      <c r="G143" t="s">
        <v>431</v>
      </c>
      <c r="H143" t="s">
        <v>807</v>
      </c>
      <c r="I143" t="s">
        <v>215</v>
      </c>
      <c r="J143" t="s">
        <v>773</v>
      </c>
      <c r="K143" s="77">
        <v>1.1399999999999999</v>
      </c>
      <c r="L143" t="s">
        <v>105</v>
      </c>
      <c r="M143" s="77">
        <v>4.8499999999999996</v>
      </c>
      <c r="N143" s="77">
        <v>0.23</v>
      </c>
      <c r="O143" s="77">
        <v>2244842.04</v>
      </c>
      <c r="P143" s="77">
        <v>128.02000000000001</v>
      </c>
      <c r="Q143" s="77">
        <v>0</v>
      </c>
      <c r="R143" s="77">
        <v>2873.8467796079999</v>
      </c>
      <c r="S143" s="77">
        <v>1.1000000000000001</v>
      </c>
      <c r="T143" s="77">
        <v>0.14000000000000001</v>
      </c>
      <c r="U143" s="77">
        <v>0.03</v>
      </c>
    </row>
    <row r="144" spans="2:21">
      <c r="B144" t="s">
        <v>808</v>
      </c>
      <c r="C144" t="s">
        <v>809</v>
      </c>
      <c r="D144" t="s">
        <v>103</v>
      </c>
      <c r="E144" t="s">
        <v>126</v>
      </c>
      <c r="F144" t="s">
        <v>810</v>
      </c>
      <c r="G144" t="s">
        <v>558</v>
      </c>
      <c r="H144" t="s">
        <v>807</v>
      </c>
      <c r="I144" t="s">
        <v>215</v>
      </c>
      <c r="J144" t="s">
        <v>811</v>
      </c>
      <c r="K144" s="77">
        <v>1.22</v>
      </c>
      <c r="L144" t="s">
        <v>105</v>
      </c>
      <c r="M144" s="77">
        <v>4.8</v>
      </c>
      <c r="N144" s="77">
        <v>0.42</v>
      </c>
      <c r="O144" s="77">
        <v>6238937.0599999996</v>
      </c>
      <c r="P144" s="77">
        <v>124.35</v>
      </c>
      <c r="Q144" s="77">
        <v>0</v>
      </c>
      <c r="R144" s="77">
        <v>7758.1182341100002</v>
      </c>
      <c r="S144" s="77">
        <v>1.22</v>
      </c>
      <c r="T144" s="77">
        <v>0.37</v>
      </c>
      <c r="U144" s="77">
        <v>7.0000000000000007E-2</v>
      </c>
    </row>
    <row r="145" spans="2:21">
      <c r="B145" t="s">
        <v>812</v>
      </c>
      <c r="C145" t="s">
        <v>813</v>
      </c>
      <c r="D145" t="s">
        <v>103</v>
      </c>
      <c r="E145" t="s">
        <v>126</v>
      </c>
      <c r="F145" t="s">
        <v>814</v>
      </c>
      <c r="G145" t="s">
        <v>431</v>
      </c>
      <c r="H145" t="s">
        <v>807</v>
      </c>
      <c r="I145" t="s">
        <v>215</v>
      </c>
      <c r="J145" t="s">
        <v>308</v>
      </c>
      <c r="K145" s="77">
        <v>0.66</v>
      </c>
      <c r="L145" t="s">
        <v>105</v>
      </c>
      <c r="M145" s="77">
        <v>6.4</v>
      </c>
      <c r="N145" s="77">
        <v>1.72</v>
      </c>
      <c r="O145" s="77">
        <v>402153.31</v>
      </c>
      <c r="P145" s="77">
        <v>113.68</v>
      </c>
      <c r="Q145" s="77">
        <v>0</v>
      </c>
      <c r="R145" s="77">
        <v>457.167882808</v>
      </c>
      <c r="S145" s="77">
        <v>0.59</v>
      </c>
      <c r="T145" s="77">
        <v>0.02</v>
      </c>
      <c r="U145" s="77">
        <v>0</v>
      </c>
    </row>
    <row r="146" spans="2:21">
      <c r="B146" t="s">
        <v>815</v>
      </c>
      <c r="C146" t="s">
        <v>816</v>
      </c>
      <c r="D146" t="s">
        <v>103</v>
      </c>
      <c r="E146" t="s">
        <v>126</v>
      </c>
      <c r="F146" t="s">
        <v>814</v>
      </c>
      <c r="G146" t="s">
        <v>431</v>
      </c>
      <c r="H146" t="s">
        <v>807</v>
      </c>
      <c r="I146" t="s">
        <v>215</v>
      </c>
      <c r="J146" t="s">
        <v>308</v>
      </c>
      <c r="K146" s="77">
        <v>1.68</v>
      </c>
      <c r="L146" t="s">
        <v>105</v>
      </c>
      <c r="M146" s="77">
        <v>5.4</v>
      </c>
      <c r="N146" s="77">
        <v>2.96</v>
      </c>
      <c r="O146" s="77">
        <v>463148.56</v>
      </c>
      <c r="P146" s="77">
        <v>104.86</v>
      </c>
      <c r="Q146" s="77">
        <v>0</v>
      </c>
      <c r="R146" s="77">
        <v>485.657580016</v>
      </c>
      <c r="S146" s="77">
        <v>0.74</v>
      </c>
      <c r="T146" s="77">
        <v>0.02</v>
      </c>
      <c r="U146" s="77">
        <v>0</v>
      </c>
    </row>
    <row r="147" spans="2:21">
      <c r="B147" t="s">
        <v>817</v>
      </c>
      <c r="C147" t="s">
        <v>818</v>
      </c>
      <c r="D147" t="s">
        <v>103</v>
      </c>
      <c r="E147" t="s">
        <v>126</v>
      </c>
      <c r="F147" t="s">
        <v>814</v>
      </c>
      <c r="G147" t="s">
        <v>431</v>
      </c>
      <c r="H147" t="s">
        <v>807</v>
      </c>
      <c r="I147" t="s">
        <v>215</v>
      </c>
      <c r="J147" t="s">
        <v>819</v>
      </c>
      <c r="K147" s="77">
        <v>2.42</v>
      </c>
      <c r="L147" t="s">
        <v>105</v>
      </c>
      <c r="M147" s="77">
        <v>2.5</v>
      </c>
      <c r="N147" s="77">
        <v>3.87</v>
      </c>
      <c r="O147" s="77">
        <v>3960000</v>
      </c>
      <c r="P147" s="77">
        <v>96.98</v>
      </c>
      <c r="Q147" s="77">
        <v>0</v>
      </c>
      <c r="R147" s="77">
        <v>3840.4079999999999</v>
      </c>
      <c r="S147" s="77">
        <v>0.68</v>
      </c>
      <c r="T147" s="77">
        <v>0.18</v>
      </c>
      <c r="U147" s="77">
        <v>0.03</v>
      </c>
    </row>
    <row r="148" spans="2:21">
      <c r="B148" t="s">
        <v>820</v>
      </c>
      <c r="C148" t="s">
        <v>821</v>
      </c>
      <c r="D148" t="s">
        <v>103</v>
      </c>
      <c r="E148" t="s">
        <v>126</v>
      </c>
      <c r="F148" t="s">
        <v>822</v>
      </c>
      <c r="G148" t="s">
        <v>772</v>
      </c>
      <c r="H148" t="s">
        <v>807</v>
      </c>
      <c r="I148" t="s">
        <v>215</v>
      </c>
      <c r="J148" t="s">
        <v>308</v>
      </c>
      <c r="K148" s="77">
        <v>0.08</v>
      </c>
      <c r="L148" t="s">
        <v>105</v>
      </c>
      <c r="M148" s="77">
        <v>5.3</v>
      </c>
      <c r="N148" s="77">
        <v>0.59</v>
      </c>
      <c r="O148" s="77">
        <v>440030.83</v>
      </c>
      <c r="P148" s="77">
        <v>122.77</v>
      </c>
      <c r="Q148" s="77">
        <v>0</v>
      </c>
      <c r="R148" s="77">
        <v>540.22584999100002</v>
      </c>
      <c r="S148" s="77">
        <v>0.87</v>
      </c>
      <c r="T148" s="77">
        <v>0.03</v>
      </c>
      <c r="U148" s="77">
        <v>0</v>
      </c>
    </row>
    <row r="149" spans="2:21">
      <c r="B149" t="s">
        <v>823</v>
      </c>
      <c r="C149" t="s">
        <v>824</v>
      </c>
      <c r="D149" t="s">
        <v>103</v>
      </c>
      <c r="E149" t="s">
        <v>126</v>
      </c>
      <c r="F149" t="s">
        <v>822</v>
      </c>
      <c r="G149" t="s">
        <v>772</v>
      </c>
      <c r="H149" t="s">
        <v>807</v>
      </c>
      <c r="I149" t="s">
        <v>215</v>
      </c>
      <c r="J149" t="s">
        <v>825</v>
      </c>
      <c r="K149" s="77">
        <v>1.92</v>
      </c>
      <c r="L149" t="s">
        <v>105</v>
      </c>
      <c r="M149" s="77">
        <v>5</v>
      </c>
      <c r="N149" s="77">
        <v>1.02</v>
      </c>
      <c r="O149" s="77">
        <v>2088</v>
      </c>
      <c r="P149" s="77">
        <v>106.47</v>
      </c>
      <c r="Q149" s="77">
        <v>0</v>
      </c>
      <c r="R149" s="77">
        <v>2.2230935999999999</v>
      </c>
      <c r="S149" s="77">
        <v>0</v>
      </c>
      <c r="T149" s="77">
        <v>0</v>
      </c>
      <c r="U149" s="77">
        <v>0</v>
      </c>
    </row>
    <row r="150" spans="2:21">
      <c r="B150" t="s">
        <v>826</v>
      </c>
      <c r="C150" t="s">
        <v>827</v>
      </c>
      <c r="D150" t="s">
        <v>103</v>
      </c>
      <c r="E150" t="s">
        <v>126</v>
      </c>
      <c r="F150" t="s">
        <v>702</v>
      </c>
      <c r="G150" t="s">
        <v>392</v>
      </c>
      <c r="H150" t="s">
        <v>807</v>
      </c>
      <c r="I150" t="s">
        <v>215</v>
      </c>
      <c r="J150" t="s">
        <v>828</v>
      </c>
      <c r="K150" s="77">
        <v>2.19</v>
      </c>
      <c r="L150" t="s">
        <v>105</v>
      </c>
      <c r="M150" s="77">
        <v>2.4</v>
      </c>
      <c r="N150" s="77">
        <v>0.39</v>
      </c>
      <c r="O150" s="77">
        <v>1443943</v>
      </c>
      <c r="P150" s="77">
        <v>105.72</v>
      </c>
      <c r="Q150" s="77">
        <v>0</v>
      </c>
      <c r="R150" s="77">
        <v>1526.5365396</v>
      </c>
      <c r="S150" s="77">
        <v>1.1100000000000001</v>
      </c>
      <c r="T150" s="77">
        <v>7.0000000000000007E-2</v>
      </c>
      <c r="U150" s="77">
        <v>0.01</v>
      </c>
    </row>
    <row r="151" spans="2:21">
      <c r="B151" t="s">
        <v>829</v>
      </c>
      <c r="C151" t="s">
        <v>830</v>
      </c>
      <c r="D151" t="s">
        <v>103</v>
      </c>
      <c r="E151" t="s">
        <v>126</v>
      </c>
      <c r="F151" t="s">
        <v>831</v>
      </c>
      <c r="G151" t="s">
        <v>431</v>
      </c>
      <c r="H151" t="s">
        <v>795</v>
      </c>
      <c r="I151" t="s">
        <v>153</v>
      </c>
      <c r="J151" t="s">
        <v>328</v>
      </c>
      <c r="K151" s="77">
        <v>7.44</v>
      </c>
      <c r="L151" t="s">
        <v>105</v>
      </c>
      <c r="M151" s="77">
        <v>2.6</v>
      </c>
      <c r="N151" s="77">
        <v>2.3199999999999998</v>
      </c>
      <c r="O151" s="77">
        <v>8930000</v>
      </c>
      <c r="P151" s="77">
        <v>102.15</v>
      </c>
      <c r="Q151" s="77">
        <v>0</v>
      </c>
      <c r="R151" s="77">
        <v>9121.9950000000008</v>
      </c>
      <c r="S151" s="77">
        <v>1.46</v>
      </c>
      <c r="T151" s="77">
        <v>0.43</v>
      </c>
      <c r="U151" s="77">
        <v>0.08</v>
      </c>
    </row>
    <row r="152" spans="2:21">
      <c r="B152" t="s">
        <v>832</v>
      </c>
      <c r="C152" t="s">
        <v>833</v>
      </c>
      <c r="D152" t="s">
        <v>103</v>
      </c>
      <c r="E152" t="s">
        <v>126</v>
      </c>
      <c r="F152" t="s">
        <v>831</v>
      </c>
      <c r="G152" t="s">
        <v>431</v>
      </c>
      <c r="H152" t="s">
        <v>795</v>
      </c>
      <c r="I152" t="s">
        <v>153</v>
      </c>
      <c r="J152" t="s">
        <v>834</v>
      </c>
      <c r="K152" s="77">
        <v>3.88</v>
      </c>
      <c r="L152" t="s">
        <v>105</v>
      </c>
      <c r="M152" s="77">
        <v>4.4000000000000004</v>
      </c>
      <c r="N152" s="77">
        <v>1.25</v>
      </c>
      <c r="O152" s="77">
        <v>10480.5</v>
      </c>
      <c r="P152" s="77">
        <v>112.5</v>
      </c>
      <c r="Q152" s="77">
        <v>0</v>
      </c>
      <c r="R152" s="77">
        <v>11.7905625</v>
      </c>
      <c r="S152" s="77">
        <v>0.01</v>
      </c>
      <c r="T152" s="77">
        <v>0</v>
      </c>
      <c r="U152" s="77">
        <v>0</v>
      </c>
    </row>
    <row r="153" spans="2:21">
      <c r="B153" t="s">
        <v>835</v>
      </c>
      <c r="C153" t="s">
        <v>836</v>
      </c>
      <c r="D153" t="s">
        <v>103</v>
      </c>
      <c r="E153" t="s">
        <v>126</v>
      </c>
      <c r="F153" t="s">
        <v>837</v>
      </c>
      <c r="G153" t="s">
        <v>772</v>
      </c>
      <c r="H153" t="s">
        <v>838</v>
      </c>
      <c r="I153" t="s">
        <v>215</v>
      </c>
      <c r="J153" t="s">
        <v>524</v>
      </c>
      <c r="K153" s="77">
        <v>0.73</v>
      </c>
      <c r="L153" t="s">
        <v>105</v>
      </c>
      <c r="M153" s="77">
        <v>4.45</v>
      </c>
      <c r="N153" s="77">
        <v>0.46</v>
      </c>
      <c r="O153" s="77">
        <v>1.54</v>
      </c>
      <c r="P153" s="77">
        <v>126.58</v>
      </c>
      <c r="Q153" s="77">
        <v>0</v>
      </c>
      <c r="R153" s="77">
        <v>1.949332E-3</v>
      </c>
      <c r="S153" s="77">
        <v>0</v>
      </c>
      <c r="T153" s="77">
        <v>0</v>
      </c>
      <c r="U153" s="77">
        <v>0</v>
      </c>
    </row>
    <row r="154" spans="2:21">
      <c r="B154" t="s">
        <v>839</v>
      </c>
      <c r="C154" t="s">
        <v>840</v>
      </c>
      <c r="D154" t="s">
        <v>103</v>
      </c>
      <c r="E154" t="s">
        <v>126</v>
      </c>
      <c r="F154" t="s">
        <v>841</v>
      </c>
      <c r="G154" t="s">
        <v>550</v>
      </c>
      <c r="H154" t="s">
        <v>842</v>
      </c>
      <c r="I154" t="s">
        <v>153</v>
      </c>
      <c r="J154" t="s">
        <v>843</v>
      </c>
      <c r="K154" s="77">
        <v>0.91</v>
      </c>
      <c r="L154" t="s">
        <v>105</v>
      </c>
      <c r="M154" s="77">
        <v>3.59</v>
      </c>
      <c r="N154" s="77">
        <v>2.4900000000000002</v>
      </c>
      <c r="O154" s="77">
        <v>221124</v>
      </c>
      <c r="P154" s="77">
        <v>101.6</v>
      </c>
      <c r="Q154" s="77">
        <v>0</v>
      </c>
      <c r="R154" s="77">
        <v>224.66198399999999</v>
      </c>
      <c r="S154" s="77">
        <v>0.55000000000000004</v>
      </c>
      <c r="T154" s="77">
        <v>0.01</v>
      </c>
      <c r="U154" s="77">
        <v>0</v>
      </c>
    </row>
    <row r="155" spans="2:21">
      <c r="B155" t="s">
        <v>844</v>
      </c>
      <c r="C155" t="s">
        <v>845</v>
      </c>
      <c r="D155" t="s">
        <v>103</v>
      </c>
      <c r="E155" t="s">
        <v>126</v>
      </c>
      <c r="F155" t="s">
        <v>846</v>
      </c>
      <c r="G155" t="s">
        <v>772</v>
      </c>
      <c r="H155" t="s">
        <v>847</v>
      </c>
      <c r="I155" t="s">
        <v>215</v>
      </c>
      <c r="J155" t="s">
        <v>848</v>
      </c>
      <c r="K155" s="77">
        <v>0.19</v>
      </c>
      <c r="L155" t="s">
        <v>105</v>
      </c>
      <c r="M155" s="77">
        <v>4.5</v>
      </c>
      <c r="N155" s="77">
        <v>-0.74</v>
      </c>
      <c r="O155" s="77">
        <v>0.39</v>
      </c>
      <c r="P155" s="77">
        <v>127.65</v>
      </c>
      <c r="Q155" s="77">
        <v>0</v>
      </c>
      <c r="R155" s="77">
        <v>4.9783499999999997E-4</v>
      </c>
      <c r="S155" s="77">
        <v>0</v>
      </c>
      <c r="T155" s="77">
        <v>0</v>
      </c>
      <c r="U155" s="77">
        <v>0</v>
      </c>
    </row>
    <row r="156" spans="2:21">
      <c r="B156" t="s">
        <v>849</v>
      </c>
      <c r="C156" t="s">
        <v>850</v>
      </c>
      <c r="D156" t="s">
        <v>103</v>
      </c>
      <c r="E156" t="s">
        <v>126</v>
      </c>
      <c r="F156" t="s">
        <v>851</v>
      </c>
      <c r="G156" t="s">
        <v>431</v>
      </c>
      <c r="H156" t="s">
        <v>852</v>
      </c>
      <c r="I156" t="s">
        <v>215</v>
      </c>
      <c r="J156" t="s">
        <v>308</v>
      </c>
      <c r="K156" s="77">
        <v>0.27</v>
      </c>
      <c r="L156" t="s">
        <v>105</v>
      </c>
      <c r="M156" s="77">
        <v>8</v>
      </c>
      <c r="N156" s="77">
        <v>20.18</v>
      </c>
      <c r="O156" s="77">
        <v>435815.29</v>
      </c>
      <c r="P156" s="77">
        <v>102.55</v>
      </c>
      <c r="Q156" s="77">
        <v>0</v>
      </c>
      <c r="R156" s="77">
        <v>446.92857989499998</v>
      </c>
      <c r="S156" s="77">
        <v>0.5</v>
      </c>
      <c r="T156" s="77">
        <v>0.02</v>
      </c>
      <c r="U156" s="77">
        <v>0</v>
      </c>
    </row>
    <row r="157" spans="2:21">
      <c r="B157" t="s">
        <v>853</v>
      </c>
      <c r="C157" t="s">
        <v>854</v>
      </c>
      <c r="D157" t="s">
        <v>103</v>
      </c>
      <c r="E157" t="s">
        <v>126</v>
      </c>
      <c r="F157" t="s">
        <v>855</v>
      </c>
      <c r="G157" t="s">
        <v>431</v>
      </c>
      <c r="H157" t="s">
        <v>856</v>
      </c>
      <c r="I157" t="s">
        <v>215</v>
      </c>
      <c r="J157" t="s">
        <v>857</v>
      </c>
      <c r="K157" s="77">
        <v>2.4900000000000002</v>
      </c>
      <c r="L157" t="s">
        <v>105</v>
      </c>
      <c r="M157" s="77">
        <v>7.5</v>
      </c>
      <c r="N157" s="77">
        <v>21.57</v>
      </c>
      <c r="O157" s="77">
        <v>3.86</v>
      </c>
      <c r="P157" s="77">
        <v>82.31</v>
      </c>
      <c r="Q157" s="77">
        <v>0</v>
      </c>
      <c r="R157" s="77">
        <v>3.1771659999999999E-3</v>
      </c>
      <c r="S157" s="77">
        <v>0</v>
      </c>
      <c r="T157" s="77">
        <v>0</v>
      </c>
      <c r="U157" s="77">
        <v>0</v>
      </c>
    </row>
    <row r="158" spans="2:21">
      <c r="B158" t="s">
        <v>858</v>
      </c>
      <c r="C158" t="s">
        <v>859</v>
      </c>
      <c r="D158" t="s">
        <v>103</v>
      </c>
      <c r="E158" t="s">
        <v>126</v>
      </c>
      <c r="F158" t="s">
        <v>860</v>
      </c>
      <c r="G158" t="s">
        <v>772</v>
      </c>
      <c r="H158" t="s">
        <v>861</v>
      </c>
      <c r="I158" t="s">
        <v>215</v>
      </c>
      <c r="J158" t="s">
        <v>773</v>
      </c>
      <c r="K158" s="77">
        <v>0.01</v>
      </c>
      <c r="L158" t="s">
        <v>105</v>
      </c>
      <c r="M158" s="77">
        <v>7.14</v>
      </c>
      <c r="N158" s="77">
        <v>735.24</v>
      </c>
      <c r="O158" s="77">
        <v>0.96</v>
      </c>
      <c r="P158" s="77">
        <v>60.66</v>
      </c>
      <c r="Q158" s="77">
        <v>0</v>
      </c>
      <c r="R158" s="77">
        <v>5.8233600000000003E-4</v>
      </c>
      <c r="S158" s="77">
        <v>0</v>
      </c>
      <c r="T158" s="77">
        <v>0</v>
      </c>
      <c r="U158" s="77">
        <v>0</v>
      </c>
    </row>
    <row r="159" spans="2:21">
      <c r="B159" t="s">
        <v>862</v>
      </c>
      <c r="C159" t="s">
        <v>863</v>
      </c>
      <c r="D159" t="s">
        <v>103</v>
      </c>
      <c r="E159" t="s">
        <v>126</v>
      </c>
      <c r="F159" t="s">
        <v>860</v>
      </c>
      <c r="G159" t="s">
        <v>772</v>
      </c>
      <c r="H159" t="s">
        <v>861</v>
      </c>
      <c r="I159" t="s">
        <v>215</v>
      </c>
      <c r="J159" t="s">
        <v>864</v>
      </c>
      <c r="K159" s="77">
        <v>1.18</v>
      </c>
      <c r="L159" t="s">
        <v>105</v>
      </c>
      <c r="M159" s="77">
        <v>6.78</v>
      </c>
      <c r="N159" s="77">
        <v>78.33</v>
      </c>
      <c r="O159" s="77">
        <v>1654106.51</v>
      </c>
      <c r="P159" s="77">
        <v>63.8</v>
      </c>
      <c r="Q159" s="77">
        <v>0</v>
      </c>
      <c r="R159" s="77">
        <v>1055.31995338</v>
      </c>
      <c r="S159" s="77">
        <v>0.22</v>
      </c>
      <c r="T159" s="77">
        <v>0.05</v>
      </c>
      <c r="U159" s="77">
        <v>0.01</v>
      </c>
    </row>
    <row r="160" spans="2:21">
      <c r="B160" t="s">
        <v>865</v>
      </c>
      <c r="C160" t="s">
        <v>866</v>
      </c>
      <c r="D160" t="s">
        <v>103</v>
      </c>
      <c r="E160" t="s">
        <v>126</v>
      </c>
      <c r="F160" t="s">
        <v>867</v>
      </c>
      <c r="G160" t="s">
        <v>772</v>
      </c>
      <c r="H160" t="s">
        <v>271</v>
      </c>
      <c r="I160" t="s">
        <v>329</v>
      </c>
      <c r="J160" t="s">
        <v>868</v>
      </c>
      <c r="K160" s="77">
        <v>0.16</v>
      </c>
      <c r="L160" t="s">
        <v>105</v>
      </c>
      <c r="M160" s="77">
        <v>1.02</v>
      </c>
      <c r="N160" s="77">
        <v>-12</v>
      </c>
      <c r="O160" s="77">
        <v>0.14000000000000001</v>
      </c>
      <c r="P160" s="77">
        <v>101.65</v>
      </c>
      <c r="Q160" s="77">
        <v>0</v>
      </c>
      <c r="R160" s="77">
        <v>1.4231000000000001E-4</v>
      </c>
      <c r="S160" s="77">
        <v>0</v>
      </c>
      <c r="T160" s="77">
        <v>0</v>
      </c>
      <c r="U160" s="77">
        <v>0</v>
      </c>
    </row>
    <row r="161" spans="2:21">
      <c r="B161" t="s">
        <v>869</v>
      </c>
      <c r="C161" t="s">
        <v>870</v>
      </c>
      <c r="D161" t="s">
        <v>103</v>
      </c>
      <c r="E161" t="s">
        <v>126</v>
      </c>
      <c r="F161" t="s">
        <v>867</v>
      </c>
      <c r="G161" t="s">
        <v>772</v>
      </c>
      <c r="H161" t="s">
        <v>271</v>
      </c>
      <c r="I161" t="s">
        <v>329</v>
      </c>
      <c r="J161" t="s">
        <v>868</v>
      </c>
      <c r="K161" s="77">
        <v>1.67</v>
      </c>
      <c r="L161" t="s">
        <v>105</v>
      </c>
      <c r="M161" s="77">
        <v>6</v>
      </c>
      <c r="N161" s="77">
        <v>11.58</v>
      </c>
      <c r="O161" s="77">
        <v>0.25</v>
      </c>
      <c r="P161" s="77">
        <v>116.83</v>
      </c>
      <c r="Q161" s="77">
        <v>0</v>
      </c>
      <c r="R161" s="77">
        <v>2.9207499999999998E-4</v>
      </c>
      <c r="S161" s="77">
        <v>0</v>
      </c>
      <c r="T161" s="77">
        <v>0</v>
      </c>
      <c r="U161" s="77">
        <v>0</v>
      </c>
    </row>
    <row r="162" spans="2:21">
      <c r="B162" t="s">
        <v>871</v>
      </c>
      <c r="C162" t="s">
        <v>872</v>
      </c>
      <c r="D162" t="s">
        <v>103</v>
      </c>
      <c r="E162" t="s">
        <v>126</v>
      </c>
      <c r="F162" t="s">
        <v>873</v>
      </c>
      <c r="G162" t="s">
        <v>772</v>
      </c>
      <c r="H162" t="s">
        <v>271</v>
      </c>
      <c r="I162" t="s">
        <v>329</v>
      </c>
      <c r="J162" t="s">
        <v>874</v>
      </c>
      <c r="K162" s="77">
        <v>2.02</v>
      </c>
      <c r="L162" t="s">
        <v>105</v>
      </c>
      <c r="M162" s="77">
        <v>7.4</v>
      </c>
      <c r="N162" s="77">
        <v>3.31</v>
      </c>
      <c r="O162" s="77">
        <v>0.04</v>
      </c>
      <c r="P162" s="77">
        <v>111.42</v>
      </c>
      <c r="Q162" s="77">
        <v>0</v>
      </c>
      <c r="R162" s="77">
        <v>4.4567999999999997E-5</v>
      </c>
      <c r="S162" s="77">
        <v>0</v>
      </c>
      <c r="T162" s="77">
        <v>0</v>
      </c>
      <c r="U162" s="77">
        <v>0</v>
      </c>
    </row>
    <row r="163" spans="2:21">
      <c r="B163" t="s">
        <v>875</v>
      </c>
      <c r="C163" t="s">
        <v>876</v>
      </c>
      <c r="D163" t="s">
        <v>103</v>
      </c>
      <c r="E163" t="s">
        <v>126</v>
      </c>
      <c r="F163" s="16"/>
      <c r="G163" t="s">
        <v>126</v>
      </c>
      <c r="H163" t="s">
        <v>271</v>
      </c>
      <c r="I163" t="s">
        <v>329</v>
      </c>
      <c r="J163" t="s">
        <v>877</v>
      </c>
      <c r="K163" s="77">
        <v>7.65</v>
      </c>
      <c r="L163" t="s">
        <v>105</v>
      </c>
      <c r="M163" s="77">
        <v>0</v>
      </c>
      <c r="N163" s="77">
        <v>1.66</v>
      </c>
      <c r="O163" s="77">
        <v>5409282</v>
      </c>
      <c r="P163" s="77">
        <v>105.9</v>
      </c>
      <c r="Q163" s="77">
        <v>0</v>
      </c>
      <c r="R163" s="77">
        <v>5728.4296379999996</v>
      </c>
      <c r="S163" s="77">
        <v>1.39</v>
      </c>
      <c r="T163" s="77">
        <v>0.27</v>
      </c>
      <c r="U163" s="77">
        <v>0.05</v>
      </c>
    </row>
    <row r="164" spans="2:21">
      <c r="B164" t="s">
        <v>878</v>
      </c>
      <c r="C164" t="s">
        <v>879</v>
      </c>
      <c r="D164" t="s">
        <v>103</v>
      </c>
      <c r="E164" t="s">
        <v>126</v>
      </c>
      <c r="F164" t="s">
        <v>880</v>
      </c>
      <c r="G164" t="s">
        <v>772</v>
      </c>
      <c r="H164" t="s">
        <v>271</v>
      </c>
      <c r="I164" t="s">
        <v>329</v>
      </c>
      <c r="J164" t="s">
        <v>881</v>
      </c>
      <c r="K164" s="77">
        <v>1.71</v>
      </c>
      <c r="L164" t="s">
        <v>105</v>
      </c>
      <c r="M164" s="77">
        <v>6.75</v>
      </c>
      <c r="N164" s="77">
        <v>8.0299999999999994</v>
      </c>
      <c r="O164" s="77">
        <v>0.02</v>
      </c>
      <c r="P164" s="77">
        <v>122.46</v>
      </c>
      <c r="Q164" s="77">
        <v>0</v>
      </c>
      <c r="R164" s="77">
        <v>2.4491999999999999E-5</v>
      </c>
      <c r="S164" s="77">
        <v>0</v>
      </c>
      <c r="T164" s="77">
        <v>0</v>
      </c>
      <c r="U164" s="77">
        <v>0</v>
      </c>
    </row>
    <row r="165" spans="2:21">
      <c r="B165" t="s">
        <v>882</v>
      </c>
      <c r="C165" t="s">
        <v>883</v>
      </c>
      <c r="D165" t="s">
        <v>103</v>
      </c>
      <c r="E165" t="s">
        <v>126</v>
      </c>
      <c r="F165" t="s">
        <v>884</v>
      </c>
      <c r="G165" t="s">
        <v>431</v>
      </c>
      <c r="H165" t="s">
        <v>271</v>
      </c>
      <c r="I165" t="s">
        <v>329</v>
      </c>
      <c r="J165" t="s">
        <v>885</v>
      </c>
      <c r="K165" s="77">
        <v>1.34</v>
      </c>
      <c r="L165" t="s">
        <v>105</v>
      </c>
      <c r="M165" s="77">
        <v>6.9</v>
      </c>
      <c r="N165" s="77">
        <v>46.23</v>
      </c>
      <c r="O165" s="77">
        <v>0.28000000000000003</v>
      </c>
      <c r="P165" s="77">
        <v>74.91</v>
      </c>
      <c r="Q165" s="77">
        <v>0</v>
      </c>
      <c r="R165" s="77">
        <v>2.09748E-4</v>
      </c>
      <c r="S165" s="77">
        <v>0</v>
      </c>
      <c r="T165" s="77">
        <v>0</v>
      </c>
      <c r="U165" s="77">
        <v>0</v>
      </c>
    </row>
    <row r="166" spans="2:21">
      <c r="B166" s="78" t="s">
        <v>312</v>
      </c>
      <c r="C166" s="16"/>
      <c r="D166" s="16"/>
      <c r="E166" s="16"/>
      <c r="F166" s="16"/>
      <c r="K166" s="79">
        <v>3.93</v>
      </c>
      <c r="N166" s="79">
        <v>2.0099999999999998</v>
      </c>
      <c r="O166" s="79">
        <v>307272540.05000001</v>
      </c>
      <c r="Q166" s="79">
        <v>759.34937000000002</v>
      </c>
      <c r="R166" s="79">
        <v>342893.87272357498</v>
      </c>
      <c r="T166" s="79">
        <v>16.14</v>
      </c>
      <c r="U166" s="79">
        <v>3.11</v>
      </c>
    </row>
    <row r="167" spans="2:21">
      <c r="B167" t="s">
        <v>886</v>
      </c>
      <c r="C167" t="s">
        <v>887</v>
      </c>
      <c r="D167" t="s">
        <v>103</v>
      </c>
      <c r="E167" t="s">
        <v>126</v>
      </c>
      <c r="F167" t="s">
        <v>391</v>
      </c>
      <c r="G167" t="s">
        <v>392</v>
      </c>
      <c r="H167" t="s">
        <v>218</v>
      </c>
      <c r="I167" t="s">
        <v>215</v>
      </c>
      <c r="J167" t="s">
        <v>888</v>
      </c>
      <c r="K167" s="77">
        <v>5.56</v>
      </c>
      <c r="L167" t="s">
        <v>105</v>
      </c>
      <c r="M167" s="77">
        <v>3.01</v>
      </c>
      <c r="N167" s="77">
        <v>1.63</v>
      </c>
      <c r="O167" s="77">
        <v>3725628</v>
      </c>
      <c r="P167" s="77">
        <v>107.92</v>
      </c>
      <c r="Q167" s="77">
        <v>56.070700000000002</v>
      </c>
      <c r="R167" s="77">
        <v>4076.7684376000002</v>
      </c>
      <c r="S167" s="77">
        <v>0.32</v>
      </c>
      <c r="T167" s="77">
        <v>0.19</v>
      </c>
      <c r="U167" s="77">
        <v>0.04</v>
      </c>
    </row>
    <row r="168" spans="2:21">
      <c r="B168" t="s">
        <v>889</v>
      </c>
      <c r="C168" t="s">
        <v>890</v>
      </c>
      <c r="D168" t="s">
        <v>103</v>
      </c>
      <c r="E168" t="s">
        <v>126</v>
      </c>
      <c r="F168" t="s">
        <v>396</v>
      </c>
      <c r="G168" t="s">
        <v>392</v>
      </c>
      <c r="H168" t="s">
        <v>218</v>
      </c>
      <c r="I168" t="s">
        <v>215</v>
      </c>
      <c r="J168" t="s">
        <v>891</v>
      </c>
      <c r="K168" s="77">
        <v>3.96</v>
      </c>
      <c r="L168" t="s">
        <v>105</v>
      </c>
      <c r="M168" s="77">
        <v>2.4700000000000002</v>
      </c>
      <c r="N168" s="77">
        <v>1.36</v>
      </c>
      <c r="O168" s="77">
        <v>2531407</v>
      </c>
      <c r="P168" s="77">
        <v>106.5</v>
      </c>
      <c r="Q168" s="77">
        <v>0</v>
      </c>
      <c r="R168" s="77">
        <v>2695.9484550000002</v>
      </c>
      <c r="S168" s="77">
        <v>0.08</v>
      </c>
      <c r="T168" s="77">
        <v>0.13</v>
      </c>
      <c r="U168" s="77">
        <v>0.02</v>
      </c>
    </row>
    <row r="169" spans="2:21">
      <c r="B169" t="s">
        <v>892</v>
      </c>
      <c r="C169" t="s">
        <v>893</v>
      </c>
      <c r="D169" t="s">
        <v>103</v>
      </c>
      <c r="E169" t="s">
        <v>126</v>
      </c>
      <c r="F169" t="s">
        <v>396</v>
      </c>
      <c r="G169" t="s">
        <v>392</v>
      </c>
      <c r="H169" t="s">
        <v>218</v>
      </c>
      <c r="I169" t="s">
        <v>215</v>
      </c>
      <c r="J169" t="s">
        <v>894</v>
      </c>
      <c r="K169" s="77">
        <v>6.45</v>
      </c>
      <c r="L169" t="s">
        <v>105</v>
      </c>
      <c r="M169" s="77">
        <v>2.98</v>
      </c>
      <c r="N169" s="77">
        <v>2</v>
      </c>
      <c r="O169" s="77">
        <v>5841895</v>
      </c>
      <c r="P169" s="77">
        <v>108.91</v>
      </c>
      <c r="Q169" s="77">
        <v>0</v>
      </c>
      <c r="R169" s="77">
        <v>6362.4078444999996</v>
      </c>
      <c r="S169" s="77">
        <v>0.23</v>
      </c>
      <c r="T169" s="77">
        <v>0.3</v>
      </c>
      <c r="U169" s="77">
        <v>0.06</v>
      </c>
    </row>
    <row r="170" spans="2:21">
      <c r="B170" t="s">
        <v>895</v>
      </c>
      <c r="C170" t="s">
        <v>896</v>
      </c>
      <c r="D170" t="s">
        <v>103</v>
      </c>
      <c r="E170" t="s">
        <v>126</v>
      </c>
      <c r="F170" t="s">
        <v>897</v>
      </c>
      <c r="G170" t="s">
        <v>126</v>
      </c>
      <c r="H170" t="s">
        <v>218</v>
      </c>
      <c r="I170" t="s">
        <v>215</v>
      </c>
      <c r="J170" t="s">
        <v>898</v>
      </c>
      <c r="K170" s="77">
        <v>5.01</v>
      </c>
      <c r="L170" t="s">
        <v>105</v>
      </c>
      <c r="M170" s="77">
        <v>0</v>
      </c>
      <c r="N170" s="77">
        <v>1.5</v>
      </c>
      <c r="O170" s="77">
        <v>7113634</v>
      </c>
      <c r="P170" s="77">
        <v>99.78</v>
      </c>
      <c r="Q170" s="77">
        <v>0</v>
      </c>
      <c r="R170" s="77">
        <v>7097.9840052</v>
      </c>
      <c r="S170" s="77">
        <v>0.71</v>
      </c>
      <c r="T170" s="77">
        <v>0.33</v>
      </c>
      <c r="U170" s="77">
        <v>0.06</v>
      </c>
    </row>
    <row r="171" spans="2:21">
      <c r="B171" t="s">
        <v>899</v>
      </c>
      <c r="C171" t="s">
        <v>900</v>
      </c>
      <c r="D171" t="s">
        <v>103</v>
      </c>
      <c r="E171" t="s">
        <v>126</v>
      </c>
      <c r="F171" t="s">
        <v>418</v>
      </c>
      <c r="G171" t="s">
        <v>392</v>
      </c>
      <c r="H171" t="s">
        <v>218</v>
      </c>
      <c r="I171" t="s">
        <v>215</v>
      </c>
      <c r="J171" t="s">
        <v>308</v>
      </c>
      <c r="K171" s="77">
        <v>0.66</v>
      </c>
      <c r="L171" t="s">
        <v>105</v>
      </c>
      <c r="M171" s="77">
        <v>1.81</v>
      </c>
      <c r="N171" s="77">
        <v>0.24</v>
      </c>
      <c r="O171" s="77">
        <v>132150</v>
      </c>
      <c r="P171" s="77">
        <v>101.21</v>
      </c>
      <c r="Q171" s="77">
        <v>0</v>
      </c>
      <c r="R171" s="77">
        <v>133.74901500000001</v>
      </c>
      <c r="S171" s="77">
        <v>0.02</v>
      </c>
      <c r="T171" s="77">
        <v>0.01</v>
      </c>
      <c r="U171" s="77">
        <v>0</v>
      </c>
    </row>
    <row r="172" spans="2:21">
      <c r="B172" t="s">
        <v>901</v>
      </c>
      <c r="C172" t="s">
        <v>902</v>
      </c>
      <c r="D172" t="s">
        <v>103</v>
      </c>
      <c r="E172" t="s">
        <v>126</v>
      </c>
      <c r="F172" t="s">
        <v>418</v>
      </c>
      <c r="G172" t="s">
        <v>392</v>
      </c>
      <c r="H172" t="s">
        <v>218</v>
      </c>
      <c r="I172" t="s">
        <v>215</v>
      </c>
      <c r="J172" t="s">
        <v>533</v>
      </c>
      <c r="K172" s="77">
        <v>0.65</v>
      </c>
      <c r="L172" t="s">
        <v>105</v>
      </c>
      <c r="M172" s="77">
        <v>5.9</v>
      </c>
      <c r="N172" s="77">
        <v>0.66</v>
      </c>
      <c r="O172" s="77">
        <v>8834405.1099999994</v>
      </c>
      <c r="P172" s="77">
        <v>105.45</v>
      </c>
      <c r="Q172" s="77">
        <v>0</v>
      </c>
      <c r="R172" s="77">
        <v>9315.8801884950008</v>
      </c>
      <c r="S172" s="77">
        <v>0.82</v>
      </c>
      <c r="T172" s="77">
        <v>0.44</v>
      </c>
      <c r="U172" s="77">
        <v>0.08</v>
      </c>
    </row>
    <row r="173" spans="2:21">
      <c r="B173" t="s">
        <v>903</v>
      </c>
      <c r="C173" t="s">
        <v>904</v>
      </c>
      <c r="D173" t="s">
        <v>103</v>
      </c>
      <c r="E173" t="s">
        <v>126</v>
      </c>
      <c r="F173" t="s">
        <v>905</v>
      </c>
      <c r="G173" t="s">
        <v>906</v>
      </c>
      <c r="H173" t="s">
        <v>435</v>
      </c>
      <c r="I173" t="s">
        <v>153</v>
      </c>
      <c r="J173" t="s">
        <v>907</v>
      </c>
      <c r="K173" s="77">
        <v>1.22</v>
      </c>
      <c r="L173" t="s">
        <v>105</v>
      </c>
      <c r="M173" s="77">
        <v>4.84</v>
      </c>
      <c r="N173" s="77">
        <v>0.68</v>
      </c>
      <c r="O173" s="77">
        <v>3915326.74</v>
      </c>
      <c r="P173" s="77">
        <v>106.37</v>
      </c>
      <c r="Q173" s="77">
        <v>0</v>
      </c>
      <c r="R173" s="77">
        <v>4164.733053338</v>
      </c>
      <c r="S173" s="77">
        <v>0.62</v>
      </c>
      <c r="T173" s="77">
        <v>0.2</v>
      </c>
      <c r="U173" s="77">
        <v>0.04</v>
      </c>
    </row>
    <row r="174" spans="2:21">
      <c r="B174" t="s">
        <v>908</v>
      </c>
      <c r="C174" t="s">
        <v>909</v>
      </c>
      <c r="D174" t="s">
        <v>103</v>
      </c>
      <c r="E174" t="s">
        <v>126</v>
      </c>
      <c r="F174" t="s">
        <v>442</v>
      </c>
      <c r="G174" t="s">
        <v>392</v>
      </c>
      <c r="H174" t="s">
        <v>214</v>
      </c>
      <c r="I174" t="s">
        <v>215</v>
      </c>
      <c r="J174" t="s">
        <v>910</v>
      </c>
      <c r="K174" s="77">
        <v>1.77</v>
      </c>
      <c r="L174" t="s">
        <v>105</v>
      </c>
      <c r="M174" s="77">
        <v>1.95</v>
      </c>
      <c r="N174" s="77">
        <v>0.79</v>
      </c>
      <c r="O174" s="77">
        <v>6470000</v>
      </c>
      <c r="P174" s="77">
        <v>102.47</v>
      </c>
      <c r="Q174" s="77">
        <v>0</v>
      </c>
      <c r="R174" s="77">
        <v>6629.8090000000002</v>
      </c>
      <c r="S174" s="77">
        <v>0.94</v>
      </c>
      <c r="T174" s="77">
        <v>0.31</v>
      </c>
      <c r="U174" s="77">
        <v>0.06</v>
      </c>
    </row>
    <row r="175" spans="2:21">
      <c r="B175" t="s">
        <v>911</v>
      </c>
      <c r="C175" t="s">
        <v>912</v>
      </c>
      <c r="D175" t="s">
        <v>103</v>
      </c>
      <c r="E175" t="s">
        <v>126</v>
      </c>
      <c r="F175" t="s">
        <v>913</v>
      </c>
      <c r="G175" t="s">
        <v>392</v>
      </c>
      <c r="H175" t="s">
        <v>214</v>
      </c>
      <c r="I175" t="s">
        <v>215</v>
      </c>
      <c r="J175" t="s">
        <v>914</v>
      </c>
      <c r="K175" s="77">
        <v>3.88</v>
      </c>
      <c r="L175" t="s">
        <v>105</v>
      </c>
      <c r="M175" s="77">
        <v>2.0699999999999998</v>
      </c>
      <c r="N175" s="77">
        <v>1.31</v>
      </c>
      <c r="O175" s="77">
        <v>5855874</v>
      </c>
      <c r="P175" s="77">
        <v>102.95</v>
      </c>
      <c r="Q175" s="77">
        <v>121.21659</v>
      </c>
      <c r="R175" s="77">
        <v>6149.8388729999997</v>
      </c>
      <c r="S175" s="77">
        <v>2.31</v>
      </c>
      <c r="T175" s="77">
        <v>0.28999999999999998</v>
      </c>
      <c r="U175" s="77">
        <v>0.06</v>
      </c>
    </row>
    <row r="176" spans="2:21">
      <c r="B176" t="s">
        <v>915</v>
      </c>
      <c r="C176" t="s">
        <v>916</v>
      </c>
      <c r="D176" t="s">
        <v>103</v>
      </c>
      <c r="E176" t="s">
        <v>126</v>
      </c>
      <c r="F176" t="s">
        <v>418</v>
      </c>
      <c r="G176" t="s">
        <v>392</v>
      </c>
      <c r="H176" t="s">
        <v>214</v>
      </c>
      <c r="I176" t="s">
        <v>215</v>
      </c>
      <c r="J176" t="s">
        <v>917</v>
      </c>
      <c r="K176" s="77">
        <v>1.95</v>
      </c>
      <c r="L176" t="s">
        <v>105</v>
      </c>
      <c r="M176" s="77">
        <v>6.1</v>
      </c>
      <c r="N176" s="77">
        <v>0.75</v>
      </c>
      <c r="O176" s="77">
        <v>16242062.4</v>
      </c>
      <c r="P176" s="77">
        <v>110.57</v>
      </c>
      <c r="Q176" s="77">
        <v>0</v>
      </c>
      <c r="R176" s="77">
        <v>17958.848395680001</v>
      </c>
      <c r="S176" s="77">
        <v>1.58</v>
      </c>
      <c r="T176" s="77">
        <v>0.85</v>
      </c>
      <c r="U176" s="77">
        <v>0.16</v>
      </c>
    </row>
    <row r="177" spans="2:21">
      <c r="B177" t="s">
        <v>918</v>
      </c>
      <c r="C177" t="s">
        <v>919</v>
      </c>
      <c r="D177" t="s">
        <v>103</v>
      </c>
      <c r="E177" t="s">
        <v>126</v>
      </c>
      <c r="F177" t="s">
        <v>467</v>
      </c>
      <c r="G177" t="s">
        <v>431</v>
      </c>
      <c r="H177" t="s">
        <v>463</v>
      </c>
      <c r="I177" t="s">
        <v>215</v>
      </c>
      <c r="J177" t="s">
        <v>920</v>
      </c>
      <c r="K177" s="77">
        <v>5.22</v>
      </c>
      <c r="L177" t="s">
        <v>105</v>
      </c>
      <c r="M177" s="77">
        <v>3.39</v>
      </c>
      <c r="N177" s="77">
        <v>2.16</v>
      </c>
      <c r="O177" s="77">
        <v>1797036</v>
      </c>
      <c r="P177" s="77">
        <v>107.24</v>
      </c>
      <c r="Q177" s="77">
        <v>0</v>
      </c>
      <c r="R177" s="77">
        <v>1927.1414064000001</v>
      </c>
      <c r="S177" s="77">
        <v>0.2</v>
      </c>
      <c r="T177" s="77">
        <v>0.09</v>
      </c>
      <c r="U177" s="77">
        <v>0.02</v>
      </c>
    </row>
    <row r="178" spans="2:21">
      <c r="B178" t="s">
        <v>921</v>
      </c>
      <c r="C178" t="s">
        <v>922</v>
      </c>
      <c r="D178" t="s">
        <v>103</v>
      </c>
      <c r="E178" t="s">
        <v>126</v>
      </c>
      <c r="F178" t="s">
        <v>578</v>
      </c>
      <c r="G178" t="s">
        <v>431</v>
      </c>
      <c r="H178" t="s">
        <v>463</v>
      </c>
      <c r="I178" t="s">
        <v>215</v>
      </c>
      <c r="J178" t="s">
        <v>923</v>
      </c>
      <c r="K178" s="77">
        <v>6.54</v>
      </c>
      <c r="L178" t="s">
        <v>105</v>
      </c>
      <c r="M178" s="77">
        <v>2.5499999999999998</v>
      </c>
      <c r="N178" s="77">
        <v>2.5</v>
      </c>
      <c r="O178" s="77">
        <v>8205000</v>
      </c>
      <c r="P178" s="77">
        <v>101.04</v>
      </c>
      <c r="Q178" s="77">
        <v>0</v>
      </c>
      <c r="R178" s="77">
        <v>8290.3320000000003</v>
      </c>
      <c r="S178" s="77">
        <v>1.94</v>
      </c>
      <c r="T178" s="77">
        <v>0.39</v>
      </c>
      <c r="U178" s="77">
        <v>0.08</v>
      </c>
    </row>
    <row r="179" spans="2:21">
      <c r="B179" t="s">
        <v>924</v>
      </c>
      <c r="C179" t="s">
        <v>925</v>
      </c>
      <c r="D179" t="s">
        <v>103</v>
      </c>
      <c r="E179" t="s">
        <v>126</v>
      </c>
      <c r="F179" t="s">
        <v>926</v>
      </c>
      <c r="G179" t="s">
        <v>927</v>
      </c>
      <c r="H179" t="s">
        <v>559</v>
      </c>
      <c r="I179" t="s">
        <v>153</v>
      </c>
      <c r="J179" t="s">
        <v>928</v>
      </c>
      <c r="K179" s="77">
        <v>6.35</v>
      </c>
      <c r="L179" t="s">
        <v>105</v>
      </c>
      <c r="M179" s="77">
        <v>2.61</v>
      </c>
      <c r="N179" s="77">
        <v>2.0299999999999998</v>
      </c>
      <c r="O179" s="77">
        <v>6238000</v>
      </c>
      <c r="P179" s="77">
        <v>104.46</v>
      </c>
      <c r="Q179" s="77">
        <v>0</v>
      </c>
      <c r="R179" s="77">
        <v>6516.2147999999997</v>
      </c>
      <c r="S179" s="77">
        <v>1.55</v>
      </c>
      <c r="T179" s="77">
        <v>0.31</v>
      </c>
      <c r="U179" s="77">
        <v>0.06</v>
      </c>
    </row>
    <row r="180" spans="2:21">
      <c r="B180" t="s">
        <v>929</v>
      </c>
      <c r="C180" t="s">
        <v>930</v>
      </c>
      <c r="D180" t="s">
        <v>103</v>
      </c>
      <c r="E180" t="s">
        <v>126</v>
      </c>
      <c r="F180" t="s">
        <v>515</v>
      </c>
      <c r="G180" t="s">
        <v>135</v>
      </c>
      <c r="H180" t="s">
        <v>463</v>
      </c>
      <c r="I180" t="s">
        <v>215</v>
      </c>
      <c r="J180" t="s">
        <v>436</v>
      </c>
      <c r="K180" s="77">
        <v>2.61</v>
      </c>
      <c r="L180" t="s">
        <v>105</v>
      </c>
      <c r="M180" s="77">
        <v>5.0199999999999996</v>
      </c>
      <c r="N180" s="77">
        <v>1</v>
      </c>
      <c r="O180" s="77">
        <v>630910</v>
      </c>
      <c r="P180" s="77">
        <v>101.51</v>
      </c>
      <c r="Q180" s="77">
        <v>0</v>
      </c>
      <c r="R180" s="77">
        <v>640.43674099999998</v>
      </c>
      <c r="S180" s="77">
        <v>0.09</v>
      </c>
      <c r="T180" s="77">
        <v>0.03</v>
      </c>
      <c r="U180" s="77">
        <v>0.01</v>
      </c>
    </row>
    <row r="181" spans="2:21">
      <c r="B181" t="s">
        <v>931</v>
      </c>
      <c r="C181" t="s">
        <v>932</v>
      </c>
      <c r="D181" t="s">
        <v>103</v>
      </c>
      <c r="E181" t="s">
        <v>126</v>
      </c>
      <c r="F181" t="s">
        <v>515</v>
      </c>
      <c r="G181" t="s">
        <v>135</v>
      </c>
      <c r="H181" t="s">
        <v>463</v>
      </c>
      <c r="I181" t="s">
        <v>215</v>
      </c>
      <c r="J181" t="s">
        <v>516</v>
      </c>
      <c r="K181" s="77">
        <v>5.78</v>
      </c>
      <c r="L181" t="s">
        <v>105</v>
      </c>
      <c r="M181" s="77">
        <v>3.65</v>
      </c>
      <c r="N181" s="77">
        <v>2.42</v>
      </c>
      <c r="O181" s="77">
        <v>5000578</v>
      </c>
      <c r="P181" s="77">
        <v>108.61</v>
      </c>
      <c r="Q181" s="77">
        <v>0</v>
      </c>
      <c r="R181" s="77">
        <v>5431.1277657999999</v>
      </c>
      <c r="S181" s="77">
        <v>0.31</v>
      </c>
      <c r="T181" s="77">
        <v>0.26</v>
      </c>
      <c r="U181" s="77">
        <v>0.05</v>
      </c>
    </row>
    <row r="182" spans="2:21">
      <c r="B182" t="s">
        <v>933</v>
      </c>
      <c r="C182" t="s">
        <v>934</v>
      </c>
      <c r="D182" t="s">
        <v>103</v>
      </c>
      <c r="E182" t="s">
        <v>126</v>
      </c>
      <c r="F182" t="s">
        <v>391</v>
      </c>
      <c r="G182" t="s">
        <v>392</v>
      </c>
      <c r="H182" t="s">
        <v>463</v>
      </c>
      <c r="I182" t="s">
        <v>215</v>
      </c>
      <c r="J182" t="s">
        <v>308</v>
      </c>
      <c r="K182" s="77">
        <v>2.78</v>
      </c>
      <c r="L182" t="s">
        <v>105</v>
      </c>
      <c r="M182" s="77">
        <v>3.49</v>
      </c>
      <c r="N182" s="77">
        <v>0.97</v>
      </c>
      <c r="O182" s="77">
        <v>3841014</v>
      </c>
      <c r="P182" s="77">
        <v>101.82</v>
      </c>
      <c r="Q182" s="77">
        <v>0</v>
      </c>
      <c r="R182" s="77">
        <v>3910.9204547999998</v>
      </c>
      <c r="S182" s="77">
        <v>0.4</v>
      </c>
      <c r="T182" s="77">
        <v>0.18</v>
      </c>
      <c r="U182" s="77">
        <v>0.04</v>
      </c>
    </row>
    <row r="183" spans="2:21">
      <c r="B183" t="s">
        <v>935</v>
      </c>
      <c r="C183" t="s">
        <v>936</v>
      </c>
      <c r="D183" t="s">
        <v>103</v>
      </c>
      <c r="E183" t="s">
        <v>126</v>
      </c>
      <c r="F183" t="s">
        <v>540</v>
      </c>
      <c r="G183" t="s">
        <v>392</v>
      </c>
      <c r="H183" t="s">
        <v>463</v>
      </c>
      <c r="I183" t="s">
        <v>215</v>
      </c>
      <c r="J183" t="s">
        <v>541</v>
      </c>
      <c r="K183" s="77">
        <v>1.98</v>
      </c>
      <c r="L183" t="s">
        <v>105</v>
      </c>
      <c r="M183" s="77">
        <v>1.05</v>
      </c>
      <c r="N183" s="77">
        <v>0.77</v>
      </c>
      <c r="O183" s="77">
        <v>2400100</v>
      </c>
      <c r="P183" s="77">
        <v>100.56</v>
      </c>
      <c r="Q183" s="77">
        <v>6.2138499999999999</v>
      </c>
      <c r="R183" s="77">
        <v>2419.75441</v>
      </c>
      <c r="S183" s="77">
        <v>0.8</v>
      </c>
      <c r="T183" s="77">
        <v>0.11</v>
      </c>
      <c r="U183" s="77">
        <v>0.02</v>
      </c>
    </row>
    <row r="184" spans="2:21">
      <c r="B184" t="s">
        <v>937</v>
      </c>
      <c r="C184" t="s">
        <v>938</v>
      </c>
      <c r="D184" t="s">
        <v>103</v>
      </c>
      <c r="E184" t="s">
        <v>126</v>
      </c>
      <c r="F184" t="s">
        <v>554</v>
      </c>
      <c r="G184" t="s">
        <v>431</v>
      </c>
      <c r="H184" t="s">
        <v>463</v>
      </c>
      <c r="I184" t="s">
        <v>215</v>
      </c>
      <c r="J184" t="s">
        <v>412</v>
      </c>
      <c r="K184" s="77">
        <v>0.42</v>
      </c>
      <c r="L184" t="s">
        <v>105</v>
      </c>
      <c r="M184" s="77">
        <v>5.25</v>
      </c>
      <c r="N184" s="77">
        <v>0.45</v>
      </c>
      <c r="O184" s="77">
        <v>46763.92</v>
      </c>
      <c r="P184" s="77">
        <v>102.43</v>
      </c>
      <c r="Q184" s="77">
        <v>0</v>
      </c>
      <c r="R184" s="77">
        <v>47.900283256000002</v>
      </c>
      <c r="S184" s="77">
        <v>0.21</v>
      </c>
      <c r="T184" s="77">
        <v>0</v>
      </c>
      <c r="U184" s="77">
        <v>0</v>
      </c>
    </row>
    <row r="185" spans="2:21">
      <c r="B185" t="s">
        <v>939</v>
      </c>
      <c r="C185" t="s">
        <v>940</v>
      </c>
      <c r="D185" t="s">
        <v>103</v>
      </c>
      <c r="E185" t="s">
        <v>126</v>
      </c>
      <c r="F185" t="s">
        <v>557</v>
      </c>
      <c r="G185" t="s">
        <v>558</v>
      </c>
      <c r="H185" t="s">
        <v>559</v>
      </c>
      <c r="I185" t="s">
        <v>153</v>
      </c>
      <c r="J185" t="s">
        <v>563</v>
      </c>
      <c r="K185" s="77">
        <v>3.98</v>
      </c>
      <c r="L185" t="s">
        <v>105</v>
      </c>
      <c r="M185" s="77">
        <v>4.8</v>
      </c>
      <c r="N185" s="77">
        <v>1.53</v>
      </c>
      <c r="O185" s="77">
        <v>14652707.199999999</v>
      </c>
      <c r="P185" s="77">
        <v>115.8</v>
      </c>
      <c r="Q185" s="77">
        <v>0</v>
      </c>
      <c r="R185" s="77">
        <v>16967.834937600001</v>
      </c>
      <c r="S185" s="77">
        <v>0.69</v>
      </c>
      <c r="T185" s="77">
        <v>0.8</v>
      </c>
      <c r="U185" s="77">
        <v>0.15</v>
      </c>
    </row>
    <row r="186" spans="2:21">
      <c r="B186" t="s">
        <v>941</v>
      </c>
      <c r="C186" t="s">
        <v>942</v>
      </c>
      <c r="D186" t="s">
        <v>103</v>
      </c>
      <c r="E186" t="s">
        <v>126</v>
      </c>
      <c r="F186" t="s">
        <v>767</v>
      </c>
      <c r="G186" t="s">
        <v>392</v>
      </c>
      <c r="H186" t="s">
        <v>463</v>
      </c>
      <c r="I186" t="s">
        <v>215</v>
      </c>
      <c r="J186" t="s">
        <v>524</v>
      </c>
      <c r="K186" s="77">
        <v>2.5099999999999998</v>
      </c>
      <c r="L186" t="s">
        <v>105</v>
      </c>
      <c r="M186" s="77">
        <v>6.4</v>
      </c>
      <c r="N186" s="77">
        <v>0.98</v>
      </c>
      <c r="O186" s="77">
        <v>8475300</v>
      </c>
      <c r="P186" s="77">
        <v>116.32</v>
      </c>
      <c r="Q186" s="77">
        <v>0</v>
      </c>
      <c r="R186" s="77">
        <v>9858.4689600000002</v>
      </c>
      <c r="S186" s="77">
        <v>2.6</v>
      </c>
      <c r="T186" s="77">
        <v>0.46</v>
      </c>
      <c r="U186" s="77">
        <v>0.09</v>
      </c>
    </row>
    <row r="187" spans="2:21">
      <c r="B187" t="s">
        <v>943</v>
      </c>
      <c r="C187" t="s">
        <v>944</v>
      </c>
      <c r="D187" t="s">
        <v>103</v>
      </c>
      <c r="E187" t="s">
        <v>126</v>
      </c>
      <c r="F187" t="s">
        <v>391</v>
      </c>
      <c r="G187" t="s">
        <v>392</v>
      </c>
      <c r="H187" t="s">
        <v>463</v>
      </c>
      <c r="I187" t="s">
        <v>215</v>
      </c>
      <c r="J187" t="s">
        <v>945</v>
      </c>
      <c r="K187" s="77">
        <v>2.7</v>
      </c>
      <c r="L187" t="s">
        <v>105</v>
      </c>
      <c r="M187" s="77">
        <v>3.25</v>
      </c>
      <c r="N187" s="77">
        <v>1.64</v>
      </c>
      <c r="O187" s="77">
        <v>160</v>
      </c>
      <c r="P187" s="77">
        <v>5221603</v>
      </c>
      <c r="Q187" s="77">
        <v>65</v>
      </c>
      <c r="R187" s="77">
        <v>8419.5648000000001</v>
      </c>
      <c r="S187" s="77">
        <v>0</v>
      </c>
      <c r="T187" s="77">
        <v>0.4</v>
      </c>
      <c r="U187" s="77">
        <v>0.08</v>
      </c>
    </row>
    <row r="188" spans="2:21">
      <c r="B188" t="s">
        <v>946</v>
      </c>
      <c r="C188" t="s">
        <v>947</v>
      </c>
      <c r="D188" t="s">
        <v>103</v>
      </c>
      <c r="E188" t="s">
        <v>126</v>
      </c>
      <c r="F188" t="s">
        <v>391</v>
      </c>
      <c r="G188" t="s">
        <v>392</v>
      </c>
      <c r="H188" t="s">
        <v>463</v>
      </c>
      <c r="I188" t="s">
        <v>215</v>
      </c>
      <c r="J188" t="s">
        <v>448</v>
      </c>
      <c r="K188" s="77">
        <v>2.2999999999999998</v>
      </c>
      <c r="L188" t="s">
        <v>105</v>
      </c>
      <c r="M188" s="77">
        <v>2.1</v>
      </c>
      <c r="N188" s="77">
        <v>0.89</v>
      </c>
      <c r="O188" s="77">
        <v>410428</v>
      </c>
      <c r="P188" s="77">
        <v>103.2</v>
      </c>
      <c r="Q188" s="77">
        <v>0</v>
      </c>
      <c r="R188" s="77">
        <v>423.56169599999998</v>
      </c>
      <c r="S188" s="77">
        <v>0.04</v>
      </c>
      <c r="T188" s="77">
        <v>0.02</v>
      </c>
      <c r="U188" s="77">
        <v>0</v>
      </c>
    </row>
    <row r="189" spans="2:21">
      <c r="B189" t="s">
        <v>948</v>
      </c>
      <c r="C189" t="s">
        <v>949</v>
      </c>
      <c r="D189" t="s">
        <v>103</v>
      </c>
      <c r="E189" t="s">
        <v>126</v>
      </c>
      <c r="F189" t="s">
        <v>950</v>
      </c>
      <c r="G189" t="s">
        <v>906</v>
      </c>
      <c r="H189" t="s">
        <v>463</v>
      </c>
      <c r="I189" t="s">
        <v>215</v>
      </c>
      <c r="J189" t="s">
        <v>951</v>
      </c>
      <c r="K189" s="77">
        <v>4.55</v>
      </c>
      <c r="L189" t="s">
        <v>105</v>
      </c>
      <c r="M189" s="77">
        <v>1.05</v>
      </c>
      <c r="N189" s="77">
        <v>1.02</v>
      </c>
      <c r="O189" s="77">
        <v>4771316</v>
      </c>
      <c r="P189" s="77">
        <v>100.48</v>
      </c>
      <c r="Q189" s="77">
        <v>0</v>
      </c>
      <c r="R189" s="77">
        <v>4794.2183168000001</v>
      </c>
      <c r="S189" s="77">
        <v>1.03</v>
      </c>
      <c r="T189" s="77">
        <v>0.23</v>
      </c>
      <c r="U189" s="77">
        <v>0.04</v>
      </c>
    </row>
    <row r="190" spans="2:21">
      <c r="B190" t="s">
        <v>952</v>
      </c>
      <c r="C190" t="s">
        <v>953</v>
      </c>
      <c r="D190" t="s">
        <v>103</v>
      </c>
      <c r="E190" t="s">
        <v>126</v>
      </c>
      <c r="F190" t="s">
        <v>597</v>
      </c>
      <c r="G190" t="s">
        <v>558</v>
      </c>
      <c r="H190" t="s">
        <v>584</v>
      </c>
      <c r="I190" t="s">
        <v>215</v>
      </c>
      <c r="J190" t="s">
        <v>598</v>
      </c>
      <c r="K190" s="77">
        <v>4.3600000000000003</v>
      </c>
      <c r="L190" t="s">
        <v>105</v>
      </c>
      <c r="M190" s="77">
        <v>2.95</v>
      </c>
      <c r="N190" s="77">
        <v>1.62</v>
      </c>
      <c r="O190" s="77">
        <v>6384000</v>
      </c>
      <c r="P190" s="77">
        <v>107.02</v>
      </c>
      <c r="Q190" s="77">
        <v>0</v>
      </c>
      <c r="R190" s="77">
        <v>6832.1567999999997</v>
      </c>
      <c r="S190" s="77">
        <v>1.56</v>
      </c>
      <c r="T190" s="77">
        <v>0.32</v>
      </c>
      <c r="U190" s="77">
        <v>0.06</v>
      </c>
    </row>
    <row r="191" spans="2:21">
      <c r="B191" t="s">
        <v>954</v>
      </c>
      <c r="C191" t="s">
        <v>955</v>
      </c>
      <c r="D191" t="s">
        <v>103</v>
      </c>
      <c r="E191" t="s">
        <v>126</v>
      </c>
      <c r="F191" t="s">
        <v>597</v>
      </c>
      <c r="G191" t="s">
        <v>558</v>
      </c>
      <c r="H191" t="s">
        <v>584</v>
      </c>
      <c r="I191" t="s">
        <v>215</v>
      </c>
      <c r="J191" t="s">
        <v>308</v>
      </c>
      <c r="K191" s="77">
        <v>1.1399999999999999</v>
      </c>
      <c r="L191" t="s">
        <v>105</v>
      </c>
      <c r="M191" s="77">
        <v>2.2999999999999998</v>
      </c>
      <c r="N191" s="77">
        <v>0.87</v>
      </c>
      <c r="O191" s="77">
        <v>13763182</v>
      </c>
      <c r="P191" s="77">
        <v>101.63</v>
      </c>
      <c r="Q191" s="77">
        <v>78.273960000000002</v>
      </c>
      <c r="R191" s="77">
        <v>14065.795826600001</v>
      </c>
      <c r="S191" s="77">
        <v>0.46</v>
      </c>
      <c r="T191" s="77">
        <v>0.66</v>
      </c>
      <c r="U191" s="77">
        <v>0.13</v>
      </c>
    </row>
    <row r="192" spans="2:21">
      <c r="B192" t="s">
        <v>956</v>
      </c>
      <c r="C192" t="s">
        <v>957</v>
      </c>
      <c r="D192" t="s">
        <v>103</v>
      </c>
      <c r="E192" t="s">
        <v>126</v>
      </c>
      <c r="F192" t="s">
        <v>597</v>
      </c>
      <c r="G192" t="s">
        <v>558</v>
      </c>
      <c r="H192" t="s">
        <v>584</v>
      </c>
      <c r="I192" t="s">
        <v>215</v>
      </c>
      <c r="J192" t="s">
        <v>958</v>
      </c>
      <c r="K192" s="77">
        <v>5.86</v>
      </c>
      <c r="L192" t="s">
        <v>105</v>
      </c>
      <c r="M192" s="77">
        <v>1.75</v>
      </c>
      <c r="N192" s="77">
        <v>1.34</v>
      </c>
      <c r="O192" s="77">
        <v>32452838</v>
      </c>
      <c r="P192" s="77">
        <v>102.6</v>
      </c>
      <c r="Q192" s="77">
        <v>0</v>
      </c>
      <c r="R192" s="77">
        <v>33296.611788000002</v>
      </c>
      <c r="S192" s="77">
        <v>2.25</v>
      </c>
      <c r="T192" s="77">
        <v>1.57</v>
      </c>
      <c r="U192" s="77">
        <v>0.3</v>
      </c>
    </row>
    <row r="193" spans="2:21">
      <c r="B193" t="s">
        <v>959</v>
      </c>
      <c r="C193" t="s">
        <v>960</v>
      </c>
      <c r="D193" t="s">
        <v>103</v>
      </c>
      <c r="E193" t="s">
        <v>126</v>
      </c>
      <c r="F193" t="s">
        <v>961</v>
      </c>
      <c r="G193" t="s">
        <v>431</v>
      </c>
      <c r="H193" t="s">
        <v>584</v>
      </c>
      <c r="I193" t="s">
        <v>215</v>
      </c>
      <c r="J193" t="s">
        <v>962</v>
      </c>
      <c r="K193" s="77">
        <v>4.7300000000000004</v>
      </c>
      <c r="L193" t="s">
        <v>105</v>
      </c>
      <c r="M193" s="77">
        <v>4.3499999999999996</v>
      </c>
      <c r="N193" s="77">
        <v>3.28</v>
      </c>
      <c r="O193" s="77">
        <v>6820985</v>
      </c>
      <c r="P193" s="77">
        <v>106.9</v>
      </c>
      <c r="Q193" s="77">
        <v>0</v>
      </c>
      <c r="R193" s="77">
        <v>7291.6329649999998</v>
      </c>
      <c r="S193" s="77">
        <v>0.36</v>
      </c>
      <c r="T193" s="77">
        <v>0.34</v>
      </c>
      <c r="U193" s="77">
        <v>7.0000000000000007E-2</v>
      </c>
    </row>
    <row r="194" spans="2:21">
      <c r="B194" t="s">
        <v>963</v>
      </c>
      <c r="C194" t="s">
        <v>964</v>
      </c>
      <c r="D194" t="s">
        <v>103</v>
      </c>
      <c r="E194" t="s">
        <v>126</v>
      </c>
      <c r="F194" t="s">
        <v>549</v>
      </c>
      <c r="G194" t="s">
        <v>550</v>
      </c>
      <c r="H194" t="s">
        <v>584</v>
      </c>
      <c r="I194" t="s">
        <v>215</v>
      </c>
      <c r="J194" t="s">
        <v>965</v>
      </c>
      <c r="K194" s="77">
        <v>8.8800000000000008</v>
      </c>
      <c r="L194" t="s">
        <v>105</v>
      </c>
      <c r="M194" s="77">
        <v>3.95</v>
      </c>
      <c r="N194" s="77">
        <v>2.97</v>
      </c>
      <c r="O194" s="77">
        <v>3242984</v>
      </c>
      <c r="P194" s="77">
        <v>110.18</v>
      </c>
      <c r="Q194" s="77">
        <v>0</v>
      </c>
      <c r="R194" s="77">
        <v>3573.1197711999998</v>
      </c>
      <c r="S194" s="77">
        <v>1.35</v>
      </c>
      <c r="T194" s="77">
        <v>0.17</v>
      </c>
      <c r="U194" s="77">
        <v>0.03</v>
      </c>
    </row>
    <row r="195" spans="2:21">
      <c r="B195" t="s">
        <v>966</v>
      </c>
      <c r="C195" t="s">
        <v>967</v>
      </c>
      <c r="D195" t="s">
        <v>103</v>
      </c>
      <c r="E195" t="s">
        <v>126</v>
      </c>
      <c r="F195" t="s">
        <v>549</v>
      </c>
      <c r="G195" t="s">
        <v>550</v>
      </c>
      <c r="H195" t="s">
        <v>584</v>
      </c>
      <c r="I195" t="s">
        <v>215</v>
      </c>
      <c r="J195" t="s">
        <v>965</v>
      </c>
      <c r="K195" s="77">
        <v>9.5399999999999991</v>
      </c>
      <c r="L195" t="s">
        <v>105</v>
      </c>
      <c r="M195" s="77">
        <v>3.95</v>
      </c>
      <c r="N195" s="77">
        <v>3.05</v>
      </c>
      <c r="O195" s="77">
        <v>852212</v>
      </c>
      <c r="P195" s="77">
        <v>109.99</v>
      </c>
      <c r="Q195" s="77">
        <v>0</v>
      </c>
      <c r="R195" s="77">
        <v>937.34797879999996</v>
      </c>
      <c r="S195" s="77">
        <v>0.36</v>
      </c>
      <c r="T195" s="77">
        <v>0.04</v>
      </c>
      <c r="U195" s="77">
        <v>0.01</v>
      </c>
    </row>
    <row r="196" spans="2:21">
      <c r="B196" t="s">
        <v>968</v>
      </c>
      <c r="C196" t="s">
        <v>969</v>
      </c>
      <c r="D196" t="s">
        <v>103</v>
      </c>
      <c r="E196" t="s">
        <v>126</v>
      </c>
      <c r="F196" t="s">
        <v>970</v>
      </c>
      <c r="G196" t="s">
        <v>431</v>
      </c>
      <c r="H196" t="s">
        <v>584</v>
      </c>
      <c r="I196" t="s">
        <v>215</v>
      </c>
      <c r="J196" t="s">
        <v>479</v>
      </c>
      <c r="K196" s="77">
        <v>3.58</v>
      </c>
      <c r="L196" t="s">
        <v>105</v>
      </c>
      <c r="M196" s="77">
        <v>3.9</v>
      </c>
      <c r="N196" s="77">
        <v>4</v>
      </c>
      <c r="O196" s="77">
        <v>6139916</v>
      </c>
      <c r="P196" s="77">
        <v>100.17</v>
      </c>
      <c r="Q196" s="77">
        <v>0</v>
      </c>
      <c r="R196" s="77">
        <v>6150.3538571999998</v>
      </c>
      <c r="S196" s="77">
        <v>0.68</v>
      </c>
      <c r="T196" s="77">
        <v>0.28999999999999998</v>
      </c>
      <c r="U196" s="77">
        <v>0.06</v>
      </c>
    </row>
    <row r="197" spans="2:21">
      <c r="B197" t="s">
        <v>971</v>
      </c>
      <c r="C197" t="s">
        <v>972</v>
      </c>
      <c r="D197" t="s">
        <v>103</v>
      </c>
      <c r="E197" t="s">
        <v>126</v>
      </c>
      <c r="F197" t="s">
        <v>566</v>
      </c>
      <c r="G197" t="s">
        <v>550</v>
      </c>
      <c r="H197" t="s">
        <v>211</v>
      </c>
      <c r="I197" t="s">
        <v>153</v>
      </c>
      <c r="J197" t="s">
        <v>642</v>
      </c>
      <c r="K197" s="77">
        <v>5.67</v>
      </c>
      <c r="L197" t="s">
        <v>105</v>
      </c>
      <c r="M197" s="77">
        <v>3.92</v>
      </c>
      <c r="N197" s="77">
        <v>2.2799999999999998</v>
      </c>
      <c r="O197" s="77">
        <v>7041545.3499999996</v>
      </c>
      <c r="P197" s="77">
        <v>110.32</v>
      </c>
      <c r="Q197" s="77">
        <v>0</v>
      </c>
      <c r="R197" s="77">
        <v>7768.2328301199996</v>
      </c>
      <c r="S197" s="77">
        <v>0.73</v>
      </c>
      <c r="T197" s="77">
        <v>0.37</v>
      </c>
      <c r="U197" s="77">
        <v>7.0000000000000007E-2</v>
      </c>
    </row>
    <row r="198" spans="2:21">
      <c r="B198" t="s">
        <v>973</v>
      </c>
      <c r="C198" t="s">
        <v>974</v>
      </c>
      <c r="D198" t="s">
        <v>103</v>
      </c>
      <c r="E198" t="s">
        <v>126</v>
      </c>
      <c r="F198" t="s">
        <v>575</v>
      </c>
      <c r="G198" t="s">
        <v>550</v>
      </c>
      <c r="H198" t="s">
        <v>211</v>
      </c>
      <c r="I198" t="s">
        <v>153</v>
      </c>
      <c r="J198" t="s">
        <v>594</v>
      </c>
      <c r="K198" s="77">
        <v>6.51</v>
      </c>
      <c r="L198" t="s">
        <v>105</v>
      </c>
      <c r="M198" s="77">
        <v>3.61</v>
      </c>
      <c r="N198" s="77">
        <v>2.35</v>
      </c>
      <c r="O198" s="77">
        <v>11890415</v>
      </c>
      <c r="P198" s="77">
        <v>109.16</v>
      </c>
      <c r="Q198" s="77">
        <v>0</v>
      </c>
      <c r="R198" s="77">
        <v>12979.577014</v>
      </c>
      <c r="S198" s="77">
        <v>1.55</v>
      </c>
      <c r="T198" s="77">
        <v>0.61</v>
      </c>
      <c r="U198" s="77">
        <v>0.12</v>
      </c>
    </row>
    <row r="199" spans="2:21">
      <c r="B199" t="s">
        <v>975</v>
      </c>
      <c r="C199" t="s">
        <v>976</v>
      </c>
      <c r="D199" t="s">
        <v>103</v>
      </c>
      <c r="E199" t="s">
        <v>126</v>
      </c>
      <c r="F199" t="s">
        <v>977</v>
      </c>
      <c r="G199" t="s">
        <v>978</v>
      </c>
      <c r="H199" t="s">
        <v>211</v>
      </c>
      <c r="I199" t="s">
        <v>153</v>
      </c>
      <c r="J199" t="s">
        <v>687</v>
      </c>
      <c r="K199" s="77">
        <v>4.16</v>
      </c>
      <c r="L199" t="s">
        <v>105</v>
      </c>
      <c r="M199" s="77">
        <v>2.75</v>
      </c>
      <c r="N199" s="77">
        <v>2.0099999999999998</v>
      </c>
      <c r="O199" s="77">
        <v>4184413.88</v>
      </c>
      <c r="P199" s="77">
        <v>103.33</v>
      </c>
      <c r="Q199" s="77">
        <v>0</v>
      </c>
      <c r="R199" s="77">
        <v>4323.7548622040003</v>
      </c>
      <c r="S199" s="77">
        <v>0.86</v>
      </c>
      <c r="T199" s="77">
        <v>0.2</v>
      </c>
      <c r="U199" s="77">
        <v>0.04</v>
      </c>
    </row>
    <row r="200" spans="2:21">
      <c r="B200" t="s">
        <v>979</v>
      </c>
      <c r="C200" t="s">
        <v>980</v>
      </c>
      <c r="D200" t="s">
        <v>103</v>
      </c>
      <c r="E200" t="s">
        <v>126</v>
      </c>
      <c r="F200" t="s">
        <v>668</v>
      </c>
      <c r="G200" t="s">
        <v>392</v>
      </c>
      <c r="H200" t="s">
        <v>669</v>
      </c>
      <c r="I200" t="s">
        <v>153</v>
      </c>
      <c r="J200" t="s">
        <v>308</v>
      </c>
      <c r="K200" s="77">
        <v>1.65</v>
      </c>
      <c r="L200" t="s">
        <v>105</v>
      </c>
      <c r="M200" s="77">
        <v>1.5</v>
      </c>
      <c r="N200" s="77">
        <v>0.76</v>
      </c>
      <c r="O200" s="77">
        <v>4442128</v>
      </c>
      <c r="P200" s="77">
        <v>101.4</v>
      </c>
      <c r="Q200" s="77">
        <v>0</v>
      </c>
      <c r="R200" s="77">
        <v>4504.3177919999998</v>
      </c>
      <c r="S200" s="77">
        <v>0.86</v>
      </c>
      <c r="T200" s="77">
        <v>0.21</v>
      </c>
      <c r="U200" s="77">
        <v>0.04</v>
      </c>
    </row>
    <row r="201" spans="2:21">
      <c r="B201" t="s">
        <v>981</v>
      </c>
      <c r="C201" t="s">
        <v>982</v>
      </c>
      <c r="D201" t="s">
        <v>103</v>
      </c>
      <c r="E201" t="s">
        <v>126</v>
      </c>
      <c r="F201" t="s">
        <v>673</v>
      </c>
      <c r="G201" t="s">
        <v>431</v>
      </c>
      <c r="H201" t="s">
        <v>680</v>
      </c>
      <c r="I201" t="s">
        <v>215</v>
      </c>
      <c r="J201" t="s">
        <v>983</v>
      </c>
      <c r="K201" s="77">
        <v>4.07</v>
      </c>
      <c r="L201" t="s">
        <v>105</v>
      </c>
      <c r="M201" s="77">
        <v>3.5</v>
      </c>
      <c r="N201" s="77">
        <v>1.88</v>
      </c>
      <c r="O201" s="77">
        <v>2162400</v>
      </c>
      <c r="P201" s="77">
        <v>107.65</v>
      </c>
      <c r="Q201" s="77">
        <v>0</v>
      </c>
      <c r="R201" s="77">
        <v>2327.8236000000002</v>
      </c>
      <c r="S201" s="77">
        <v>1.34</v>
      </c>
      <c r="T201" s="77">
        <v>0.11</v>
      </c>
      <c r="U201" s="77">
        <v>0.02</v>
      </c>
    </row>
    <row r="202" spans="2:21">
      <c r="B202" t="s">
        <v>984</v>
      </c>
      <c r="C202" t="s">
        <v>985</v>
      </c>
      <c r="D202" t="s">
        <v>103</v>
      </c>
      <c r="E202" t="s">
        <v>126</v>
      </c>
      <c r="F202" t="s">
        <v>767</v>
      </c>
      <c r="G202" t="s">
        <v>392</v>
      </c>
      <c r="H202" t="s">
        <v>680</v>
      </c>
      <c r="I202" t="s">
        <v>215</v>
      </c>
      <c r="J202" t="s">
        <v>986</v>
      </c>
      <c r="K202" s="77">
        <v>3.58</v>
      </c>
      <c r="L202" t="s">
        <v>105</v>
      </c>
      <c r="M202" s="77">
        <v>3.6</v>
      </c>
      <c r="N202" s="77">
        <v>2.11</v>
      </c>
      <c r="O202" s="77">
        <v>180</v>
      </c>
      <c r="P202" s="77">
        <v>5307497</v>
      </c>
      <c r="Q202" s="77">
        <v>0</v>
      </c>
      <c r="R202" s="77">
        <v>9553.4946</v>
      </c>
      <c r="S202" s="77">
        <v>0</v>
      </c>
      <c r="T202" s="77">
        <v>0.45</v>
      </c>
      <c r="U202" s="77">
        <v>0.09</v>
      </c>
    </row>
    <row r="203" spans="2:21">
      <c r="B203" t="s">
        <v>987</v>
      </c>
      <c r="C203" t="s">
        <v>988</v>
      </c>
      <c r="D203" t="s">
        <v>103</v>
      </c>
      <c r="E203" t="s">
        <v>126</v>
      </c>
      <c r="F203" t="s">
        <v>989</v>
      </c>
      <c r="G203" t="s">
        <v>135</v>
      </c>
      <c r="H203" t="s">
        <v>669</v>
      </c>
      <c r="I203" t="s">
        <v>153</v>
      </c>
      <c r="J203" t="s">
        <v>308</v>
      </c>
      <c r="K203" s="77">
        <v>0.5</v>
      </c>
      <c r="L203" t="s">
        <v>105</v>
      </c>
      <c r="M203" s="77">
        <v>6.9</v>
      </c>
      <c r="N203" s="77">
        <v>1.02</v>
      </c>
      <c r="O203" s="77">
        <v>0.3</v>
      </c>
      <c r="P203" s="77">
        <v>102.93</v>
      </c>
      <c r="Q203" s="77">
        <v>4.0000000000000003E-5</v>
      </c>
      <c r="R203" s="77">
        <v>3.4879000000000003E-4</v>
      </c>
      <c r="S203" s="77">
        <v>0</v>
      </c>
      <c r="T203" s="77">
        <v>0</v>
      </c>
      <c r="U203" s="77">
        <v>0</v>
      </c>
    </row>
    <row r="204" spans="2:21">
      <c r="B204" t="s">
        <v>990</v>
      </c>
      <c r="C204" t="s">
        <v>991</v>
      </c>
      <c r="D204" t="s">
        <v>103</v>
      </c>
      <c r="E204" t="s">
        <v>126</v>
      </c>
      <c r="F204" t="s">
        <v>992</v>
      </c>
      <c r="G204" t="s">
        <v>927</v>
      </c>
      <c r="H204" t="s">
        <v>669</v>
      </c>
      <c r="I204" t="s">
        <v>153</v>
      </c>
      <c r="J204" t="s">
        <v>308</v>
      </c>
      <c r="K204" s="77">
        <v>1.39</v>
      </c>
      <c r="L204" t="s">
        <v>105</v>
      </c>
      <c r="M204" s="77">
        <v>5.55</v>
      </c>
      <c r="N204" s="77">
        <v>1.08</v>
      </c>
      <c r="O204" s="77">
        <v>76000.009999999995</v>
      </c>
      <c r="P204" s="77">
        <v>106.73</v>
      </c>
      <c r="Q204" s="77">
        <v>0</v>
      </c>
      <c r="R204" s="77">
        <v>81.114810672999994</v>
      </c>
      <c r="S204" s="77">
        <v>0.32</v>
      </c>
      <c r="T204" s="77">
        <v>0</v>
      </c>
      <c r="U204" s="77">
        <v>0</v>
      </c>
    </row>
    <row r="205" spans="2:21">
      <c r="B205" t="s">
        <v>993</v>
      </c>
      <c r="C205" t="s">
        <v>994</v>
      </c>
      <c r="D205" t="s">
        <v>103</v>
      </c>
      <c r="E205" t="s">
        <v>126</v>
      </c>
      <c r="F205" t="s">
        <v>995</v>
      </c>
      <c r="G205" t="s">
        <v>431</v>
      </c>
      <c r="H205" t="s">
        <v>680</v>
      </c>
      <c r="I205" t="s">
        <v>215</v>
      </c>
      <c r="J205" t="s">
        <v>996</v>
      </c>
      <c r="K205" s="77">
        <v>2.81</v>
      </c>
      <c r="L205" t="s">
        <v>105</v>
      </c>
      <c r="M205" s="77">
        <v>6.05</v>
      </c>
      <c r="N205" s="77">
        <v>4.5199999999999996</v>
      </c>
      <c r="O205" s="77">
        <v>6385844</v>
      </c>
      <c r="P205" s="77">
        <v>107.64</v>
      </c>
      <c r="Q205" s="77">
        <v>0</v>
      </c>
      <c r="R205" s="77">
        <v>6873.7224815999998</v>
      </c>
      <c r="S205" s="77">
        <v>0.68</v>
      </c>
      <c r="T205" s="77">
        <v>0.32</v>
      </c>
      <c r="U205" s="77">
        <v>0.06</v>
      </c>
    </row>
    <row r="206" spans="2:21">
      <c r="B206" t="s">
        <v>997</v>
      </c>
      <c r="C206" t="s">
        <v>998</v>
      </c>
      <c r="D206" t="s">
        <v>103</v>
      </c>
      <c r="E206" t="s">
        <v>126</v>
      </c>
      <c r="F206" t="s">
        <v>999</v>
      </c>
      <c r="G206" t="s">
        <v>431</v>
      </c>
      <c r="H206" t="s">
        <v>669</v>
      </c>
      <c r="I206" t="s">
        <v>153</v>
      </c>
      <c r="J206" t="s">
        <v>1000</v>
      </c>
      <c r="K206" s="77">
        <v>2.48</v>
      </c>
      <c r="L206" t="s">
        <v>105</v>
      </c>
      <c r="M206" s="77">
        <v>4.2</v>
      </c>
      <c r="N206" s="77">
        <v>3.48</v>
      </c>
      <c r="O206" s="77">
        <v>5313466</v>
      </c>
      <c r="P206" s="77">
        <v>103.61</v>
      </c>
      <c r="Q206" s="77">
        <v>0</v>
      </c>
      <c r="R206" s="77">
        <v>5505.2821225999996</v>
      </c>
      <c r="S206" s="77">
        <v>0.38</v>
      </c>
      <c r="T206" s="77">
        <v>0.26</v>
      </c>
      <c r="U206" s="77">
        <v>0.05</v>
      </c>
    </row>
    <row r="207" spans="2:21">
      <c r="B207" t="s">
        <v>1001</v>
      </c>
      <c r="C207" t="s">
        <v>1002</v>
      </c>
      <c r="D207" t="s">
        <v>103</v>
      </c>
      <c r="E207" t="s">
        <v>126</v>
      </c>
      <c r="F207" t="s">
        <v>1003</v>
      </c>
      <c r="G207" t="s">
        <v>130</v>
      </c>
      <c r="H207" t="s">
        <v>680</v>
      </c>
      <c r="I207" t="s">
        <v>215</v>
      </c>
      <c r="J207" t="s">
        <v>476</v>
      </c>
      <c r="K207" s="77">
        <v>3.32</v>
      </c>
      <c r="L207" t="s">
        <v>105</v>
      </c>
      <c r="M207" s="77">
        <v>2.95</v>
      </c>
      <c r="N207" s="77">
        <v>1.72</v>
      </c>
      <c r="O207" s="77">
        <v>4205764.7</v>
      </c>
      <c r="P207" s="77">
        <v>104.89</v>
      </c>
      <c r="Q207" s="77">
        <v>0</v>
      </c>
      <c r="R207" s="77">
        <v>4411.4265938299995</v>
      </c>
      <c r="S207" s="77">
        <v>1.68</v>
      </c>
      <c r="T207" s="77">
        <v>0.21</v>
      </c>
      <c r="U207" s="77">
        <v>0.04</v>
      </c>
    </row>
    <row r="208" spans="2:21">
      <c r="B208" t="s">
        <v>1004</v>
      </c>
      <c r="C208" t="s">
        <v>1005</v>
      </c>
      <c r="D208" t="s">
        <v>103</v>
      </c>
      <c r="E208" t="s">
        <v>126</v>
      </c>
      <c r="F208" t="s">
        <v>717</v>
      </c>
      <c r="G208" t="s">
        <v>431</v>
      </c>
      <c r="H208" t="s">
        <v>669</v>
      </c>
      <c r="I208" t="s">
        <v>153</v>
      </c>
      <c r="J208" t="s">
        <v>308</v>
      </c>
      <c r="K208" s="77">
        <v>3.8</v>
      </c>
      <c r="L208" t="s">
        <v>105</v>
      </c>
      <c r="M208" s="77">
        <v>7.05</v>
      </c>
      <c r="N208" s="77">
        <v>2.13</v>
      </c>
      <c r="O208" s="77">
        <v>2264.1799999999998</v>
      </c>
      <c r="P208" s="77">
        <v>121.45</v>
      </c>
      <c r="Q208" s="77">
        <v>0</v>
      </c>
      <c r="R208" s="77">
        <v>2.7498466100000001</v>
      </c>
      <c r="S208" s="77">
        <v>0</v>
      </c>
      <c r="T208" s="77">
        <v>0</v>
      </c>
      <c r="U208" s="77">
        <v>0</v>
      </c>
    </row>
    <row r="209" spans="2:21">
      <c r="B209" t="s">
        <v>1006</v>
      </c>
      <c r="C209" t="s">
        <v>1007</v>
      </c>
      <c r="D209" t="s">
        <v>103</v>
      </c>
      <c r="E209" t="s">
        <v>126</v>
      </c>
      <c r="F209" t="s">
        <v>720</v>
      </c>
      <c r="G209" t="s">
        <v>135</v>
      </c>
      <c r="H209" t="s">
        <v>680</v>
      </c>
      <c r="I209" t="s">
        <v>215</v>
      </c>
      <c r="J209" t="s">
        <v>727</v>
      </c>
      <c r="K209" s="77">
        <v>3.77</v>
      </c>
      <c r="L209" t="s">
        <v>105</v>
      </c>
      <c r="M209" s="77">
        <v>4.1399999999999997</v>
      </c>
      <c r="N209" s="77">
        <v>1.86</v>
      </c>
      <c r="O209" s="77">
        <v>2724179.4</v>
      </c>
      <c r="P209" s="77">
        <v>109.8</v>
      </c>
      <c r="Q209" s="77">
        <v>0</v>
      </c>
      <c r="R209" s="77">
        <v>2991.1489812</v>
      </c>
      <c r="S209" s="77">
        <v>0.34</v>
      </c>
      <c r="T209" s="77">
        <v>0.14000000000000001</v>
      </c>
      <c r="U209" s="77">
        <v>0.03</v>
      </c>
    </row>
    <row r="210" spans="2:21">
      <c r="B210" t="s">
        <v>1008</v>
      </c>
      <c r="C210" t="s">
        <v>1009</v>
      </c>
      <c r="D210" t="s">
        <v>103</v>
      </c>
      <c r="E210" t="s">
        <v>126</v>
      </c>
      <c r="F210" t="s">
        <v>730</v>
      </c>
      <c r="G210" t="s">
        <v>135</v>
      </c>
      <c r="H210" t="s">
        <v>680</v>
      </c>
      <c r="I210" t="s">
        <v>215</v>
      </c>
      <c r="J210" t="s">
        <v>308</v>
      </c>
      <c r="K210" s="77">
        <v>2.21</v>
      </c>
      <c r="L210" t="s">
        <v>105</v>
      </c>
      <c r="M210" s="77">
        <v>1.31</v>
      </c>
      <c r="N210" s="77">
        <v>0.93</v>
      </c>
      <c r="O210" s="77">
        <v>6683862.4000000004</v>
      </c>
      <c r="P210" s="77">
        <v>100.9</v>
      </c>
      <c r="Q210" s="77">
        <v>21.92306</v>
      </c>
      <c r="R210" s="77">
        <v>6765.9402215999999</v>
      </c>
      <c r="S210" s="77">
        <v>1.53</v>
      </c>
      <c r="T210" s="77">
        <v>0.32</v>
      </c>
      <c r="U210" s="77">
        <v>0.06</v>
      </c>
    </row>
    <row r="211" spans="2:21">
      <c r="B211" t="s">
        <v>1010</v>
      </c>
      <c r="C211" t="s">
        <v>1011</v>
      </c>
      <c r="D211" t="s">
        <v>103</v>
      </c>
      <c r="E211" t="s">
        <v>126</v>
      </c>
      <c r="F211" t="s">
        <v>977</v>
      </c>
      <c r="G211" t="s">
        <v>978</v>
      </c>
      <c r="H211" t="s">
        <v>669</v>
      </c>
      <c r="I211" t="s">
        <v>153</v>
      </c>
      <c r="J211" t="s">
        <v>1012</v>
      </c>
      <c r="K211" s="77">
        <v>3.04</v>
      </c>
      <c r="L211" t="s">
        <v>105</v>
      </c>
      <c r="M211" s="77">
        <v>2.4</v>
      </c>
      <c r="N211" s="77">
        <v>1.74</v>
      </c>
      <c r="O211" s="77">
        <v>2357641.36</v>
      </c>
      <c r="P211" s="77">
        <v>102.26</v>
      </c>
      <c r="Q211" s="77">
        <v>0</v>
      </c>
      <c r="R211" s="77">
        <v>2410.924054736</v>
      </c>
      <c r="S211" s="77">
        <v>0.61</v>
      </c>
      <c r="T211" s="77">
        <v>0.11</v>
      </c>
      <c r="U211" s="77">
        <v>0.02</v>
      </c>
    </row>
    <row r="212" spans="2:21">
      <c r="B212" t="s">
        <v>1013</v>
      </c>
      <c r="C212" t="s">
        <v>1014</v>
      </c>
      <c r="D212" t="s">
        <v>103</v>
      </c>
      <c r="E212" t="s">
        <v>126</v>
      </c>
      <c r="F212" t="s">
        <v>1015</v>
      </c>
      <c r="G212" t="s">
        <v>431</v>
      </c>
      <c r="H212" t="s">
        <v>680</v>
      </c>
      <c r="I212" t="s">
        <v>215</v>
      </c>
      <c r="J212" t="s">
        <v>1016</v>
      </c>
      <c r="K212" s="77">
        <v>2.15</v>
      </c>
      <c r="L212" t="s">
        <v>105</v>
      </c>
      <c r="M212" s="77">
        <v>4</v>
      </c>
      <c r="N212" s="77">
        <v>2.9</v>
      </c>
      <c r="O212" s="77">
        <v>10870692</v>
      </c>
      <c r="P212" s="77">
        <v>104.8</v>
      </c>
      <c r="Q212" s="77">
        <v>277.20263999999997</v>
      </c>
      <c r="R212" s="77">
        <v>11669.687856</v>
      </c>
      <c r="S212" s="77">
        <v>1.28</v>
      </c>
      <c r="T212" s="77">
        <v>0.55000000000000004</v>
      </c>
      <c r="U212" s="77">
        <v>0.11</v>
      </c>
    </row>
    <row r="213" spans="2:21">
      <c r="B213" t="s">
        <v>1017</v>
      </c>
      <c r="C213" t="s">
        <v>1018</v>
      </c>
      <c r="D213" t="s">
        <v>103</v>
      </c>
      <c r="E213" t="s">
        <v>126</v>
      </c>
      <c r="F213" t="s">
        <v>1019</v>
      </c>
      <c r="G213" t="s">
        <v>1020</v>
      </c>
      <c r="H213" t="s">
        <v>680</v>
      </c>
      <c r="I213" t="s">
        <v>215</v>
      </c>
      <c r="J213" t="s">
        <v>1021</v>
      </c>
      <c r="K213" s="77">
        <v>3.78</v>
      </c>
      <c r="L213" t="s">
        <v>105</v>
      </c>
      <c r="M213" s="77">
        <v>3.35</v>
      </c>
      <c r="N213" s="77">
        <v>1.84</v>
      </c>
      <c r="O213" s="77">
        <v>3814455</v>
      </c>
      <c r="P213" s="77">
        <v>105.76</v>
      </c>
      <c r="Q213" s="77">
        <v>63.892119999999998</v>
      </c>
      <c r="R213" s="77">
        <v>4098.0597280000002</v>
      </c>
      <c r="S213" s="77">
        <v>0.69</v>
      </c>
      <c r="T213" s="77">
        <v>0.19</v>
      </c>
      <c r="U213" s="77">
        <v>0.04</v>
      </c>
    </row>
    <row r="214" spans="2:21">
      <c r="B214" t="s">
        <v>1022</v>
      </c>
      <c r="C214" t="s">
        <v>1023</v>
      </c>
      <c r="D214" t="s">
        <v>103</v>
      </c>
      <c r="E214" t="s">
        <v>126</v>
      </c>
      <c r="F214" t="s">
        <v>1024</v>
      </c>
      <c r="G214" t="s">
        <v>1025</v>
      </c>
      <c r="H214" t="s">
        <v>755</v>
      </c>
      <c r="I214" t="s">
        <v>215</v>
      </c>
      <c r="J214" t="s">
        <v>308</v>
      </c>
      <c r="K214" s="77">
        <v>0.73</v>
      </c>
      <c r="L214" t="s">
        <v>105</v>
      </c>
      <c r="M214" s="77">
        <v>6.3</v>
      </c>
      <c r="N214" s="77">
        <v>1.1100000000000001</v>
      </c>
      <c r="O214" s="77">
        <v>462750</v>
      </c>
      <c r="P214" s="77">
        <v>105.44</v>
      </c>
      <c r="Q214" s="77">
        <v>0</v>
      </c>
      <c r="R214" s="77">
        <v>487.92360000000002</v>
      </c>
      <c r="S214" s="77">
        <v>0.49</v>
      </c>
      <c r="T214" s="77">
        <v>0.02</v>
      </c>
      <c r="U214" s="77">
        <v>0</v>
      </c>
    </row>
    <row r="215" spans="2:21">
      <c r="B215" t="s">
        <v>1026</v>
      </c>
      <c r="C215" t="s">
        <v>1027</v>
      </c>
      <c r="D215" t="s">
        <v>103</v>
      </c>
      <c r="E215" t="s">
        <v>126</v>
      </c>
      <c r="F215" t="s">
        <v>668</v>
      </c>
      <c r="G215" t="s">
        <v>392</v>
      </c>
      <c r="H215" t="s">
        <v>747</v>
      </c>
      <c r="I215" t="s">
        <v>153</v>
      </c>
      <c r="J215" t="s">
        <v>308</v>
      </c>
      <c r="K215" s="77">
        <v>2.37</v>
      </c>
      <c r="L215" t="s">
        <v>105</v>
      </c>
      <c r="M215" s="77">
        <v>3.76</v>
      </c>
      <c r="N215" s="77">
        <v>1.24</v>
      </c>
      <c r="O215" s="77">
        <v>1069145</v>
      </c>
      <c r="P215" s="77">
        <v>103.51</v>
      </c>
      <c r="Q215" s="77">
        <v>0</v>
      </c>
      <c r="R215" s="77">
        <v>1106.6719895000001</v>
      </c>
      <c r="S215" s="77">
        <v>1.1100000000000001</v>
      </c>
      <c r="T215" s="77">
        <v>0.05</v>
      </c>
      <c r="U215" s="77">
        <v>0.01</v>
      </c>
    </row>
    <row r="216" spans="2:21">
      <c r="B216" t="s">
        <v>1028</v>
      </c>
      <c r="C216" t="s">
        <v>1029</v>
      </c>
      <c r="D216" t="s">
        <v>103</v>
      </c>
      <c r="E216" t="s">
        <v>126</v>
      </c>
      <c r="F216" t="s">
        <v>750</v>
      </c>
      <c r="G216" t="s">
        <v>431</v>
      </c>
      <c r="H216" t="s">
        <v>747</v>
      </c>
      <c r="I216" t="s">
        <v>153</v>
      </c>
      <c r="J216" t="s">
        <v>1030</v>
      </c>
      <c r="K216" s="77">
        <v>2.11</v>
      </c>
      <c r="L216" t="s">
        <v>105</v>
      </c>
      <c r="M216" s="77">
        <v>5</v>
      </c>
      <c r="N216" s="77">
        <v>1.91</v>
      </c>
      <c r="O216" s="77">
        <v>855290.25</v>
      </c>
      <c r="P216" s="77">
        <v>107.92</v>
      </c>
      <c r="Q216" s="77">
        <v>0</v>
      </c>
      <c r="R216" s="77">
        <v>923.02923780000003</v>
      </c>
      <c r="S216" s="77">
        <v>0.52</v>
      </c>
      <c r="T216" s="77">
        <v>0.04</v>
      </c>
      <c r="U216" s="77">
        <v>0.01</v>
      </c>
    </row>
    <row r="217" spans="2:21">
      <c r="B217" t="s">
        <v>1031</v>
      </c>
      <c r="C217" t="s">
        <v>1032</v>
      </c>
      <c r="D217" t="s">
        <v>103</v>
      </c>
      <c r="E217" t="s">
        <v>126</v>
      </c>
      <c r="F217" t="s">
        <v>750</v>
      </c>
      <c r="G217" t="s">
        <v>431</v>
      </c>
      <c r="H217" t="s">
        <v>747</v>
      </c>
      <c r="I217" t="s">
        <v>153</v>
      </c>
      <c r="J217" t="s">
        <v>1033</v>
      </c>
      <c r="K217" s="77">
        <v>2.5499999999999998</v>
      </c>
      <c r="L217" t="s">
        <v>105</v>
      </c>
      <c r="M217" s="77">
        <v>4.6500000000000004</v>
      </c>
      <c r="N217" s="77">
        <v>2.2000000000000002</v>
      </c>
      <c r="O217" s="77">
        <v>1419</v>
      </c>
      <c r="P217" s="77">
        <v>107.53</v>
      </c>
      <c r="Q217" s="77">
        <v>0</v>
      </c>
      <c r="R217" s="77">
        <v>1.5258506999999999</v>
      </c>
      <c r="S217" s="77">
        <v>0</v>
      </c>
      <c r="T217" s="77">
        <v>0</v>
      </c>
      <c r="U217" s="77">
        <v>0</v>
      </c>
    </row>
    <row r="218" spans="2:21">
      <c r="B218" t="s">
        <v>1034</v>
      </c>
      <c r="C218" t="s">
        <v>1035</v>
      </c>
      <c r="D218" t="s">
        <v>103</v>
      </c>
      <c r="E218" t="s">
        <v>126</v>
      </c>
      <c r="F218" t="s">
        <v>1036</v>
      </c>
      <c r="G218" t="s">
        <v>431</v>
      </c>
      <c r="H218" t="s">
        <v>747</v>
      </c>
      <c r="I218" t="s">
        <v>153</v>
      </c>
      <c r="J218" t="s">
        <v>1037</v>
      </c>
      <c r="K218" s="77">
        <v>4.96</v>
      </c>
      <c r="L218" t="s">
        <v>105</v>
      </c>
      <c r="M218" s="77">
        <v>3.95</v>
      </c>
      <c r="N218" s="77">
        <v>3.86</v>
      </c>
      <c r="O218" s="77">
        <v>2390087</v>
      </c>
      <c r="P218" s="77">
        <v>100.98</v>
      </c>
      <c r="Q218" s="77">
        <v>0</v>
      </c>
      <c r="R218" s="77">
        <v>2413.5098526000002</v>
      </c>
      <c r="S218" s="77">
        <v>0.39</v>
      </c>
      <c r="T218" s="77">
        <v>0.11</v>
      </c>
      <c r="U218" s="77">
        <v>0.02</v>
      </c>
    </row>
    <row r="219" spans="2:21">
      <c r="B219" t="s">
        <v>1038</v>
      </c>
      <c r="C219" t="s">
        <v>1039</v>
      </c>
      <c r="D219" t="s">
        <v>103</v>
      </c>
      <c r="E219" t="s">
        <v>126</v>
      </c>
      <c r="F219" t="s">
        <v>1036</v>
      </c>
      <c r="G219" t="s">
        <v>431</v>
      </c>
      <c r="H219" t="s">
        <v>747</v>
      </c>
      <c r="I219" t="s">
        <v>153</v>
      </c>
      <c r="J219" t="s">
        <v>877</v>
      </c>
      <c r="K219" s="77">
        <v>5.64</v>
      </c>
      <c r="L219" t="s">
        <v>105</v>
      </c>
      <c r="M219" s="77">
        <v>3</v>
      </c>
      <c r="N219" s="77">
        <v>3.41</v>
      </c>
      <c r="O219" s="77">
        <v>6504998</v>
      </c>
      <c r="P219" s="77">
        <v>98.34</v>
      </c>
      <c r="Q219" s="77">
        <v>0</v>
      </c>
      <c r="R219" s="77">
        <v>6397.0150332000003</v>
      </c>
      <c r="S219" s="77">
        <v>1.01</v>
      </c>
      <c r="T219" s="77">
        <v>0.3</v>
      </c>
      <c r="U219" s="77">
        <v>0.06</v>
      </c>
    </row>
    <row r="220" spans="2:21">
      <c r="B220" t="s">
        <v>1040</v>
      </c>
      <c r="C220" t="s">
        <v>1041</v>
      </c>
      <c r="D220" t="s">
        <v>103</v>
      </c>
      <c r="E220" t="s">
        <v>126</v>
      </c>
      <c r="F220" t="s">
        <v>1042</v>
      </c>
      <c r="G220" t="s">
        <v>978</v>
      </c>
      <c r="H220" t="s">
        <v>755</v>
      </c>
      <c r="I220" t="s">
        <v>215</v>
      </c>
      <c r="J220" t="s">
        <v>1043</v>
      </c>
      <c r="K220" s="77">
        <v>2.6</v>
      </c>
      <c r="L220" t="s">
        <v>105</v>
      </c>
      <c r="M220" s="77">
        <v>3.4</v>
      </c>
      <c r="N220" s="77">
        <v>2.27</v>
      </c>
      <c r="O220" s="77">
        <v>1466822.96</v>
      </c>
      <c r="P220" s="77">
        <v>103.49</v>
      </c>
      <c r="Q220" s="77">
        <v>0</v>
      </c>
      <c r="R220" s="77">
        <v>1518.015081304</v>
      </c>
      <c r="S220" s="77">
        <v>0.27</v>
      </c>
      <c r="T220" s="77">
        <v>7.0000000000000007E-2</v>
      </c>
      <c r="U220" s="77">
        <v>0.01</v>
      </c>
    </row>
    <row r="221" spans="2:21">
      <c r="B221" t="s">
        <v>1044</v>
      </c>
      <c r="C221" t="s">
        <v>1045</v>
      </c>
      <c r="D221" t="s">
        <v>103</v>
      </c>
      <c r="E221" t="s">
        <v>126</v>
      </c>
      <c r="F221" t="s">
        <v>710</v>
      </c>
      <c r="G221" t="s">
        <v>431</v>
      </c>
      <c r="H221" t="s">
        <v>755</v>
      </c>
      <c r="I221" t="s">
        <v>215</v>
      </c>
      <c r="J221" t="s">
        <v>1046</v>
      </c>
      <c r="K221" s="77">
        <v>3.26</v>
      </c>
      <c r="L221" t="s">
        <v>105</v>
      </c>
      <c r="M221" s="77">
        <v>5.74</v>
      </c>
      <c r="N221" s="77">
        <v>2.09</v>
      </c>
      <c r="O221" s="77">
        <v>0.37</v>
      </c>
      <c r="P221" s="77">
        <v>112.18</v>
      </c>
      <c r="Q221" s="77">
        <v>4.0000000000000003E-5</v>
      </c>
      <c r="R221" s="77">
        <v>4.5506600000000001E-4</v>
      </c>
      <c r="S221" s="77">
        <v>0</v>
      </c>
      <c r="T221" s="77">
        <v>0</v>
      </c>
      <c r="U221" s="77">
        <v>0</v>
      </c>
    </row>
    <row r="222" spans="2:21">
      <c r="B222" t="s">
        <v>1047</v>
      </c>
      <c r="C222" t="s">
        <v>1048</v>
      </c>
      <c r="D222" t="s">
        <v>103</v>
      </c>
      <c r="E222" t="s">
        <v>126</v>
      </c>
      <c r="F222" t="s">
        <v>1049</v>
      </c>
      <c r="G222" t="s">
        <v>431</v>
      </c>
      <c r="H222" t="s">
        <v>755</v>
      </c>
      <c r="I222" t="s">
        <v>215</v>
      </c>
      <c r="J222" t="s">
        <v>1050</v>
      </c>
      <c r="K222" s="77">
        <v>4.01</v>
      </c>
      <c r="L222" t="s">
        <v>105</v>
      </c>
      <c r="M222" s="77">
        <v>3.7</v>
      </c>
      <c r="N222" s="77">
        <v>1.89</v>
      </c>
      <c r="O222" s="77">
        <v>1191279.78</v>
      </c>
      <c r="P222" s="77">
        <v>108.4</v>
      </c>
      <c r="Q222" s="77">
        <v>0</v>
      </c>
      <c r="R222" s="77">
        <v>1291.34728152</v>
      </c>
      <c r="S222" s="77">
        <v>0.5</v>
      </c>
      <c r="T222" s="77">
        <v>0.06</v>
      </c>
      <c r="U222" s="77">
        <v>0.01</v>
      </c>
    </row>
    <row r="223" spans="2:21">
      <c r="B223" t="s">
        <v>1051</v>
      </c>
      <c r="C223" t="s">
        <v>1052</v>
      </c>
      <c r="D223" t="s">
        <v>103</v>
      </c>
      <c r="E223" t="s">
        <v>126</v>
      </c>
      <c r="F223" t="s">
        <v>1053</v>
      </c>
      <c r="G223" t="s">
        <v>558</v>
      </c>
      <c r="H223" t="s">
        <v>807</v>
      </c>
      <c r="I223" t="s">
        <v>215</v>
      </c>
      <c r="J223" t="s">
        <v>1054</v>
      </c>
      <c r="K223" s="77">
        <v>5.83</v>
      </c>
      <c r="L223" t="s">
        <v>105</v>
      </c>
      <c r="M223" s="77">
        <v>4.95</v>
      </c>
      <c r="N223" s="77">
        <v>3.46</v>
      </c>
      <c r="O223" s="77">
        <v>5362000</v>
      </c>
      <c r="P223" s="77">
        <v>110.11</v>
      </c>
      <c r="Q223" s="77">
        <v>0</v>
      </c>
      <c r="R223" s="77">
        <v>5904.0982000000004</v>
      </c>
      <c r="S223" s="77">
        <v>1.68</v>
      </c>
      <c r="T223" s="77">
        <v>0.28000000000000003</v>
      </c>
      <c r="U223" s="77">
        <v>0.05</v>
      </c>
    </row>
    <row r="224" spans="2:21">
      <c r="B224" t="s">
        <v>1055</v>
      </c>
      <c r="C224" t="s">
        <v>1056</v>
      </c>
      <c r="D224" t="s">
        <v>103</v>
      </c>
      <c r="E224" t="s">
        <v>126</v>
      </c>
      <c r="F224" t="s">
        <v>798</v>
      </c>
      <c r="G224" t="s">
        <v>130</v>
      </c>
      <c r="H224" t="s">
        <v>795</v>
      </c>
      <c r="I224" t="s">
        <v>153</v>
      </c>
      <c r="J224" t="s">
        <v>1057</v>
      </c>
      <c r="K224" s="77">
        <v>1.81</v>
      </c>
      <c r="L224" t="s">
        <v>105</v>
      </c>
      <c r="M224" s="77">
        <v>3.3</v>
      </c>
      <c r="N224" s="77">
        <v>2.35</v>
      </c>
      <c r="O224" s="77">
        <v>1054305.07</v>
      </c>
      <c r="P224" s="77">
        <v>102.18</v>
      </c>
      <c r="Q224" s="77">
        <v>0</v>
      </c>
      <c r="R224" s="77">
        <v>1077.2889205260001</v>
      </c>
      <c r="S224" s="77">
        <v>0.19</v>
      </c>
      <c r="T224" s="77">
        <v>0.05</v>
      </c>
      <c r="U224" s="77">
        <v>0.01</v>
      </c>
    </row>
    <row r="225" spans="2:21">
      <c r="B225" t="s">
        <v>1058</v>
      </c>
      <c r="C225" t="s">
        <v>1059</v>
      </c>
      <c r="D225" t="s">
        <v>103</v>
      </c>
      <c r="E225" t="s">
        <v>126</v>
      </c>
      <c r="F225" t="s">
        <v>810</v>
      </c>
      <c r="G225" t="s">
        <v>558</v>
      </c>
      <c r="H225" t="s">
        <v>807</v>
      </c>
      <c r="I225" t="s">
        <v>215</v>
      </c>
      <c r="J225" t="s">
        <v>400</v>
      </c>
      <c r="K225" s="77">
        <v>2.13</v>
      </c>
      <c r="L225" t="s">
        <v>105</v>
      </c>
      <c r="M225" s="77">
        <v>6</v>
      </c>
      <c r="N225" s="77">
        <v>1.96</v>
      </c>
      <c r="O225" s="77">
        <v>3532769.87</v>
      </c>
      <c r="P225" s="77">
        <v>110.33</v>
      </c>
      <c r="Q225" s="77">
        <v>0</v>
      </c>
      <c r="R225" s="77">
        <v>3897.7049975710001</v>
      </c>
      <c r="S225" s="77">
        <v>0.65</v>
      </c>
      <c r="T225" s="77">
        <v>0.18</v>
      </c>
      <c r="U225" s="77">
        <v>0.04</v>
      </c>
    </row>
    <row r="226" spans="2:21">
      <c r="B226" t="s">
        <v>1060</v>
      </c>
      <c r="C226" t="s">
        <v>1061</v>
      </c>
      <c r="D226" t="s">
        <v>103</v>
      </c>
      <c r="E226" t="s">
        <v>126</v>
      </c>
      <c r="F226" t="s">
        <v>810</v>
      </c>
      <c r="G226" t="s">
        <v>558</v>
      </c>
      <c r="H226" t="s">
        <v>807</v>
      </c>
      <c r="I226" t="s">
        <v>215</v>
      </c>
      <c r="J226" t="s">
        <v>1062</v>
      </c>
      <c r="K226" s="77">
        <v>4.04</v>
      </c>
      <c r="L226" t="s">
        <v>105</v>
      </c>
      <c r="M226" s="77">
        <v>5.9</v>
      </c>
      <c r="N226" s="77">
        <v>2.71</v>
      </c>
      <c r="O226" s="77">
        <v>63319</v>
      </c>
      <c r="P226" s="77">
        <v>115.07</v>
      </c>
      <c r="Q226" s="77">
        <v>0</v>
      </c>
      <c r="R226" s="77">
        <v>72.861173300000004</v>
      </c>
      <c r="S226" s="77">
        <v>0.01</v>
      </c>
      <c r="T226" s="77">
        <v>0</v>
      </c>
      <c r="U226" s="77">
        <v>0</v>
      </c>
    </row>
    <row r="227" spans="2:21">
      <c r="B227" t="s">
        <v>1063</v>
      </c>
      <c r="C227" t="s">
        <v>1064</v>
      </c>
      <c r="D227" t="s">
        <v>103</v>
      </c>
      <c r="E227" t="s">
        <v>126</v>
      </c>
      <c r="F227" t="s">
        <v>814</v>
      </c>
      <c r="G227" t="s">
        <v>431</v>
      </c>
      <c r="H227" t="s">
        <v>807</v>
      </c>
      <c r="I227" t="s">
        <v>215</v>
      </c>
      <c r="J227" t="s">
        <v>1065</v>
      </c>
      <c r="K227" s="77">
        <v>4.5199999999999996</v>
      </c>
      <c r="L227" t="s">
        <v>105</v>
      </c>
      <c r="M227" s="77">
        <v>6.9</v>
      </c>
      <c r="N227" s="77">
        <v>6.47</v>
      </c>
      <c r="O227" s="77">
        <v>6398741</v>
      </c>
      <c r="P227" s="77">
        <v>105.01</v>
      </c>
      <c r="Q227" s="77">
        <v>0</v>
      </c>
      <c r="R227" s="77">
        <v>6719.3179240999998</v>
      </c>
      <c r="S227" s="77">
        <v>0.97</v>
      </c>
      <c r="T227" s="77">
        <v>0.32</v>
      </c>
      <c r="U227" s="77">
        <v>0.06</v>
      </c>
    </row>
    <row r="228" spans="2:21">
      <c r="B228" t="s">
        <v>1066</v>
      </c>
      <c r="C228" t="s">
        <v>1067</v>
      </c>
      <c r="D228" t="s">
        <v>103</v>
      </c>
      <c r="E228" t="s">
        <v>126</v>
      </c>
      <c r="F228" t="s">
        <v>1068</v>
      </c>
      <c r="G228" t="s">
        <v>431</v>
      </c>
      <c r="H228" t="s">
        <v>795</v>
      </c>
      <c r="I228" t="s">
        <v>153</v>
      </c>
      <c r="J228" t="s">
        <v>1069</v>
      </c>
      <c r="K228" s="77">
        <v>4.2300000000000004</v>
      </c>
      <c r="L228" t="s">
        <v>105</v>
      </c>
      <c r="M228" s="77">
        <v>4.5999999999999996</v>
      </c>
      <c r="N228" s="77">
        <v>5.14</v>
      </c>
      <c r="O228" s="77">
        <v>3024190.1</v>
      </c>
      <c r="P228" s="77">
        <v>98.07</v>
      </c>
      <c r="Q228" s="77">
        <v>69.556370000000001</v>
      </c>
      <c r="R228" s="77">
        <v>3035.3796010699998</v>
      </c>
      <c r="S228" s="77">
        <v>1.22</v>
      </c>
      <c r="T228" s="77">
        <v>0.14000000000000001</v>
      </c>
      <c r="U228" s="77">
        <v>0.03</v>
      </c>
    </row>
    <row r="229" spans="2:21">
      <c r="B229" t="s">
        <v>1070</v>
      </c>
      <c r="C229" t="s">
        <v>1071</v>
      </c>
      <c r="D229" t="s">
        <v>103</v>
      </c>
      <c r="E229" t="s">
        <v>126</v>
      </c>
      <c r="F229" t="s">
        <v>831</v>
      </c>
      <c r="G229" t="s">
        <v>431</v>
      </c>
      <c r="H229" t="s">
        <v>795</v>
      </c>
      <c r="I229" t="s">
        <v>153</v>
      </c>
      <c r="J229" t="s">
        <v>834</v>
      </c>
      <c r="K229" s="77">
        <v>0.16</v>
      </c>
      <c r="L229" t="s">
        <v>105</v>
      </c>
      <c r="M229" s="77">
        <v>4.1500000000000004</v>
      </c>
      <c r="N229" s="77">
        <v>1.57</v>
      </c>
      <c r="O229" s="77">
        <v>174531.20000000001</v>
      </c>
      <c r="P229" s="77">
        <v>100.5</v>
      </c>
      <c r="Q229" s="77">
        <v>0</v>
      </c>
      <c r="R229" s="77">
        <v>175.40385599999999</v>
      </c>
      <c r="S229" s="77">
        <v>0.1</v>
      </c>
      <c r="T229" s="77">
        <v>0.01</v>
      </c>
      <c r="U229" s="77">
        <v>0</v>
      </c>
    </row>
    <row r="230" spans="2:21">
      <c r="B230" t="s">
        <v>1072</v>
      </c>
      <c r="C230" t="s">
        <v>1073</v>
      </c>
      <c r="D230" t="s">
        <v>103</v>
      </c>
      <c r="E230" t="s">
        <v>126</v>
      </c>
      <c r="F230" t="s">
        <v>1074</v>
      </c>
      <c r="G230" t="s">
        <v>130</v>
      </c>
      <c r="H230" t="s">
        <v>1075</v>
      </c>
      <c r="I230" t="s">
        <v>153</v>
      </c>
      <c r="J230" t="s">
        <v>1076</v>
      </c>
      <c r="K230" s="77">
        <v>1.61</v>
      </c>
      <c r="L230" t="s">
        <v>105</v>
      </c>
      <c r="M230" s="77">
        <v>4.3</v>
      </c>
      <c r="N230" s="77">
        <v>3</v>
      </c>
      <c r="O230" s="77">
        <v>2921968.19</v>
      </c>
      <c r="P230" s="77">
        <v>102.5</v>
      </c>
      <c r="Q230" s="77">
        <v>0</v>
      </c>
      <c r="R230" s="77">
        <v>2995.0173947500002</v>
      </c>
      <c r="S230" s="77">
        <v>0.67</v>
      </c>
      <c r="T230" s="77">
        <v>0.14000000000000001</v>
      </c>
      <c r="U230" s="77">
        <v>0.03</v>
      </c>
    </row>
    <row r="231" spans="2:21">
      <c r="B231" t="s">
        <v>1077</v>
      </c>
      <c r="C231" t="s">
        <v>1078</v>
      </c>
      <c r="D231" t="s">
        <v>103</v>
      </c>
      <c r="E231" t="s">
        <v>126</v>
      </c>
      <c r="F231" t="s">
        <v>1074</v>
      </c>
      <c r="G231" t="s">
        <v>130</v>
      </c>
      <c r="H231" t="s">
        <v>1075</v>
      </c>
      <c r="I231" t="s">
        <v>153</v>
      </c>
      <c r="J231" t="s">
        <v>1079</v>
      </c>
      <c r="K231" s="77">
        <v>2.06</v>
      </c>
      <c r="L231" t="s">
        <v>105</v>
      </c>
      <c r="M231" s="77">
        <v>4.25</v>
      </c>
      <c r="N231" s="77">
        <v>3.33</v>
      </c>
      <c r="O231" s="77">
        <v>2389231.08</v>
      </c>
      <c r="P231" s="77">
        <v>103.68</v>
      </c>
      <c r="Q231" s="77">
        <v>0</v>
      </c>
      <c r="R231" s="77">
        <v>2477.1547837439998</v>
      </c>
      <c r="S231" s="77">
        <v>0.39</v>
      </c>
      <c r="T231" s="77">
        <v>0.12</v>
      </c>
      <c r="U231" s="77">
        <v>0.02</v>
      </c>
    </row>
    <row r="232" spans="2:21">
      <c r="B232" t="s">
        <v>1080</v>
      </c>
      <c r="C232" t="s">
        <v>1081</v>
      </c>
      <c r="D232" t="s">
        <v>103</v>
      </c>
      <c r="E232" t="s">
        <v>126</v>
      </c>
      <c r="F232" t="s">
        <v>1074</v>
      </c>
      <c r="G232" t="s">
        <v>130</v>
      </c>
      <c r="H232" t="s">
        <v>838</v>
      </c>
      <c r="I232" t="s">
        <v>215</v>
      </c>
      <c r="J232" t="s">
        <v>1037</v>
      </c>
      <c r="K232" s="77">
        <v>2.42</v>
      </c>
      <c r="L232" t="s">
        <v>105</v>
      </c>
      <c r="M232" s="77">
        <v>3.7</v>
      </c>
      <c r="N232" s="77">
        <v>3.32</v>
      </c>
      <c r="O232" s="77">
        <v>4675000</v>
      </c>
      <c r="P232" s="77">
        <v>102.52</v>
      </c>
      <c r="Q232" s="77">
        <v>0</v>
      </c>
      <c r="R232" s="77">
        <v>4792.8100000000004</v>
      </c>
      <c r="S232" s="77">
        <v>1.98</v>
      </c>
      <c r="T232" s="77">
        <v>0.23</v>
      </c>
      <c r="U232" s="77">
        <v>0.04</v>
      </c>
    </row>
    <row r="233" spans="2:21">
      <c r="B233" t="s">
        <v>1082</v>
      </c>
      <c r="C233" t="s">
        <v>1083</v>
      </c>
      <c r="D233" t="s">
        <v>103</v>
      </c>
      <c r="E233" t="s">
        <v>126</v>
      </c>
      <c r="F233" t="s">
        <v>1084</v>
      </c>
      <c r="G233" t="s">
        <v>130</v>
      </c>
      <c r="H233" t="s">
        <v>838</v>
      </c>
      <c r="I233" t="s">
        <v>215</v>
      </c>
      <c r="J233" t="s">
        <v>1085</v>
      </c>
      <c r="K233" s="77">
        <v>1.42</v>
      </c>
      <c r="L233" t="s">
        <v>105</v>
      </c>
      <c r="M233" s="77">
        <v>4.7</v>
      </c>
      <c r="N233" s="77">
        <v>2.37</v>
      </c>
      <c r="O233" s="77">
        <v>1300000</v>
      </c>
      <c r="P233" s="77">
        <v>104.9</v>
      </c>
      <c r="Q233" s="77">
        <v>0</v>
      </c>
      <c r="R233" s="77">
        <v>1363.7</v>
      </c>
      <c r="S233" s="77">
        <v>1.18</v>
      </c>
      <c r="T233" s="77">
        <v>0.06</v>
      </c>
      <c r="U233" s="77">
        <v>0.01</v>
      </c>
    </row>
    <row r="234" spans="2:21">
      <c r="B234" t="s">
        <v>1086</v>
      </c>
      <c r="C234" t="s">
        <v>1087</v>
      </c>
      <c r="D234" t="s">
        <v>103</v>
      </c>
      <c r="E234" t="s">
        <v>126</v>
      </c>
      <c r="F234" t="s">
        <v>648</v>
      </c>
      <c r="G234" t="s">
        <v>550</v>
      </c>
      <c r="H234" t="s">
        <v>271</v>
      </c>
      <c r="I234" t="s">
        <v>329</v>
      </c>
      <c r="J234" t="s">
        <v>1088</v>
      </c>
      <c r="K234" s="77">
        <v>9.42</v>
      </c>
      <c r="L234" t="s">
        <v>105</v>
      </c>
      <c r="M234" s="77">
        <v>0</v>
      </c>
      <c r="N234" s="77">
        <v>3.17</v>
      </c>
      <c r="O234" s="77">
        <v>3491628</v>
      </c>
      <c r="P234" s="77">
        <v>103</v>
      </c>
      <c r="Q234" s="77">
        <v>0</v>
      </c>
      <c r="R234" s="77">
        <v>3596.3768399999999</v>
      </c>
      <c r="S234" s="77">
        <v>1.38</v>
      </c>
      <c r="T234" s="77">
        <v>0.17</v>
      </c>
      <c r="U234" s="77">
        <v>0.03</v>
      </c>
    </row>
    <row r="235" spans="2:21">
      <c r="B235" t="s">
        <v>1089</v>
      </c>
      <c r="C235" t="s">
        <v>1090</v>
      </c>
      <c r="D235" t="s">
        <v>103</v>
      </c>
      <c r="E235" t="s">
        <v>126</v>
      </c>
      <c r="F235" t="s">
        <v>1091</v>
      </c>
      <c r="G235" t="s">
        <v>558</v>
      </c>
      <c r="H235" t="s">
        <v>271</v>
      </c>
      <c r="I235" t="s">
        <v>329</v>
      </c>
      <c r="J235" t="s">
        <v>1092</v>
      </c>
      <c r="K235" s="77">
        <v>4.92</v>
      </c>
      <c r="L235" t="s">
        <v>105</v>
      </c>
      <c r="M235" s="77">
        <v>3.26</v>
      </c>
      <c r="N235" s="77">
        <v>32.9</v>
      </c>
      <c r="O235" s="77">
        <v>0.23</v>
      </c>
      <c r="P235" s="77">
        <v>35.04</v>
      </c>
      <c r="Q235" s="77">
        <v>0</v>
      </c>
      <c r="R235" s="77">
        <v>8.0592000000000004E-5</v>
      </c>
      <c r="S235" s="77">
        <v>0</v>
      </c>
      <c r="T235" s="77">
        <v>0</v>
      </c>
      <c r="U235" s="77">
        <v>0</v>
      </c>
    </row>
    <row r="236" spans="2:21">
      <c r="B236" s="78" t="s">
        <v>386</v>
      </c>
      <c r="C236" s="16"/>
      <c r="D236" s="16"/>
      <c r="E236" s="16"/>
      <c r="F236" s="16"/>
      <c r="K236" s="79">
        <v>5.03</v>
      </c>
      <c r="N236" s="79">
        <v>5.34</v>
      </c>
      <c r="O236" s="79">
        <v>36588564</v>
      </c>
      <c r="Q236" s="79">
        <v>0</v>
      </c>
      <c r="R236" s="79">
        <v>34870.705834599998</v>
      </c>
      <c r="T236" s="79">
        <v>1.64</v>
      </c>
      <c r="U236" s="79">
        <v>0.32</v>
      </c>
    </row>
    <row r="237" spans="2:21">
      <c r="B237" t="s">
        <v>1093</v>
      </c>
      <c r="C237" t="s">
        <v>1094</v>
      </c>
      <c r="D237" t="s">
        <v>103</v>
      </c>
      <c r="E237" t="s">
        <v>126</v>
      </c>
      <c r="F237" t="s">
        <v>1095</v>
      </c>
      <c r="G237" t="s">
        <v>558</v>
      </c>
      <c r="H237" t="s">
        <v>463</v>
      </c>
      <c r="I237" t="s">
        <v>215</v>
      </c>
      <c r="J237" t="s">
        <v>1096</v>
      </c>
      <c r="K237" s="77">
        <v>3.93</v>
      </c>
      <c r="L237" t="s">
        <v>105</v>
      </c>
      <c r="M237" s="77">
        <v>3.49</v>
      </c>
      <c r="N237" s="77">
        <v>4.3899999999999997</v>
      </c>
      <c r="O237" s="77">
        <v>11064633</v>
      </c>
      <c r="P237" s="77">
        <v>95.15</v>
      </c>
      <c r="Q237" s="77">
        <v>0</v>
      </c>
      <c r="R237" s="77">
        <v>10527.998299499999</v>
      </c>
      <c r="S237" s="77">
        <v>0.7</v>
      </c>
      <c r="T237" s="77">
        <v>0.5</v>
      </c>
      <c r="U237" s="77">
        <v>0.1</v>
      </c>
    </row>
    <row r="238" spans="2:21">
      <c r="B238" t="s">
        <v>1097</v>
      </c>
      <c r="C238" t="s">
        <v>1098</v>
      </c>
      <c r="D238" t="s">
        <v>103</v>
      </c>
      <c r="E238" t="s">
        <v>126</v>
      </c>
      <c r="F238" t="s">
        <v>1099</v>
      </c>
      <c r="G238" t="s">
        <v>558</v>
      </c>
      <c r="H238" t="s">
        <v>669</v>
      </c>
      <c r="I238" t="s">
        <v>153</v>
      </c>
      <c r="J238" t="s">
        <v>1100</v>
      </c>
      <c r="K238" s="77">
        <v>5.79</v>
      </c>
      <c r="L238" t="s">
        <v>105</v>
      </c>
      <c r="M238" s="77">
        <v>4.6900000000000004</v>
      </c>
      <c r="N238" s="77">
        <v>5.88</v>
      </c>
      <c r="O238" s="77">
        <v>22223192</v>
      </c>
      <c r="P238" s="77">
        <v>95.01</v>
      </c>
      <c r="Q238" s="77">
        <v>0</v>
      </c>
      <c r="R238" s="77">
        <v>21114.254719199998</v>
      </c>
      <c r="S238" s="77">
        <v>1.1499999999999999</v>
      </c>
      <c r="T238" s="77">
        <v>0.99</v>
      </c>
      <c r="U238" s="77">
        <v>0.19</v>
      </c>
    </row>
    <row r="239" spans="2:21">
      <c r="B239" t="s">
        <v>1101</v>
      </c>
      <c r="C239" t="s">
        <v>1102</v>
      </c>
      <c r="D239" t="s">
        <v>103</v>
      </c>
      <c r="E239" t="s">
        <v>126</v>
      </c>
      <c r="F239" t="s">
        <v>810</v>
      </c>
      <c r="G239" t="s">
        <v>558</v>
      </c>
      <c r="H239" t="s">
        <v>807</v>
      </c>
      <c r="I239" t="s">
        <v>215</v>
      </c>
      <c r="J239" t="s">
        <v>1103</v>
      </c>
      <c r="K239" s="77">
        <v>3.6</v>
      </c>
      <c r="L239" t="s">
        <v>105</v>
      </c>
      <c r="M239" s="77">
        <v>6.7</v>
      </c>
      <c r="N239" s="77">
        <v>4.88</v>
      </c>
      <c r="O239" s="77">
        <v>3300739</v>
      </c>
      <c r="P239" s="77">
        <v>97.81</v>
      </c>
      <c r="Q239" s="77">
        <v>0</v>
      </c>
      <c r="R239" s="77">
        <v>3228.4528159000001</v>
      </c>
      <c r="S239" s="77">
        <v>0.27</v>
      </c>
      <c r="T239" s="77">
        <v>0.15</v>
      </c>
      <c r="U239" s="77">
        <v>0.03</v>
      </c>
    </row>
    <row r="240" spans="2:21">
      <c r="B240" s="78" t="s">
        <v>1104</v>
      </c>
      <c r="C240" s="16"/>
      <c r="D240" s="16"/>
      <c r="E240" s="16"/>
      <c r="F240" s="16"/>
      <c r="K240" s="79">
        <v>0</v>
      </c>
      <c r="N240" s="79">
        <v>0</v>
      </c>
      <c r="O240" s="79">
        <v>0</v>
      </c>
      <c r="Q240" s="79">
        <v>0</v>
      </c>
      <c r="R240" s="79">
        <v>0</v>
      </c>
      <c r="T240" s="79">
        <v>0</v>
      </c>
      <c r="U240" s="79">
        <v>0</v>
      </c>
    </row>
    <row r="241" spans="2:21">
      <c r="B241" t="s">
        <v>271</v>
      </c>
      <c r="C241" t="s">
        <v>271</v>
      </c>
      <c r="D241" s="16"/>
      <c r="E241" s="16"/>
      <c r="F241" s="16"/>
      <c r="G241" t="s">
        <v>271</v>
      </c>
      <c r="H241" t="s">
        <v>271</v>
      </c>
      <c r="K241" s="77">
        <v>0</v>
      </c>
      <c r="L241" t="s">
        <v>271</v>
      </c>
      <c r="M241" s="77">
        <v>0</v>
      </c>
      <c r="N241" s="77">
        <v>0</v>
      </c>
      <c r="O241" s="77">
        <v>0</v>
      </c>
      <c r="P241" s="77">
        <v>0</v>
      </c>
      <c r="R241" s="77">
        <v>0</v>
      </c>
      <c r="S241" s="77">
        <v>0</v>
      </c>
      <c r="T241" s="77">
        <v>0</v>
      </c>
      <c r="U241" s="77">
        <v>0</v>
      </c>
    </row>
    <row r="242" spans="2:21">
      <c r="B242" s="78" t="s">
        <v>276</v>
      </c>
      <c r="C242" s="16"/>
      <c r="D242" s="16"/>
      <c r="E242" s="16"/>
      <c r="F242" s="16"/>
      <c r="K242" s="79">
        <v>6.76</v>
      </c>
      <c r="N242" s="79">
        <v>4.51</v>
      </c>
      <c r="O242" s="79">
        <v>127649871.13</v>
      </c>
      <c r="Q242" s="79">
        <v>0</v>
      </c>
      <c r="R242" s="79">
        <v>467978.49858813989</v>
      </c>
      <c r="T242" s="79">
        <v>22.02</v>
      </c>
      <c r="U242" s="79">
        <v>4.25</v>
      </c>
    </row>
    <row r="243" spans="2:21">
      <c r="B243" s="78" t="s">
        <v>387</v>
      </c>
      <c r="C243" s="16"/>
      <c r="D243" s="16"/>
      <c r="E243" s="16"/>
      <c r="F243" s="16"/>
      <c r="K243" s="79">
        <v>5.75</v>
      </c>
      <c r="N243" s="79">
        <v>4.74</v>
      </c>
      <c r="O243" s="79">
        <v>10851871</v>
      </c>
      <c r="Q243" s="79">
        <v>0</v>
      </c>
      <c r="R243" s="79">
        <v>38935.409530899597</v>
      </c>
      <c r="T243" s="79">
        <v>1.83</v>
      </c>
      <c r="U243" s="79">
        <v>0.35</v>
      </c>
    </row>
    <row r="244" spans="2:21">
      <c r="B244" t="s">
        <v>1105</v>
      </c>
      <c r="C244" t="s">
        <v>1106</v>
      </c>
      <c r="D244" t="s">
        <v>126</v>
      </c>
      <c r="E244" t="s">
        <v>1107</v>
      </c>
      <c r="F244" t="s">
        <v>1108</v>
      </c>
      <c r="G244" t="s">
        <v>1109</v>
      </c>
      <c r="H244" t="s">
        <v>1110</v>
      </c>
      <c r="I244" t="s">
        <v>1111</v>
      </c>
      <c r="J244" t="s">
        <v>1112</v>
      </c>
      <c r="K244" s="77">
        <v>5.01</v>
      </c>
      <c r="L244" t="s">
        <v>109</v>
      </c>
      <c r="M244" s="77">
        <v>5.08</v>
      </c>
      <c r="N244" s="77">
        <v>4.93</v>
      </c>
      <c r="O244" s="77">
        <v>2176865</v>
      </c>
      <c r="P244" s="77">
        <v>102.23788889067535</v>
      </c>
      <c r="Q244" s="77">
        <v>0</v>
      </c>
      <c r="R244" s="77">
        <v>7820.6910014799996</v>
      </c>
      <c r="S244" s="77">
        <v>0.54</v>
      </c>
      <c r="T244" s="77">
        <v>0.37</v>
      </c>
      <c r="U244" s="77">
        <v>7.0000000000000007E-2</v>
      </c>
    </row>
    <row r="245" spans="2:21">
      <c r="B245" t="s">
        <v>1113</v>
      </c>
      <c r="C245" t="s">
        <v>1114</v>
      </c>
      <c r="D245" t="s">
        <v>126</v>
      </c>
      <c r="E245" t="s">
        <v>1107</v>
      </c>
      <c r="F245" t="s">
        <v>1108</v>
      </c>
      <c r="G245" t="s">
        <v>1109</v>
      </c>
      <c r="H245" t="s">
        <v>1110</v>
      </c>
      <c r="I245" t="s">
        <v>1111</v>
      </c>
      <c r="J245" t="s">
        <v>1033</v>
      </c>
      <c r="K245" s="77">
        <v>6.37</v>
      </c>
      <c r="L245" t="s">
        <v>109</v>
      </c>
      <c r="M245" s="77">
        <v>5.41</v>
      </c>
      <c r="N245" s="77">
        <v>5.25</v>
      </c>
      <c r="O245" s="77">
        <v>2430400</v>
      </c>
      <c r="P245" s="77">
        <v>102.6924722226794</v>
      </c>
      <c r="Q245" s="77">
        <v>0</v>
      </c>
      <c r="R245" s="77">
        <v>8770.3741869786008</v>
      </c>
      <c r="S245" s="77">
        <v>0.61</v>
      </c>
      <c r="T245" s="77">
        <v>0.41</v>
      </c>
      <c r="U245" s="77">
        <v>0.08</v>
      </c>
    </row>
    <row r="246" spans="2:21">
      <c r="B246" t="s">
        <v>1115</v>
      </c>
      <c r="C246" t="s">
        <v>1116</v>
      </c>
      <c r="D246" t="s">
        <v>126</v>
      </c>
      <c r="E246" t="s">
        <v>1107</v>
      </c>
      <c r="F246" t="s">
        <v>1117</v>
      </c>
      <c r="G246" t="s">
        <v>1118</v>
      </c>
      <c r="H246" t="s">
        <v>1110</v>
      </c>
      <c r="I246" t="s">
        <v>1111</v>
      </c>
      <c r="J246" t="s">
        <v>1119</v>
      </c>
      <c r="K246" s="77">
        <v>5.77</v>
      </c>
      <c r="L246" t="s">
        <v>109</v>
      </c>
      <c r="M246" s="77">
        <v>4.5</v>
      </c>
      <c r="N246" s="77">
        <v>4.4800000000000004</v>
      </c>
      <c r="O246" s="77">
        <v>6244606</v>
      </c>
      <c r="P246" s="77">
        <v>101.82650000080088</v>
      </c>
      <c r="Q246" s="77">
        <v>0</v>
      </c>
      <c r="R246" s="77">
        <v>22344.344342441</v>
      </c>
      <c r="S246" s="77">
        <v>0.78</v>
      </c>
      <c r="T246" s="77">
        <v>1.05</v>
      </c>
      <c r="U246" s="77">
        <v>0.2</v>
      </c>
    </row>
    <row r="247" spans="2:21">
      <c r="B247" s="78" t="s">
        <v>388</v>
      </c>
      <c r="C247" s="16"/>
      <c r="D247" s="16"/>
      <c r="E247" s="16"/>
      <c r="F247" s="16"/>
      <c r="K247" s="79">
        <v>6.85</v>
      </c>
      <c r="N247" s="79">
        <v>4.4800000000000004</v>
      </c>
      <c r="O247" s="79">
        <v>116798000.13</v>
      </c>
      <c r="Q247" s="79">
        <v>0</v>
      </c>
      <c r="R247" s="79">
        <v>429043.08905724029</v>
      </c>
      <c r="T247" s="79">
        <v>20.190000000000001</v>
      </c>
      <c r="U247" s="79">
        <v>3.89</v>
      </c>
    </row>
    <row r="248" spans="2:21">
      <c r="B248" t="s">
        <v>1120</v>
      </c>
      <c r="C248" t="s">
        <v>1121</v>
      </c>
      <c r="D248" t="s">
        <v>126</v>
      </c>
      <c r="E248" t="s">
        <v>1107</v>
      </c>
      <c r="F248" t="s">
        <v>1122</v>
      </c>
      <c r="G248" t="s">
        <v>1123</v>
      </c>
      <c r="H248" t="s">
        <v>1124</v>
      </c>
      <c r="I248" t="s">
        <v>1111</v>
      </c>
      <c r="J248" t="s">
        <v>1125</v>
      </c>
      <c r="K248" s="77">
        <v>4.82</v>
      </c>
      <c r="L248" t="s">
        <v>109</v>
      </c>
      <c r="M248" s="77">
        <v>2.8</v>
      </c>
      <c r="N248" s="77">
        <v>3.46</v>
      </c>
      <c r="O248" s="77">
        <v>2693000</v>
      </c>
      <c r="P248" s="77">
        <v>97.885999999999996</v>
      </c>
      <c r="Q248" s="77">
        <v>0</v>
      </c>
      <c r="R248" s="77">
        <v>9263.1499097199994</v>
      </c>
      <c r="S248" s="77">
        <v>0.38</v>
      </c>
      <c r="T248" s="77">
        <v>0.44</v>
      </c>
      <c r="U248" s="77">
        <v>0.08</v>
      </c>
    </row>
    <row r="249" spans="2:21">
      <c r="B249" t="s">
        <v>1126</v>
      </c>
      <c r="C249" t="s">
        <v>1127</v>
      </c>
      <c r="D249" t="s">
        <v>126</v>
      </c>
      <c r="E249" t="s">
        <v>1107</v>
      </c>
      <c r="F249" t="s">
        <v>1128</v>
      </c>
      <c r="G249" t="s">
        <v>1129</v>
      </c>
      <c r="H249" t="s">
        <v>1124</v>
      </c>
      <c r="I249" t="s">
        <v>1111</v>
      </c>
      <c r="J249" t="s">
        <v>1130</v>
      </c>
      <c r="K249" s="77">
        <v>4.84</v>
      </c>
      <c r="L249" t="s">
        <v>109</v>
      </c>
      <c r="M249" s="77">
        <v>4.5</v>
      </c>
      <c r="N249" s="77">
        <v>4.42</v>
      </c>
      <c r="O249" s="77">
        <v>600000</v>
      </c>
      <c r="P249" s="77">
        <v>102.792</v>
      </c>
      <c r="Q249" s="77">
        <v>0</v>
      </c>
      <c r="R249" s="77">
        <v>2167.2665280000001</v>
      </c>
      <c r="S249" s="77">
        <v>0.05</v>
      </c>
      <c r="T249" s="77">
        <v>0.1</v>
      </c>
      <c r="U249" s="77">
        <v>0.02</v>
      </c>
    </row>
    <row r="250" spans="2:21">
      <c r="B250" t="s">
        <v>1131</v>
      </c>
      <c r="C250" t="s">
        <v>1132</v>
      </c>
      <c r="D250" t="s">
        <v>126</v>
      </c>
      <c r="E250" t="s">
        <v>1107</v>
      </c>
      <c r="F250" t="s">
        <v>1133</v>
      </c>
      <c r="G250" t="s">
        <v>1129</v>
      </c>
      <c r="H250" t="s">
        <v>1124</v>
      </c>
      <c r="I250" t="s">
        <v>1111</v>
      </c>
      <c r="J250" t="s">
        <v>1134</v>
      </c>
      <c r="K250" s="77">
        <v>4.72</v>
      </c>
      <c r="L250" t="s">
        <v>109</v>
      </c>
      <c r="M250" s="77">
        <v>3</v>
      </c>
      <c r="N250" s="77">
        <v>3.84</v>
      </c>
      <c r="O250" s="77">
        <v>1000000</v>
      </c>
      <c r="P250" s="77">
        <v>97.447000000000003</v>
      </c>
      <c r="Q250" s="77">
        <v>0</v>
      </c>
      <c r="R250" s="77">
        <v>3424.2875800000002</v>
      </c>
      <c r="S250" s="77">
        <v>0</v>
      </c>
      <c r="T250" s="77">
        <v>0.16</v>
      </c>
      <c r="U250" s="77">
        <v>0.03</v>
      </c>
    </row>
    <row r="251" spans="2:21">
      <c r="B251" t="s">
        <v>1135</v>
      </c>
      <c r="C251" t="s">
        <v>1136</v>
      </c>
      <c r="D251" t="s">
        <v>126</v>
      </c>
      <c r="E251" t="s">
        <v>1107</v>
      </c>
      <c r="F251" t="s">
        <v>1137</v>
      </c>
      <c r="G251" t="s">
        <v>1129</v>
      </c>
      <c r="H251" t="s">
        <v>1124</v>
      </c>
      <c r="I251" t="s">
        <v>1111</v>
      </c>
      <c r="J251" t="s">
        <v>1134</v>
      </c>
      <c r="K251" s="77">
        <v>5.17</v>
      </c>
      <c r="L251" t="s">
        <v>109</v>
      </c>
      <c r="M251" s="77">
        <v>4.75</v>
      </c>
      <c r="N251" s="77">
        <v>3.98</v>
      </c>
      <c r="O251" s="77">
        <v>1600000</v>
      </c>
      <c r="P251" s="77">
        <v>104.886</v>
      </c>
      <c r="Q251" s="77">
        <v>0</v>
      </c>
      <c r="R251" s="77">
        <v>5897.1104640000003</v>
      </c>
      <c r="S251" s="77">
        <v>0</v>
      </c>
      <c r="T251" s="77">
        <v>0.28000000000000003</v>
      </c>
      <c r="U251" s="77">
        <v>0.05</v>
      </c>
    </row>
    <row r="252" spans="2:21">
      <c r="B252" t="s">
        <v>1138</v>
      </c>
      <c r="C252" t="s">
        <v>1139</v>
      </c>
      <c r="D252" t="s">
        <v>126</v>
      </c>
      <c r="E252" t="s">
        <v>1107</v>
      </c>
      <c r="F252" t="s">
        <v>1140</v>
      </c>
      <c r="G252" t="s">
        <v>126</v>
      </c>
      <c r="H252" t="s">
        <v>1124</v>
      </c>
      <c r="I252" t="s">
        <v>1111</v>
      </c>
      <c r="J252" t="s">
        <v>696</v>
      </c>
      <c r="K252" s="77">
        <v>4.92</v>
      </c>
      <c r="L252" t="s">
        <v>109</v>
      </c>
      <c r="M252" s="77">
        <v>4.38</v>
      </c>
      <c r="N252" s="77">
        <v>3.44</v>
      </c>
      <c r="O252" s="77">
        <v>1500000</v>
      </c>
      <c r="P252" s="77">
        <v>106.76875</v>
      </c>
      <c r="Q252" s="77">
        <v>0</v>
      </c>
      <c r="R252" s="77">
        <v>5627.7808125000001</v>
      </c>
      <c r="S252" s="77">
        <v>0.1</v>
      </c>
      <c r="T252" s="77">
        <v>0.26</v>
      </c>
      <c r="U252" s="77">
        <v>0.05</v>
      </c>
    </row>
    <row r="253" spans="2:21">
      <c r="B253" t="s">
        <v>1141</v>
      </c>
      <c r="C253" t="s">
        <v>1142</v>
      </c>
      <c r="D253" t="s">
        <v>126</v>
      </c>
      <c r="E253" t="s">
        <v>1107</v>
      </c>
      <c r="F253" t="s">
        <v>1143</v>
      </c>
      <c r="G253" t="s">
        <v>1129</v>
      </c>
      <c r="H253" t="s">
        <v>1144</v>
      </c>
      <c r="I253" t="s">
        <v>227</v>
      </c>
      <c r="J253" t="s">
        <v>1134</v>
      </c>
      <c r="K253" s="77">
        <v>4.55</v>
      </c>
      <c r="L253" t="s">
        <v>109</v>
      </c>
      <c r="M253" s="77">
        <v>3.35</v>
      </c>
      <c r="N253" s="77">
        <v>3.49</v>
      </c>
      <c r="O253" s="77">
        <v>2800000</v>
      </c>
      <c r="P253" s="77">
        <v>99.805000000000007</v>
      </c>
      <c r="Q253" s="77">
        <v>0</v>
      </c>
      <c r="R253" s="77">
        <v>9820.0135599999994</v>
      </c>
      <c r="S253" s="77">
        <v>0.41</v>
      </c>
      <c r="T253" s="77">
        <v>0.46</v>
      </c>
      <c r="U253" s="77">
        <v>0.09</v>
      </c>
    </row>
    <row r="254" spans="2:21">
      <c r="B254" t="s">
        <v>1145</v>
      </c>
      <c r="C254" t="s">
        <v>1146</v>
      </c>
      <c r="D254" t="s">
        <v>126</v>
      </c>
      <c r="E254" t="s">
        <v>1107</v>
      </c>
      <c r="F254" t="s">
        <v>1147</v>
      </c>
      <c r="G254" t="s">
        <v>1109</v>
      </c>
      <c r="H254" t="s">
        <v>1148</v>
      </c>
      <c r="I254" t="s">
        <v>1111</v>
      </c>
      <c r="J254" t="s">
        <v>1149</v>
      </c>
      <c r="L254" t="s">
        <v>109</v>
      </c>
      <c r="M254" s="77">
        <v>0</v>
      </c>
      <c r="N254" s="77">
        <v>0</v>
      </c>
      <c r="O254" s="77">
        <v>1600000</v>
      </c>
      <c r="P254" s="77">
        <v>103.116</v>
      </c>
      <c r="Q254" s="77">
        <v>0</v>
      </c>
      <c r="R254" s="77">
        <v>5797.5939840000001</v>
      </c>
      <c r="S254" s="77">
        <v>0</v>
      </c>
      <c r="T254" s="77">
        <v>0.27</v>
      </c>
      <c r="U254" s="77">
        <v>0.05</v>
      </c>
    </row>
    <row r="255" spans="2:21">
      <c r="B255" t="s">
        <v>1150</v>
      </c>
      <c r="C255" t="s">
        <v>1151</v>
      </c>
      <c r="D255" t="s">
        <v>126</v>
      </c>
      <c r="E255" t="s">
        <v>1107</v>
      </c>
      <c r="F255" t="s">
        <v>1152</v>
      </c>
      <c r="G255" t="s">
        <v>1153</v>
      </c>
      <c r="H255" t="s">
        <v>1148</v>
      </c>
      <c r="I255" t="s">
        <v>1111</v>
      </c>
      <c r="J255" t="s">
        <v>1154</v>
      </c>
      <c r="K255" s="77">
        <v>5.31</v>
      </c>
      <c r="L255" t="s">
        <v>109</v>
      </c>
      <c r="M255" s="77">
        <v>6.38</v>
      </c>
      <c r="N255" s="77">
        <v>5.84</v>
      </c>
      <c r="O255" s="77">
        <v>2541000</v>
      </c>
      <c r="P255" s="77">
        <v>106.37933333333334</v>
      </c>
      <c r="Q255" s="77">
        <v>0</v>
      </c>
      <c r="R255" s="77">
        <v>9498.6893940400005</v>
      </c>
      <c r="S255" s="77">
        <v>0.34</v>
      </c>
      <c r="T255" s="77">
        <v>0.45</v>
      </c>
      <c r="U255" s="77">
        <v>0.09</v>
      </c>
    </row>
    <row r="256" spans="2:21">
      <c r="B256" t="s">
        <v>1155</v>
      </c>
      <c r="C256" t="s">
        <v>1156</v>
      </c>
      <c r="D256" t="s">
        <v>1157</v>
      </c>
      <c r="E256" t="s">
        <v>1107</v>
      </c>
      <c r="F256" t="s">
        <v>1158</v>
      </c>
      <c r="G256" t="s">
        <v>1109</v>
      </c>
      <c r="H256" t="s">
        <v>1148</v>
      </c>
      <c r="I256" t="s">
        <v>1111</v>
      </c>
      <c r="J256" t="s">
        <v>1159</v>
      </c>
      <c r="K256" s="77">
        <v>7.34</v>
      </c>
      <c r="L256" t="s">
        <v>109</v>
      </c>
      <c r="M256" s="77">
        <v>4.75</v>
      </c>
      <c r="N256" s="77">
        <v>4.7699999999999996</v>
      </c>
      <c r="O256" s="77">
        <v>1000000</v>
      </c>
      <c r="P256" s="77">
        <v>100.64449315</v>
      </c>
      <c r="Q256" s="77">
        <v>0</v>
      </c>
      <c r="R256" s="77">
        <v>3536.6474892910001</v>
      </c>
      <c r="S256" s="77">
        <v>0.1</v>
      </c>
      <c r="T256" s="77">
        <v>0.17</v>
      </c>
      <c r="U256" s="77">
        <v>0.03</v>
      </c>
    </row>
    <row r="257" spans="2:21">
      <c r="B257" t="s">
        <v>1160</v>
      </c>
      <c r="C257" t="s">
        <v>1161</v>
      </c>
      <c r="D257" t="s">
        <v>126</v>
      </c>
      <c r="E257" t="s">
        <v>1107</v>
      </c>
      <c r="F257" t="s">
        <v>1162</v>
      </c>
      <c r="G257" t="s">
        <v>1163</v>
      </c>
      <c r="H257" t="s">
        <v>1148</v>
      </c>
      <c r="I257" t="s">
        <v>1111</v>
      </c>
      <c r="J257" t="s">
        <v>1037</v>
      </c>
      <c r="K257" s="77">
        <v>5.6</v>
      </c>
      <c r="L257" t="s">
        <v>109</v>
      </c>
      <c r="M257" s="77">
        <v>2.59</v>
      </c>
      <c r="N257" s="77">
        <v>3.53</v>
      </c>
      <c r="O257" s="77">
        <v>3000000</v>
      </c>
      <c r="P257" s="77">
        <v>98.608479716666665</v>
      </c>
      <c r="Q257" s="77">
        <v>0</v>
      </c>
      <c r="R257" s="77">
        <v>10395.305931731</v>
      </c>
      <c r="S257" s="77">
        <v>0.2</v>
      </c>
      <c r="T257" s="77">
        <v>0.49</v>
      </c>
      <c r="U257" s="77">
        <v>0.09</v>
      </c>
    </row>
    <row r="258" spans="2:21">
      <c r="B258" t="s">
        <v>1164</v>
      </c>
      <c r="C258" t="s">
        <v>1165</v>
      </c>
      <c r="D258" t="s">
        <v>126</v>
      </c>
      <c r="E258" t="s">
        <v>1107</v>
      </c>
      <c r="F258" t="s">
        <v>1166</v>
      </c>
      <c r="G258" t="s">
        <v>126</v>
      </c>
      <c r="H258" t="s">
        <v>226</v>
      </c>
      <c r="I258" t="s">
        <v>227</v>
      </c>
      <c r="J258" t="s">
        <v>1167</v>
      </c>
      <c r="K258" s="77">
        <v>4.5199999999999996</v>
      </c>
      <c r="L258" t="s">
        <v>109</v>
      </c>
      <c r="M258" s="77">
        <v>3.75</v>
      </c>
      <c r="N258" s="77">
        <v>4.0199999999999996</v>
      </c>
      <c r="O258" s="77">
        <v>1600000</v>
      </c>
      <c r="P258" s="77">
        <v>99.31</v>
      </c>
      <c r="Q258" s="77">
        <v>0</v>
      </c>
      <c r="R258" s="77">
        <v>5583.6054400000003</v>
      </c>
      <c r="S258" s="77">
        <v>0.32</v>
      </c>
      <c r="T258" s="77">
        <v>0.26</v>
      </c>
      <c r="U258" s="77">
        <v>0.05</v>
      </c>
    </row>
    <row r="259" spans="2:21">
      <c r="B259" t="s">
        <v>1168</v>
      </c>
      <c r="C259" t="s">
        <v>1169</v>
      </c>
      <c r="D259" t="s">
        <v>126</v>
      </c>
      <c r="E259" t="s">
        <v>1107</v>
      </c>
      <c r="F259" s="16"/>
      <c r="G259" t="s">
        <v>126</v>
      </c>
      <c r="H259" t="s">
        <v>838</v>
      </c>
      <c r="I259" t="s">
        <v>215</v>
      </c>
      <c r="J259" t="s">
        <v>1170</v>
      </c>
      <c r="K259" s="77">
        <v>8.19</v>
      </c>
      <c r="L259" t="s">
        <v>109</v>
      </c>
      <c r="M259" s="77">
        <v>4.0999999999999996</v>
      </c>
      <c r="N259" s="77">
        <v>4.18</v>
      </c>
      <c r="O259" s="77">
        <v>1345000</v>
      </c>
      <c r="P259" s="77">
        <v>100.13124657249071</v>
      </c>
      <c r="Q259" s="77">
        <v>0</v>
      </c>
      <c r="R259" s="77">
        <v>4732.5331461296</v>
      </c>
      <c r="S259" s="77">
        <v>0</v>
      </c>
      <c r="T259" s="77">
        <v>0.22</v>
      </c>
      <c r="U259" s="77">
        <v>0.04</v>
      </c>
    </row>
    <row r="260" spans="2:21">
      <c r="B260" t="s">
        <v>1171</v>
      </c>
      <c r="C260" t="s">
        <v>1172</v>
      </c>
      <c r="D260" t="s">
        <v>126</v>
      </c>
      <c r="E260" t="s">
        <v>1107</v>
      </c>
      <c r="F260" t="s">
        <v>1173</v>
      </c>
      <c r="G260" t="s">
        <v>1174</v>
      </c>
      <c r="H260" t="s">
        <v>1148</v>
      </c>
      <c r="I260" t="s">
        <v>1111</v>
      </c>
      <c r="J260" t="s">
        <v>1175</v>
      </c>
      <c r="K260" s="77">
        <v>4.51</v>
      </c>
      <c r="L260" t="s">
        <v>109</v>
      </c>
      <c r="M260" s="77">
        <v>4.75</v>
      </c>
      <c r="N260" s="77">
        <v>4.74</v>
      </c>
      <c r="O260" s="77">
        <v>1519000</v>
      </c>
      <c r="P260" s="77">
        <v>104.05069444371297</v>
      </c>
      <c r="Q260" s="77">
        <v>0</v>
      </c>
      <c r="R260" s="77">
        <v>5553.9825907803997</v>
      </c>
      <c r="S260" s="77">
        <v>0.1</v>
      </c>
      <c r="T260" s="77">
        <v>0.26</v>
      </c>
      <c r="U260" s="77">
        <v>0.05</v>
      </c>
    </row>
    <row r="261" spans="2:21">
      <c r="B261" t="s">
        <v>1176</v>
      </c>
      <c r="C261" t="s">
        <v>1177</v>
      </c>
      <c r="D261" t="s">
        <v>126</v>
      </c>
      <c r="E261" t="s">
        <v>1107</v>
      </c>
      <c r="F261" t="s">
        <v>1173</v>
      </c>
      <c r="G261" t="s">
        <v>1174</v>
      </c>
      <c r="H261" t="s">
        <v>1148</v>
      </c>
      <c r="I261" t="s">
        <v>1111</v>
      </c>
      <c r="J261" t="s">
        <v>1178</v>
      </c>
      <c r="K261" s="77">
        <v>5.2</v>
      </c>
      <c r="L261" t="s">
        <v>109</v>
      </c>
      <c r="M261" s="77">
        <v>5.13</v>
      </c>
      <c r="N261" s="77">
        <v>4.74</v>
      </c>
      <c r="O261" s="77">
        <v>1600000</v>
      </c>
      <c r="P261" s="77">
        <v>106.43913888749999</v>
      </c>
      <c r="Q261" s="77">
        <v>0</v>
      </c>
      <c r="R261" s="77">
        <v>5984.4341448107998</v>
      </c>
      <c r="S261" s="77">
        <v>0.06</v>
      </c>
      <c r="T261" s="77">
        <v>0.28000000000000003</v>
      </c>
      <c r="U261" s="77">
        <v>0.05</v>
      </c>
    </row>
    <row r="262" spans="2:21">
      <c r="B262" t="s">
        <v>1179</v>
      </c>
      <c r="C262" t="s">
        <v>1180</v>
      </c>
      <c r="D262" t="s">
        <v>126</v>
      </c>
      <c r="E262" t="s">
        <v>1107</v>
      </c>
      <c r="F262" t="s">
        <v>1181</v>
      </c>
      <c r="G262" t="s">
        <v>1129</v>
      </c>
      <c r="H262" t="s">
        <v>1182</v>
      </c>
      <c r="I262" t="s">
        <v>1111</v>
      </c>
      <c r="J262" t="s">
        <v>1183</v>
      </c>
      <c r="K262" s="77">
        <v>20.37</v>
      </c>
      <c r="L262" t="s">
        <v>109</v>
      </c>
      <c r="M262" s="77">
        <v>4.75</v>
      </c>
      <c r="N262" s="77">
        <v>4.75</v>
      </c>
      <c r="O262" s="77">
        <v>2400000</v>
      </c>
      <c r="P262" s="77">
        <v>101.211</v>
      </c>
      <c r="Q262" s="77">
        <v>0</v>
      </c>
      <c r="R262" s="77">
        <v>8535.7308959999991</v>
      </c>
      <c r="S262" s="77">
        <v>0.27</v>
      </c>
      <c r="T262" s="77">
        <v>0.4</v>
      </c>
      <c r="U262" s="77">
        <v>0.08</v>
      </c>
    </row>
    <row r="263" spans="2:21">
      <c r="B263" t="s">
        <v>1184</v>
      </c>
      <c r="C263" t="s">
        <v>1185</v>
      </c>
      <c r="D263" t="s">
        <v>126</v>
      </c>
      <c r="E263" t="s">
        <v>1107</v>
      </c>
      <c r="F263" t="s">
        <v>1186</v>
      </c>
      <c r="G263" t="s">
        <v>1187</v>
      </c>
      <c r="H263" t="s">
        <v>1182</v>
      </c>
      <c r="I263" t="s">
        <v>1111</v>
      </c>
      <c r="J263" t="s">
        <v>1188</v>
      </c>
      <c r="K263" s="77">
        <v>4.1100000000000003</v>
      </c>
      <c r="L263" t="s">
        <v>109</v>
      </c>
      <c r="M263" s="77">
        <v>3.38</v>
      </c>
      <c r="N263" s="77">
        <v>0.04</v>
      </c>
      <c r="O263" s="77">
        <v>1472000</v>
      </c>
      <c r="P263" s="77">
        <v>99.418999999999997</v>
      </c>
      <c r="Q263" s="77">
        <v>0</v>
      </c>
      <c r="R263" s="77">
        <v>5142.55514752</v>
      </c>
      <c r="S263" s="77">
        <v>0.2</v>
      </c>
      <c r="T263" s="77">
        <v>0.24</v>
      </c>
      <c r="U263" s="77">
        <v>0.05</v>
      </c>
    </row>
    <row r="264" spans="2:21">
      <c r="B264" t="s">
        <v>1189</v>
      </c>
      <c r="C264" t="s">
        <v>1190</v>
      </c>
      <c r="D264" t="s">
        <v>126</v>
      </c>
      <c r="E264" t="s">
        <v>1107</v>
      </c>
      <c r="F264" t="s">
        <v>1191</v>
      </c>
      <c r="G264" t="s">
        <v>1118</v>
      </c>
      <c r="H264" t="s">
        <v>1192</v>
      </c>
      <c r="I264" t="s">
        <v>227</v>
      </c>
      <c r="J264" t="s">
        <v>625</v>
      </c>
      <c r="K264" s="77">
        <v>4.55</v>
      </c>
      <c r="L264" t="s">
        <v>109</v>
      </c>
      <c r="M264" s="77">
        <v>3.25</v>
      </c>
      <c r="N264" s="77">
        <v>3.68</v>
      </c>
      <c r="O264" s="77">
        <v>2827000</v>
      </c>
      <c r="P264" s="77">
        <v>98.561000000000007</v>
      </c>
      <c r="Q264" s="77">
        <v>0</v>
      </c>
      <c r="R264" s="77">
        <v>9791.1266175799992</v>
      </c>
      <c r="S264" s="77">
        <v>0</v>
      </c>
      <c r="T264" s="77">
        <v>0.46</v>
      </c>
      <c r="U264" s="77">
        <v>0.09</v>
      </c>
    </row>
    <row r="265" spans="2:21">
      <c r="B265" t="s">
        <v>1193</v>
      </c>
      <c r="C265" t="s">
        <v>1194</v>
      </c>
      <c r="D265" t="s">
        <v>126</v>
      </c>
      <c r="E265" t="s">
        <v>1107</v>
      </c>
      <c r="F265" t="s">
        <v>1195</v>
      </c>
      <c r="G265" t="s">
        <v>1174</v>
      </c>
      <c r="H265" t="s">
        <v>1182</v>
      </c>
      <c r="I265" t="s">
        <v>1111</v>
      </c>
      <c r="J265" t="s">
        <v>1196</v>
      </c>
      <c r="K265" s="77">
        <v>4.62</v>
      </c>
      <c r="L265" t="s">
        <v>109</v>
      </c>
      <c r="M265" s="77">
        <v>6.5</v>
      </c>
      <c r="N265" s="77">
        <v>4.63</v>
      </c>
      <c r="O265" s="77">
        <v>935000</v>
      </c>
      <c r="P265" s="77">
        <v>109.9188333368984</v>
      </c>
      <c r="Q265" s="77">
        <v>0</v>
      </c>
      <c r="R265" s="77">
        <v>3611.4821962338001</v>
      </c>
      <c r="S265" s="77">
        <v>0.04</v>
      </c>
      <c r="T265" s="77">
        <v>0.17</v>
      </c>
      <c r="U265" s="77">
        <v>0.03</v>
      </c>
    </row>
    <row r="266" spans="2:21">
      <c r="B266" t="s">
        <v>1197</v>
      </c>
      <c r="C266" t="s">
        <v>1198</v>
      </c>
      <c r="D266" t="s">
        <v>126</v>
      </c>
      <c r="E266" t="s">
        <v>1107</v>
      </c>
      <c r="F266" t="s">
        <v>1199</v>
      </c>
      <c r="G266" t="s">
        <v>1123</v>
      </c>
      <c r="H266" t="s">
        <v>1182</v>
      </c>
      <c r="I266" t="s">
        <v>1111</v>
      </c>
      <c r="J266" t="s">
        <v>1200</v>
      </c>
      <c r="K266" s="77">
        <v>6.29</v>
      </c>
      <c r="L266" t="s">
        <v>109</v>
      </c>
      <c r="M266" s="77">
        <v>4.9000000000000004</v>
      </c>
      <c r="N266" s="77">
        <v>4.41</v>
      </c>
      <c r="O266" s="77">
        <v>1590000</v>
      </c>
      <c r="P266" s="77">
        <v>105.62722222012579</v>
      </c>
      <c r="Q266" s="77">
        <v>0</v>
      </c>
      <c r="R266" s="77">
        <v>5901.6675362161996</v>
      </c>
      <c r="S266" s="77">
        <v>0.06</v>
      </c>
      <c r="T266" s="77">
        <v>0.28000000000000003</v>
      </c>
      <c r="U266" s="77">
        <v>0.05</v>
      </c>
    </row>
    <row r="267" spans="2:21">
      <c r="B267" t="s">
        <v>1201</v>
      </c>
      <c r="C267" t="s">
        <v>1202</v>
      </c>
      <c r="D267" t="s">
        <v>126</v>
      </c>
      <c r="E267" t="s">
        <v>1107</v>
      </c>
      <c r="F267" t="s">
        <v>1203</v>
      </c>
      <c r="G267" t="s">
        <v>1174</v>
      </c>
      <c r="H267" t="s">
        <v>1192</v>
      </c>
      <c r="I267" t="s">
        <v>227</v>
      </c>
      <c r="J267" t="s">
        <v>1204</v>
      </c>
      <c r="K267" s="77">
        <v>5.03</v>
      </c>
      <c r="L267" t="s">
        <v>109</v>
      </c>
      <c r="M267" s="77">
        <v>4.13</v>
      </c>
      <c r="N267" s="77">
        <v>4.0599999999999996</v>
      </c>
      <c r="O267" s="77">
        <v>1400000</v>
      </c>
      <c r="P267" s="77">
        <v>101.97666666428572</v>
      </c>
      <c r="Q267" s="77">
        <v>0</v>
      </c>
      <c r="R267" s="77">
        <v>5016.8440932162002</v>
      </c>
      <c r="S267" s="77">
        <v>7.0000000000000007E-2</v>
      </c>
      <c r="T267" s="77">
        <v>0.24</v>
      </c>
      <c r="U267" s="77">
        <v>0.05</v>
      </c>
    </row>
    <row r="268" spans="2:21">
      <c r="B268" t="s">
        <v>1205</v>
      </c>
      <c r="C268" t="s">
        <v>1206</v>
      </c>
      <c r="D268" t="s">
        <v>126</v>
      </c>
      <c r="E268" t="s">
        <v>1107</v>
      </c>
      <c r="F268" t="s">
        <v>1207</v>
      </c>
      <c r="G268" t="s">
        <v>1208</v>
      </c>
      <c r="H268" t="s">
        <v>1209</v>
      </c>
      <c r="I268" t="s">
        <v>215</v>
      </c>
      <c r="J268" t="s">
        <v>1210</v>
      </c>
      <c r="K268" s="77">
        <v>16.3</v>
      </c>
      <c r="L268" t="s">
        <v>109</v>
      </c>
      <c r="M268" s="77">
        <v>4.5</v>
      </c>
      <c r="N268" s="77">
        <v>4.8099999999999996</v>
      </c>
      <c r="O268" s="77">
        <v>1809000</v>
      </c>
      <c r="P268" s="77">
        <v>96.048000000000002</v>
      </c>
      <c r="Q268" s="77">
        <v>0</v>
      </c>
      <c r="R268" s="77">
        <v>6105.6042364799996</v>
      </c>
      <c r="S268" s="77">
        <v>0.24</v>
      </c>
      <c r="T268" s="77">
        <v>0.28999999999999998</v>
      </c>
      <c r="U268" s="77">
        <v>0.06</v>
      </c>
    </row>
    <row r="269" spans="2:21">
      <c r="B269" t="s">
        <v>1211</v>
      </c>
      <c r="C269" t="s">
        <v>1212</v>
      </c>
      <c r="D269" t="s">
        <v>126</v>
      </c>
      <c r="E269" t="s">
        <v>1107</v>
      </c>
      <c r="F269" t="s">
        <v>1213</v>
      </c>
      <c r="G269" t="s">
        <v>1214</v>
      </c>
      <c r="H269" t="s">
        <v>1192</v>
      </c>
      <c r="I269" t="s">
        <v>227</v>
      </c>
      <c r="J269" t="s">
        <v>1215</v>
      </c>
      <c r="K269" s="77">
        <v>3.28</v>
      </c>
      <c r="L269" t="s">
        <v>109</v>
      </c>
      <c r="M269" s="77">
        <v>3.36</v>
      </c>
      <c r="N269" s="77">
        <v>7.79</v>
      </c>
      <c r="O269" s="77">
        <v>2000000</v>
      </c>
      <c r="P269" s="77">
        <v>87.261700000000005</v>
      </c>
      <c r="Q269" s="77">
        <v>0</v>
      </c>
      <c r="R269" s="77">
        <v>6132.7522760000002</v>
      </c>
      <c r="S269" s="77">
        <v>0.06</v>
      </c>
      <c r="T269" s="77">
        <v>0.28999999999999998</v>
      </c>
      <c r="U269" s="77">
        <v>0.06</v>
      </c>
    </row>
    <row r="270" spans="2:21">
      <c r="B270" t="s">
        <v>1216</v>
      </c>
      <c r="C270" t="s">
        <v>1217</v>
      </c>
      <c r="D270" t="s">
        <v>126</v>
      </c>
      <c r="E270" t="s">
        <v>1107</v>
      </c>
      <c r="F270" t="s">
        <v>1218</v>
      </c>
      <c r="G270" t="s">
        <v>1208</v>
      </c>
      <c r="H270" t="s">
        <v>1182</v>
      </c>
      <c r="I270" t="s">
        <v>1111</v>
      </c>
      <c r="J270" t="s">
        <v>1219</v>
      </c>
      <c r="K270" s="77">
        <v>6.04</v>
      </c>
      <c r="L270" t="s">
        <v>109</v>
      </c>
      <c r="M270" s="77">
        <v>5.75</v>
      </c>
      <c r="N270" s="77">
        <v>5.24</v>
      </c>
      <c r="O270" s="77">
        <v>516000</v>
      </c>
      <c r="P270" s="77">
        <v>106.55477777131783</v>
      </c>
      <c r="Q270" s="77">
        <v>0</v>
      </c>
      <c r="R270" s="77">
        <v>1932.0768036961999</v>
      </c>
      <c r="S270" s="77">
        <v>7.0000000000000007E-2</v>
      </c>
      <c r="T270" s="77">
        <v>0.09</v>
      </c>
      <c r="U270" s="77">
        <v>0.02</v>
      </c>
    </row>
    <row r="271" spans="2:21">
      <c r="B271" t="s">
        <v>1220</v>
      </c>
      <c r="C271" t="s">
        <v>1221</v>
      </c>
      <c r="D271" t="s">
        <v>126</v>
      </c>
      <c r="E271" t="s">
        <v>1107</v>
      </c>
      <c r="F271" t="s">
        <v>1222</v>
      </c>
      <c r="G271" t="s">
        <v>1109</v>
      </c>
      <c r="H271" t="s">
        <v>1182</v>
      </c>
      <c r="I271" t="s">
        <v>1111</v>
      </c>
      <c r="J271" t="s">
        <v>1223</v>
      </c>
      <c r="K271" s="77">
        <v>7.23</v>
      </c>
      <c r="L271" t="s">
        <v>109</v>
      </c>
      <c r="M271" s="77">
        <v>5.3</v>
      </c>
      <c r="N271" s="77">
        <v>5.48</v>
      </c>
      <c r="O271" s="77">
        <v>2439000</v>
      </c>
      <c r="P271" s="77">
        <v>99.424287671176714</v>
      </c>
      <c r="Q271" s="77">
        <v>0</v>
      </c>
      <c r="R271" s="77">
        <v>8521.3037343182004</v>
      </c>
      <c r="S271" s="77">
        <v>0.16</v>
      </c>
      <c r="T271" s="77">
        <v>0.4</v>
      </c>
      <c r="U271" s="77">
        <v>0.08</v>
      </c>
    </row>
    <row r="272" spans="2:21">
      <c r="B272" t="s">
        <v>1224</v>
      </c>
      <c r="C272" t="s">
        <v>1225</v>
      </c>
      <c r="D272" t="s">
        <v>126</v>
      </c>
      <c r="E272" t="s">
        <v>1107</v>
      </c>
      <c r="F272" t="s">
        <v>1226</v>
      </c>
      <c r="G272" t="s">
        <v>1174</v>
      </c>
      <c r="H272" t="s">
        <v>1182</v>
      </c>
      <c r="I272" t="s">
        <v>1111</v>
      </c>
      <c r="J272" t="s">
        <v>1227</v>
      </c>
      <c r="K272" s="77">
        <v>14.44</v>
      </c>
      <c r="L272" t="s">
        <v>109</v>
      </c>
      <c r="M272" s="77">
        <v>6.35</v>
      </c>
      <c r="N272" s="77">
        <v>6.88</v>
      </c>
      <c r="O272" s="77">
        <v>600000</v>
      </c>
      <c r="P272" s="77">
        <v>96.403999999999996</v>
      </c>
      <c r="Q272" s="77">
        <v>0</v>
      </c>
      <c r="R272" s="77">
        <v>2032.581936</v>
      </c>
      <c r="S272" s="77">
        <v>0.06</v>
      </c>
      <c r="T272" s="77">
        <v>0.1</v>
      </c>
      <c r="U272" s="77">
        <v>0.02</v>
      </c>
    </row>
    <row r="273" spans="2:21">
      <c r="B273" t="s">
        <v>1228</v>
      </c>
      <c r="C273" t="s">
        <v>1229</v>
      </c>
      <c r="D273" t="s">
        <v>126</v>
      </c>
      <c r="E273" t="s">
        <v>1107</v>
      </c>
      <c r="F273" t="s">
        <v>1230</v>
      </c>
      <c r="G273" t="s">
        <v>1231</v>
      </c>
      <c r="H273" t="s">
        <v>1232</v>
      </c>
      <c r="I273" t="s">
        <v>227</v>
      </c>
      <c r="J273" t="s">
        <v>696</v>
      </c>
      <c r="K273" s="77">
        <v>5.16</v>
      </c>
      <c r="L273" t="s">
        <v>109</v>
      </c>
      <c r="M273" s="77">
        <v>3.4</v>
      </c>
      <c r="N273" s="77">
        <v>3.32</v>
      </c>
      <c r="O273" s="77">
        <v>2898000</v>
      </c>
      <c r="P273" s="77">
        <v>101.62988888888889</v>
      </c>
      <c r="Q273" s="77">
        <v>0</v>
      </c>
      <c r="R273" s="77">
        <v>10349.55290852</v>
      </c>
      <c r="S273" s="77">
        <v>0.19</v>
      </c>
      <c r="T273" s="77">
        <v>0.49</v>
      </c>
      <c r="U273" s="77">
        <v>0.09</v>
      </c>
    </row>
    <row r="274" spans="2:21">
      <c r="B274" t="s">
        <v>1233</v>
      </c>
      <c r="C274" t="s">
        <v>1234</v>
      </c>
      <c r="D274" t="s">
        <v>126</v>
      </c>
      <c r="E274" t="s">
        <v>1107</v>
      </c>
      <c r="F274" t="s">
        <v>1235</v>
      </c>
      <c r="G274" t="s">
        <v>1187</v>
      </c>
      <c r="H274" t="s">
        <v>1110</v>
      </c>
      <c r="I274" t="s">
        <v>1111</v>
      </c>
      <c r="J274" t="s">
        <v>1236</v>
      </c>
      <c r="K274" s="77">
        <v>8.2100000000000009</v>
      </c>
      <c r="L274" t="s">
        <v>109</v>
      </c>
      <c r="M274" s="77">
        <v>4.4000000000000004</v>
      </c>
      <c r="N274" s="77">
        <v>4.3600000000000003</v>
      </c>
      <c r="O274" s="77">
        <v>2200000</v>
      </c>
      <c r="P274" s="77">
        <v>100.67644444545455</v>
      </c>
      <c r="Q274" s="77">
        <v>0</v>
      </c>
      <c r="R274" s="77">
        <v>7783.0945671891996</v>
      </c>
      <c r="S274" s="77">
        <v>0.15</v>
      </c>
      <c r="T274" s="77">
        <v>0.37</v>
      </c>
      <c r="U274" s="77">
        <v>7.0000000000000007E-2</v>
      </c>
    </row>
    <row r="275" spans="2:21">
      <c r="B275" t="s">
        <v>1237</v>
      </c>
      <c r="C275" t="s">
        <v>1238</v>
      </c>
      <c r="D275" t="s">
        <v>126</v>
      </c>
      <c r="E275" t="s">
        <v>1107</v>
      </c>
      <c r="F275" t="s">
        <v>1239</v>
      </c>
      <c r="G275" t="s">
        <v>1123</v>
      </c>
      <c r="H275" t="s">
        <v>1110</v>
      </c>
      <c r="I275" t="s">
        <v>1111</v>
      </c>
      <c r="J275" t="s">
        <v>1240</v>
      </c>
      <c r="K275" s="77">
        <v>4.74</v>
      </c>
      <c r="L275" t="s">
        <v>109</v>
      </c>
      <c r="M275" s="77">
        <v>6.13</v>
      </c>
      <c r="N275" s="77">
        <v>5.17</v>
      </c>
      <c r="O275" s="77">
        <v>1260000</v>
      </c>
      <c r="P275" s="77">
        <v>105.02119444444445</v>
      </c>
      <c r="Q275" s="77">
        <v>0</v>
      </c>
      <c r="R275" s="77">
        <v>4649.9604136999997</v>
      </c>
      <c r="S275" s="77">
        <v>0.17</v>
      </c>
      <c r="T275" s="77">
        <v>0.22</v>
      </c>
      <c r="U275" s="77">
        <v>0.04</v>
      </c>
    </row>
    <row r="276" spans="2:21">
      <c r="B276" t="s">
        <v>1241</v>
      </c>
      <c r="C276" t="s">
        <v>1242</v>
      </c>
      <c r="D276" t="s">
        <v>126</v>
      </c>
      <c r="E276" t="s">
        <v>1107</v>
      </c>
      <c r="F276" t="s">
        <v>1243</v>
      </c>
      <c r="G276" t="s">
        <v>126</v>
      </c>
      <c r="H276" t="s">
        <v>1232</v>
      </c>
      <c r="I276" t="s">
        <v>227</v>
      </c>
      <c r="J276" t="s">
        <v>1244</v>
      </c>
      <c r="K276" s="77">
        <v>3.73</v>
      </c>
      <c r="L276" t="s">
        <v>109</v>
      </c>
      <c r="M276" s="77">
        <v>3.45</v>
      </c>
      <c r="N276" s="77">
        <v>3.63</v>
      </c>
      <c r="O276" s="77">
        <v>2902000</v>
      </c>
      <c r="P276" s="77">
        <v>99.576166667815301</v>
      </c>
      <c r="Q276" s="77">
        <v>0</v>
      </c>
      <c r="R276" s="77">
        <v>10154.4070534438</v>
      </c>
      <c r="S276" s="77">
        <v>0.1</v>
      </c>
      <c r="T276" s="77">
        <v>0.48</v>
      </c>
      <c r="U276" s="77">
        <v>0.09</v>
      </c>
    </row>
    <row r="277" spans="2:21">
      <c r="B277" t="s">
        <v>1245</v>
      </c>
      <c r="C277" t="s">
        <v>1246</v>
      </c>
      <c r="D277" t="s">
        <v>126</v>
      </c>
      <c r="E277" t="s">
        <v>1107</v>
      </c>
      <c r="F277" s="16"/>
      <c r="G277" t="s">
        <v>1163</v>
      </c>
      <c r="H277" t="s">
        <v>1232</v>
      </c>
      <c r="I277" t="s">
        <v>227</v>
      </c>
      <c r="J277" t="s">
        <v>1244</v>
      </c>
      <c r="K277" s="77">
        <v>4.54</v>
      </c>
      <c r="L277" t="s">
        <v>109</v>
      </c>
      <c r="M277" s="77">
        <v>3.2</v>
      </c>
      <c r="N277" s="77">
        <v>3.65</v>
      </c>
      <c r="O277" s="77">
        <v>2969000</v>
      </c>
      <c r="P277" s="77">
        <v>98.572999999999993</v>
      </c>
      <c r="Q277" s="77">
        <v>0</v>
      </c>
      <c r="R277" s="77">
        <v>10284.186148180001</v>
      </c>
      <c r="S277" s="77">
        <v>0.49</v>
      </c>
      <c r="T277" s="77">
        <v>0.48</v>
      </c>
      <c r="U277" s="77">
        <v>0.09</v>
      </c>
    </row>
    <row r="278" spans="2:21">
      <c r="B278" t="s">
        <v>1247</v>
      </c>
      <c r="C278" t="s">
        <v>1248</v>
      </c>
      <c r="D278" t="s">
        <v>126</v>
      </c>
      <c r="E278" t="s">
        <v>1107</v>
      </c>
      <c r="F278" t="s">
        <v>1249</v>
      </c>
      <c r="G278" t="s">
        <v>1250</v>
      </c>
      <c r="H278" t="s">
        <v>1110</v>
      </c>
      <c r="I278" t="s">
        <v>1111</v>
      </c>
      <c r="J278" t="s">
        <v>1251</v>
      </c>
      <c r="K278" s="77">
        <v>4.8899999999999997</v>
      </c>
      <c r="L278" t="s">
        <v>109</v>
      </c>
      <c r="M278" s="77">
        <v>3.15</v>
      </c>
      <c r="N278" s="77">
        <v>3.63</v>
      </c>
      <c r="O278" s="77">
        <v>2515000</v>
      </c>
      <c r="P278" s="77">
        <v>98.491749999999996</v>
      </c>
      <c r="Q278" s="77">
        <v>0</v>
      </c>
      <c r="R278" s="77">
        <v>8704.4152389249994</v>
      </c>
      <c r="S278" s="77">
        <v>0.34</v>
      </c>
      <c r="T278" s="77">
        <v>0.41</v>
      </c>
      <c r="U278" s="77">
        <v>0.08</v>
      </c>
    </row>
    <row r="279" spans="2:21">
      <c r="B279" t="s">
        <v>1252</v>
      </c>
      <c r="C279" t="s">
        <v>1253</v>
      </c>
      <c r="D279" t="s">
        <v>126</v>
      </c>
      <c r="E279" t="s">
        <v>1107</v>
      </c>
      <c r="F279" s="16"/>
      <c r="G279" t="s">
        <v>126</v>
      </c>
      <c r="H279" t="s">
        <v>1110</v>
      </c>
      <c r="I279" t="s">
        <v>1111</v>
      </c>
      <c r="J279" t="s">
        <v>696</v>
      </c>
      <c r="K279" s="77">
        <v>4.66</v>
      </c>
      <c r="L279" t="s">
        <v>109</v>
      </c>
      <c r="M279" s="77">
        <v>2.95</v>
      </c>
      <c r="N279" s="77">
        <v>3.76</v>
      </c>
      <c r="O279" s="77">
        <v>2891000</v>
      </c>
      <c r="P279" s="77">
        <v>96.562749999999994</v>
      </c>
      <c r="Q279" s="77">
        <v>0</v>
      </c>
      <c r="R279" s="77">
        <v>9809.7846661849999</v>
      </c>
      <c r="S279" s="77">
        <v>0.24</v>
      </c>
      <c r="T279" s="77">
        <v>0.46</v>
      </c>
      <c r="U279" s="77">
        <v>0.09</v>
      </c>
    </row>
    <row r="280" spans="2:21">
      <c r="B280" t="s">
        <v>1254</v>
      </c>
      <c r="C280" t="s">
        <v>1255</v>
      </c>
      <c r="D280" t="s">
        <v>126</v>
      </c>
      <c r="E280" t="s">
        <v>1107</v>
      </c>
      <c r="F280" t="s">
        <v>1256</v>
      </c>
      <c r="G280" t="s">
        <v>126</v>
      </c>
      <c r="H280" t="s">
        <v>1110</v>
      </c>
      <c r="I280" t="s">
        <v>1111</v>
      </c>
      <c r="J280" t="s">
        <v>1257</v>
      </c>
      <c r="K280" s="77">
        <v>1.42</v>
      </c>
      <c r="L280" t="s">
        <v>109</v>
      </c>
      <c r="M280" s="77">
        <v>7.63</v>
      </c>
      <c r="N280" s="77">
        <v>3.57</v>
      </c>
      <c r="O280" s="77">
        <v>1600000</v>
      </c>
      <c r="P280" s="77">
        <v>107.239</v>
      </c>
      <c r="Q280" s="77">
        <v>0</v>
      </c>
      <c r="R280" s="77">
        <v>6029.4055360000002</v>
      </c>
      <c r="S280" s="77">
        <v>0.11</v>
      </c>
      <c r="T280" s="77">
        <v>0.28000000000000003</v>
      </c>
      <c r="U280" s="77">
        <v>0.05</v>
      </c>
    </row>
    <row r="281" spans="2:21">
      <c r="B281" t="s">
        <v>1258</v>
      </c>
      <c r="C281" t="s">
        <v>1259</v>
      </c>
      <c r="D281" t="s">
        <v>126</v>
      </c>
      <c r="E281" t="s">
        <v>1107</v>
      </c>
      <c r="F281" t="s">
        <v>1260</v>
      </c>
      <c r="G281" t="s">
        <v>126</v>
      </c>
      <c r="H281" t="s">
        <v>847</v>
      </c>
      <c r="I281" t="s">
        <v>215</v>
      </c>
      <c r="J281" t="s">
        <v>1261</v>
      </c>
      <c r="K281" s="77">
        <v>19.579999999999998</v>
      </c>
      <c r="L281" t="s">
        <v>109</v>
      </c>
      <c r="M281" s="77">
        <v>4.88</v>
      </c>
      <c r="N281" s="77">
        <v>4.9800000000000004</v>
      </c>
      <c r="O281" s="77">
        <v>2100000</v>
      </c>
      <c r="P281" s="77">
        <v>99.624671233333331</v>
      </c>
      <c r="Q281" s="77">
        <v>0</v>
      </c>
      <c r="R281" s="77">
        <v>7351.7029889925998</v>
      </c>
      <c r="S281" s="77">
        <v>0</v>
      </c>
      <c r="T281" s="77">
        <v>0.35</v>
      </c>
      <c r="U281" s="77">
        <v>7.0000000000000007E-2</v>
      </c>
    </row>
    <row r="282" spans="2:21">
      <c r="B282" t="s">
        <v>1262</v>
      </c>
      <c r="C282" t="s">
        <v>1263</v>
      </c>
      <c r="D282" t="s">
        <v>126</v>
      </c>
      <c r="E282" t="s">
        <v>1107</v>
      </c>
      <c r="F282" t="s">
        <v>1264</v>
      </c>
      <c r="G282" t="s">
        <v>1265</v>
      </c>
      <c r="H282" t="s">
        <v>1232</v>
      </c>
      <c r="I282" t="s">
        <v>227</v>
      </c>
      <c r="J282" t="s">
        <v>1266</v>
      </c>
      <c r="K282" s="77">
        <v>5.79</v>
      </c>
      <c r="L282" t="s">
        <v>109</v>
      </c>
      <c r="M282" s="77">
        <v>5.25</v>
      </c>
      <c r="N282" s="77">
        <v>4.1100000000000003</v>
      </c>
      <c r="O282" s="77">
        <v>1707000</v>
      </c>
      <c r="P282" s="77">
        <v>107.96016666666667</v>
      </c>
      <c r="Q282" s="77">
        <v>0</v>
      </c>
      <c r="R282" s="77">
        <v>6475.8804781299996</v>
      </c>
      <c r="S282" s="77">
        <v>0.26</v>
      </c>
      <c r="T282" s="77">
        <v>0.3</v>
      </c>
      <c r="U282" s="77">
        <v>0.06</v>
      </c>
    </row>
    <row r="283" spans="2:21">
      <c r="B283" t="s">
        <v>1267</v>
      </c>
      <c r="C283" t="s">
        <v>1268</v>
      </c>
      <c r="D283" t="s">
        <v>126</v>
      </c>
      <c r="E283" t="s">
        <v>1107</v>
      </c>
      <c r="F283" t="s">
        <v>1269</v>
      </c>
      <c r="G283" t="s">
        <v>1187</v>
      </c>
      <c r="H283" t="s">
        <v>1110</v>
      </c>
      <c r="I283" t="s">
        <v>1111</v>
      </c>
      <c r="J283" t="s">
        <v>1270</v>
      </c>
      <c r="K283" s="77">
        <v>6.08</v>
      </c>
      <c r="L283" t="s">
        <v>109</v>
      </c>
      <c r="M283" s="77">
        <v>4.88</v>
      </c>
      <c r="N283" s="77">
        <v>4.72</v>
      </c>
      <c r="O283" s="77">
        <v>1636000</v>
      </c>
      <c r="P283" s="77">
        <v>102.68804166870416</v>
      </c>
      <c r="Q283" s="77">
        <v>0</v>
      </c>
      <c r="R283" s="77">
        <v>5903.4369350138004</v>
      </c>
      <c r="S283" s="77">
        <v>0.22</v>
      </c>
      <c r="T283" s="77">
        <v>0.28000000000000003</v>
      </c>
      <c r="U283" s="77">
        <v>0.05</v>
      </c>
    </row>
    <row r="284" spans="2:21">
      <c r="B284" t="s">
        <v>1271</v>
      </c>
      <c r="C284" t="s">
        <v>1272</v>
      </c>
      <c r="D284" t="s">
        <v>126</v>
      </c>
      <c r="E284" t="s">
        <v>1107</v>
      </c>
      <c r="F284" t="s">
        <v>1273</v>
      </c>
      <c r="G284" t="s">
        <v>126</v>
      </c>
      <c r="H284" t="s">
        <v>1110</v>
      </c>
      <c r="I284" t="s">
        <v>1111</v>
      </c>
      <c r="J284" t="s">
        <v>1251</v>
      </c>
      <c r="K284" s="77">
        <v>4.51</v>
      </c>
      <c r="L284" t="s">
        <v>109</v>
      </c>
      <c r="M284" s="77">
        <v>3.85</v>
      </c>
      <c r="N284" s="77">
        <v>4.37</v>
      </c>
      <c r="O284" s="77">
        <v>2515000</v>
      </c>
      <c r="P284" s="77">
        <v>99.75</v>
      </c>
      <c r="Q284" s="77">
        <v>0</v>
      </c>
      <c r="R284" s="77">
        <v>8815.6157249999997</v>
      </c>
      <c r="S284" s="77">
        <v>0.14000000000000001</v>
      </c>
      <c r="T284" s="77">
        <v>0.41</v>
      </c>
      <c r="U284" s="77">
        <v>0.08</v>
      </c>
    </row>
    <row r="285" spans="2:21">
      <c r="B285" t="s">
        <v>1274</v>
      </c>
      <c r="C285" t="s">
        <v>1275</v>
      </c>
      <c r="D285" t="s">
        <v>126</v>
      </c>
      <c r="E285" t="s">
        <v>1107</v>
      </c>
      <c r="F285" t="s">
        <v>1276</v>
      </c>
      <c r="G285" t="s">
        <v>1214</v>
      </c>
      <c r="H285" t="s">
        <v>1110</v>
      </c>
      <c r="I285" t="s">
        <v>1111</v>
      </c>
      <c r="J285" t="s">
        <v>1277</v>
      </c>
      <c r="K285" s="77">
        <v>17.04</v>
      </c>
      <c r="L285" t="s">
        <v>113</v>
      </c>
      <c r="M285" s="77">
        <v>5.25</v>
      </c>
      <c r="N285" s="77">
        <v>4.34</v>
      </c>
      <c r="O285" s="77">
        <v>1900000</v>
      </c>
      <c r="P285" s="77">
        <v>116.15717808421053</v>
      </c>
      <c r="Q285" s="77">
        <v>0</v>
      </c>
      <c r="R285" s="77">
        <v>9553.6026573276795</v>
      </c>
      <c r="S285" s="77">
        <v>0.19</v>
      </c>
      <c r="T285" s="77">
        <v>0.45</v>
      </c>
      <c r="U285" s="77">
        <v>0.09</v>
      </c>
    </row>
    <row r="286" spans="2:21">
      <c r="B286" t="s">
        <v>1278</v>
      </c>
      <c r="C286" t="s">
        <v>1279</v>
      </c>
      <c r="D286" t="s">
        <v>126</v>
      </c>
      <c r="E286" t="s">
        <v>1107</v>
      </c>
      <c r="F286" t="s">
        <v>1280</v>
      </c>
      <c r="G286" t="s">
        <v>1187</v>
      </c>
      <c r="H286" t="s">
        <v>1110</v>
      </c>
      <c r="I286" t="s">
        <v>1111</v>
      </c>
      <c r="J286" t="s">
        <v>1281</v>
      </c>
      <c r="K286" s="77">
        <v>7.44</v>
      </c>
      <c r="L286" t="s">
        <v>109</v>
      </c>
      <c r="M286" s="77">
        <v>4.3</v>
      </c>
      <c r="N286" s="77">
        <v>4.67</v>
      </c>
      <c r="O286" s="77">
        <v>1287000</v>
      </c>
      <c r="P286" s="77">
        <v>98.107777777777784</v>
      </c>
      <c r="Q286" s="77">
        <v>0</v>
      </c>
      <c r="R286" s="77">
        <v>4436.9419094000004</v>
      </c>
      <c r="S286" s="77">
        <v>0.1</v>
      </c>
      <c r="T286" s="77">
        <v>0.21</v>
      </c>
      <c r="U286" s="77">
        <v>0.04</v>
      </c>
    </row>
    <row r="287" spans="2:21">
      <c r="B287" t="s">
        <v>1282</v>
      </c>
      <c r="C287" t="s">
        <v>1283</v>
      </c>
      <c r="D287" t="s">
        <v>126</v>
      </c>
      <c r="E287" t="s">
        <v>1107</v>
      </c>
      <c r="F287" t="s">
        <v>1284</v>
      </c>
      <c r="G287" t="s">
        <v>1174</v>
      </c>
      <c r="H287" t="s">
        <v>1110</v>
      </c>
      <c r="I287" t="s">
        <v>1111</v>
      </c>
      <c r="J287" t="s">
        <v>1285</v>
      </c>
      <c r="K287" s="77">
        <v>7.88</v>
      </c>
      <c r="L287" t="s">
        <v>109</v>
      </c>
      <c r="M287" s="77">
        <v>5</v>
      </c>
      <c r="N287" s="77">
        <v>5.87</v>
      </c>
      <c r="O287" s="77">
        <v>1826000</v>
      </c>
      <c r="P287" s="77">
        <v>94.39</v>
      </c>
      <c r="Q287" s="77">
        <v>0</v>
      </c>
      <c r="R287" s="77">
        <v>6056.5947595999996</v>
      </c>
      <c r="S287" s="77">
        <v>0.09</v>
      </c>
      <c r="T287" s="77">
        <v>0.28999999999999998</v>
      </c>
      <c r="U287" s="77">
        <v>0.05</v>
      </c>
    </row>
    <row r="288" spans="2:21">
      <c r="B288" t="s">
        <v>1286</v>
      </c>
      <c r="C288" t="s">
        <v>1287</v>
      </c>
      <c r="D288" t="s">
        <v>126</v>
      </c>
      <c r="E288" t="s">
        <v>1107</v>
      </c>
      <c r="F288" t="s">
        <v>1288</v>
      </c>
      <c r="G288" t="s">
        <v>1265</v>
      </c>
      <c r="H288" t="s">
        <v>1110</v>
      </c>
      <c r="I288" t="s">
        <v>1111</v>
      </c>
      <c r="J288" t="s">
        <v>1289</v>
      </c>
      <c r="K288" s="77">
        <v>7.74</v>
      </c>
      <c r="L288" t="s">
        <v>113</v>
      </c>
      <c r="M288" s="77">
        <v>3.88</v>
      </c>
      <c r="N288" s="77">
        <v>3.26</v>
      </c>
      <c r="O288" s="77">
        <v>600000</v>
      </c>
      <c r="P288" s="77">
        <v>107.84170833333333</v>
      </c>
      <c r="Q288" s="77">
        <v>0</v>
      </c>
      <c r="R288" s="77">
        <v>2800.9511222000001</v>
      </c>
      <c r="S288" s="77">
        <v>0.03</v>
      </c>
      <c r="T288" s="77">
        <v>0.13</v>
      </c>
      <c r="U288" s="77">
        <v>0.03</v>
      </c>
    </row>
    <row r="289" spans="2:21">
      <c r="B289" t="s">
        <v>1290</v>
      </c>
      <c r="C289" t="s">
        <v>1291</v>
      </c>
      <c r="D289" t="s">
        <v>126</v>
      </c>
      <c r="E289" t="s">
        <v>1107</v>
      </c>
      <c r="F289" t="s">
        <v>1292</v>
      </c>
      <c r="G289" t="s">
        <v>1187</v>
      </c>
      <c r="H289" t="s">
        <v>1293</v>
      </c>
      <c r="I289" t="s">
        <v>227</v>
      </c>
      <c r="J289" t="s">
        <v>1294</v>
      </c>
      <c r="K289" s="77">
        <v>6.61</v>
      </c>
      <c r="L289" t="s">
        <v>109</v>
      </c>
      <c r="M289" s="77">
        <v>5.2</v>
      </c>
      <c r="N289" s="77">
        <v>5.12</v>
      </c>
      <c r="O289" s="77">
        <v>1379000</v>
      </c>
      <c r="P289" s="77">
        <v>102.87688889050037</v>
      </c>
      <c r="Q289" s="77">
        <v>0</v>
      </c>
      <c r="R289" s="77">
        <v>4985.2144544692001</v>
      </c>
      <c r="S289" s="77">
        <v>7.0000000000000007E-2</v>
      </c>
      <c r="T289" s="77">
        <v>0.23</v>
      </c>
      <c r="U289" s="77">
        <v>0.05</v>
      </c>
    </row>
    <row r="290" spans="2:21">
      <c r="B290" t="s">
        <v>1295</v>
      </c>
      <c r="C290" t="s">
        <v>1296</v>
      </c>
      <c r="D290" t="s">
        <v>126</v>
      </c>
      <c r="E290" t="s">
        <v>1107</v>
      </c>
      <c r="F290" t="s">
        <v>1297</v>
      </c>
      <c r="G290" t="s">
        <v>1231</v>
      </c>
      <c r="H290" t="s">
        <v>1293</v>
      </c>
      <c r="I290" t="s">
        <v>227</v>
      </c>
      <c r="J290" t="s">
        <v>1125</v>
      </c>
      <c r="K290" s="77">
        <v>3.94</v>
      </c>
      <c r="L290" t="s">
        <v>109</v>
      </c>
      <c r="M290" s="77">
        <v>2.89</v>
      </c>
      <c r="N290" s="77">
        <v>3.73</v>
      </c>
      <c r="O290" s="77">
        <v>2800000</v>
      </c>
      <c r="P290" s="77">
        <v>97.80839444285715</v>
      </c>
      <c r="Q290" s="77">
        <v>0</v>
      </c>
      <c r="R290" s="77">
        <v>9623.5635460215999</v>
      </c>
      <c r="S290" s="77">
        <v>0.16</v>
      </c>
      <c r="T290" s="77">
        <v>0.45</v>
      </c>
      <c r="U290" s="77">
        <v>0.09</v>
      </c>
    </row>
    <row r="291" spans="2:21">
      <c r="B291" t="s">
        <v>1298</v>
      </c>
      <c r="C291" t="s">
        <v>1299</v>
      </c>
      <c r="D291" t="s">
        <v>126</v>
      </c>
      <c r="E291" t="s">
        <v>1107</v>
      </c>
      <c r="F291" t="s">
        <v>1300</v>
      </c>
      <c r="G291" t="s">
        <v>1187</v>
      </c>
      <c r="H291" t="s">
        <v>1301</v>
      </c>
      <c r="I291" t="s">
        <v>1111</v>
      </c>
      <c r="J291" t="s">
        <v>1302</v>
      </c>
      <c r="K291" s="77">
        <v>12.45</v>
      </c>
      <c r="L291" t="s">
        <v>109</v>
      </c>
      <c r="M291" s="77">
        <v>7.88</v>
      </c>
      <c r="N291" s="77">
        <v>7.33</v>
      </c>
      <c r="O291" s="77">
        <v>1450000</v>
      </c>
      <c r="P291" s="77">
        <v>109.24145205517242</v>
      </c>
      <c r="Q291" s="77">
        <v>0</v>
      </c>
      <c r="R291" s="77">
        <v>5566.1797065671999</v>
      </c>
      <c r="S291" s="77">
        <v>0.08</v>
      </c>
      <c r="T291" s="77">
        <v>0.26</v>
      </c>
      <c r="U291" s="77">
        <v>0.05</v>
      </c>
    </row>
    <row r="292" spans="2:21">
      <c r="B292" t="s">
        <v>1303</v>
      </c>
      <c r="C292" t="s">
        <v>1304</v>
      </c>
      <c r="D292" t="s">
        <v>126</v>
      </c>
      <c r="E292" t="s">
        <v>1107</v>
      </c>
      <c r="F292" t="s">
        <v>1305</v>
      </c>
      <c r="G292" t="s">
        <v>1265</v>
      </c>
      <c r="H292" t="s">
        <v>1293</v>
      </c>
      <c r="I292" t="s">
        <v>227</v>
      </c>
      <c r="J292" t="s">
        <v>1306</v>
      </c>
      <c r="K292" s="77">
        <v>6.43</v>
      </c>
      <c r="L292" t="s">
        <v>109</v>
      </c>
      <c r="M292" s="77">
        <v>5.25</v>
      </c>
      <c r="N292" s="77">
        <v>4.29</v>
      </c>
      <c r="O292" s="77">
        <v>1126000</v>
      </c>
      <c r="P292" s="77">
        <v>105.93733333037301</v>
      </c>
      <c r="Q292" s="77">
        <v>0</v>
      </c>
      <c r="R292" s="77">
        <v>4191.6902677762</v>
      </c>
      <c r="S292" s="77">
        <v>0.09</v>
      </c>
      <c r="T292" s="77">
        <v>0.2</v>
      </c>
      <c r="U292" s="77">
        <v>0.04</v>
      </c>
    </row>
    <row r="293" spans="2:21">
      <c r="B293" t="s">
        <v>1307</v>
      </c>
      <c r="C293" t="s">
        <v>1308</v>
      </c>
      <c r="D293" t="s">
        <v>126</v>
      </c>
      <c r="E293" t="s">
        <v>1107</v>
      </c>
      <c r="F293" t="s">
        <v>1309</v>
      </c>
      <c r="G293" t="s">
        <v>1310</v>
      </c>
      <c r="H293" t="s">
        <v>1301</v>
      </c>
      <c r="I293" t="s">
        <v>1111</v>
      </c>
      <c r="J293" t="s">
        <v>1311</v>
      </c>
      <c r="K293" s="77">
        <v>4.75</v>
      </c>
      <c r="L293" t="s">
        <v>109</v>
      </c>
      <c r="M293" s="77">
        <v>5.63</v>
      </c>
      <c r="N293" s="77">
        <v>4.8600000000000003</v>
      </c>
      <c r="O293" s="77">
        <v>1161000</v>
      </c>
      <c r="P293" s="77">
        <v>106.48650000000001</v>
      </c>
      <c r="Q293" s="77">
        <v>0</v>
      </c>
      <c r="R293" s="77">
        <v>4344.3872432099997</v>
      </c>
      <c r="S293" s="77">
        <v>0.23</v>
      </c>
      <c r="T293" s="77">
        <v>0.2</v>
      </c>
      <c r="U293" s="77">
        <v>0.04</v>
      </c>
    </row>
    <row r="294" spans="2:21">
      <c r="B294" t="s">
        <v>1312</v>
      </c>
      <c r="C294" t="s">
        <v>1313</v>
      </c>
      <c r="D294" t="s">
        <v>126</v>
      </c>
      <c r="E294" t="s">
        <v>1107</v>
      </c>
      <c r="F294" t="s">
        <v>1314</v>
      </c>
      <c r="G294" t="s">
        <v>1187</v>
      </c>
      <c r="H294" t="s">
        <v>1301</v>
      </c>
      <c r="I294" t="s">
        <v>1111</v>
      </c>
      <c r="J294" t="s">
        <v>305</v>
      </c>
      <c r="K294" s="77">
        <v>1.18</v>
      </c>
      <c r="L294" t="s">
        <v>116</v>
      </c>
      <c r="M294" s="77">
        <v>6.88</v>
      </c>
      <c r="N294" s="77">
        <v>3.5</v>
      </c>
      <c r="O294" s="77">
        <v>1150000</v>
      </c>
      <c r="P294" s="77">
        <v>105.923625</v>
      </c>
      <c r="Q294" s="77">
        <v>0</v>
      </c>
      <c r="R294" s="77">
        <v>6022.6372473375004</v>
      </c>
      <c r="S294" s="77">
        <v>0.12</v>
      </c>
      <c r="T294" s="77">
        <v>0.28000000000000003</v>
      </c>
      <c r="U294" s="77">
        <v>0.05</v>
      </c>
    </row>
    <row r="295" spans="2:21">
      <c r="B295" t="s">
        <v>1315</v>
      </c>
      <c r="C295" t="s">
        <v>1316</v>
      </c>
      <c r="D295" t="s">
        <v>1157</v>
      </c>
      <c r="E295" t="s">
        <v>1107</v>
      </c>
      <c r="F295" t="s">
        <v>1317</v>
      </c>
      <c r="G295" t="s">
        <v>1123</v>
      </c>
      <c r="H295" t="s">
        <v>1301</v>
      </c>
      <c r="I295" t="s">
        <v>1111</v>
      </c>
      <c r="J295" t="s">
        <v>1318</v>
      </c>
      <c r="K295" s="77">
        <v>5.9</v>
      </c>
      <c r="L295" t="s">
        <v>109</v>
      </c>
      <c r="M295" s="77">
        <v>5</v>
      </c>
      <c r="N295" s="77">
        <v>4.93</v>
      </c>
      <c r="O295" s="77">
        <v>1425000</v>
      </c>
      <c r="P295" s="77">
        <v>103.0077777754386</v>
      </c>
      <c r="Q295" s="77">
        <v>0</v>
      </c>
      <c r="R295" s="77">
        <v>5158.0629682161998</v>
      </c>
      <c r="S295" s="77">
        <v>0.13</v>
      </c>
      <c r="T295" s="77">
        <v>0.24</v>
      </c>
      <c r="U295" s="77">
        <v>0.05</v>
      </c>
    </row>
    <row r="296" spans="2:21">
      <c r="B296" t="s">
        <v>1319</v>
      </c>
      <c r="C296" t="s">
        <v>1320</v>
      </c>
      <c r="D296" t="s">
        <v>126</v>
      </c>
      <c r="E296" t="s">
        <v>1107</v>
      </c>
      <c r="F296" t="s">
        <v>1321</v>
      </c>
      <c r="G296" t="s">
        <v>1123</v>
      </c>
      <c r="H296" t="s">
        <v>1293</v>
      </c>
      <c r="I296" t="s">
        <v>227</v>
      </c>
      <c r="J296" t="s">
        <v>1322</v>
      </c>
      <c r="K296" s="77">
        <v>7.87</v>
      </c>
      <c r="L296" t="s">
        <v>109</v>
      </c>
      <c r="M296" s="77">
        <v>4.5</v>
      </c>
      <c r="N296" s="77">
        <v>4.57</v>
      </c>
      <c r="O296" s="77">
        <v>2267000</v>
      </c>
      <c r="P296" s="77">
        <v>100.819</v>
      </c>
      <c r="Q296" s="77">
        <v>0</v>
      </c>
      <c r="R296" s="77">
        <v>8031.4814892200002</v>
      </c>
      <c r="S296" s="77">
        <v>0</v>
      </c>
      <c r="T296" s="77">
        <v>0.38</v>
      </c>
      <c r="U296" s="77">
        <v>7.0000000000000007E-2</v>
      </c>
    </row>
    <row r="297" spans="2:21">
      <c r="B297" t="s">
        <v>1323</v>
      </c>
      <c r="C297" t="s">
        <v>1324</v>
      </c>
      <c r="D297" t="s">
        <v>126</v>
      </c>
      <c r="E297" t="s">
        <v>1107</v>
      </c>
      <c r="F297" t="s">
        <v>1325</v>
      </c>
      <c r="G297" t="s">
        <v>1129</v>
      </c>
      <c r="H297" t="s">
        <v>1301</v>
      </c>
      <c r="I297" t="s">
        <v>1111</v>
      </c>
      <c r="J297" t="s">
        <v>1326</v>
      </c>
      <c r="K297" s="77">
        <v>15.88</v>
      </c>
      <c r="L297" t="s">
        <v>116</v>
      </c>
      <c r="M297" s="77">
        <v>4.8499999999999996</v>
      </c>
      <c r="N297" s="77">
        <v>4.84</v>
      </c>
      <c r="O297" s="77">
        <v>1400000</v>
      </c>
      <c r="P297" s="77">
        <v>104.63682191428572</v>
      </c>
      <c r="Q297" s="77">
        <v>0</v>
      </c>
      <c r="R297" s="77">
        <v>7242.8352487205602</v>
      </c>
      <c r="S297" s="77">
        <v>0.35</v>
      </c>
      <c r="T297" s="77">
        <v>0.34</v>
      </c>
      <c r="U297" s="77">
        <v>7.0000000000000007E-2</v>
      </c>
    </row>
    <row r="298" spans="2:21">
      <c r="B298" t="s">
        <v>1327</v>
      </c>
      <c r="C298" t="s">
        <v>1328</v>
      </c>
      <c r="D298" t="s">
        <v>1157</v>
      </c>
      <c r="E298" t="s">
        <v>1107</v>
      </c>
      <c r="F298" t="s">
        <v>1329</v>
      </c>
      <c r="G298" t="s">
        <v>1123</v>
      </c>
      <c r="H298" t="s">
        <v>1301</v>
      </c>
      <c r="I298" t="s">
        <v>1111</v>
      </c>
      <c r="J298" t="s">
        <v>1330</v>
      </c>
      <c r="K298" s="77">
        <v>4.51</v>
      </c>
      <c r="L298" t="s">
        <v>109</v>
      </c>
      <c r="M298" s="77">
        <v>4.63</v>
      </c>
      <c r="N298" s="77">
        <v>4.7300000000000004</v>
      </c>
      <c r="O298" s="77">
        <v>1544000</v>
      </c>
      <c r="P298" s="77">
        <v>101.65338888601036</v>
      </c>
      <c r="Q298" s="77">
        <v>0</v>
      </c>
      <c r="R298" s="77">
        <v>5515.3225319415997</v>
      </c>
      <c r="S298" s="77">
        <v>0.21</v>
      </c>
      <c r="T298" s="77">
        <v>0.26</v>
      </c>
      <c r="U298" s="77">
        <v>0.05</v>
      </c>
    </row>
    <row r="299" spans="2:21">
      <c r="B299" t="s">
        <v>1331</v>
      </c>
      <c r="C299" t="s">
        <v>1332</v>
      </c>
      <c r="D299" t="s">
        <v>126</v>
      </c>
      <c r="E299" t="s">
        <v>1107</v>
      </c>
      <c r="F299" t="s">
        <v>1333</v>
      </c>
      <c r="G299" t="s">
        <v>1334</v>
      </c>
      <c r="H299" t="s">
        <v>1301</v>
      </c>
      <c r="I299" t="s">
        <v>1111</v>
      </c>
      <c r="J299" t="s">
        <v>1335</v>
      </c>
      <c r="K299" s="77">
        <v>6.64</v>
      </c>
      <c r="L299" t="s">
        <v>109</v>
      </c>
      <c r="M299" s="77">
        <v>4.75</v>
      </c>
      <c r="N299" s="77">
        <v>4.66</v>
      </c>
      <c r="O299" s="77">
        <v>1500000</v>
      </c>
      <c r="P299" s="77">
        <v>101.46294444666667</v>
      </c>
      <c r="Q299" s="77">
        <v>0</v>
      </c>
      <c r="R299" s="77">
        <v>5348.1118017837998</v>
      </c>
      <c r="S299" s="77">
        <v>7.0000000000000007E-2</v>
      </c>
      <c r="T299" s="77">
        <v>0.25</v>
      </c>
      <c r="U299" s="77">
        <v>0.05</v>
      </c>
    </row>
    <row r="300" spans="2:21">
      <c r="B300" t="s">
        <v>1336</v>
      </c>
      <c r="C300" t="s">
        <v>1337</v>
      </c>
      <c r="D300" t="s">
        <v>126</v>
      </c>
      <c r="E300" t="s">
        <v>1107</v>
      </c>
      <c r="F300" t="s">
        <v>1338</v>
      </c>
      <c r="G300" t="s">
        <v>1129</v>
      </c>
      <c r="H300" t="s">
        <v>1339</v>
      </c>
      <c r="I300" t="s">
        <v>1111</v>
      </c>
      <c r="J300" t="s">
        <v>1340</v>
      </c>
      <c r="K300" s="77">
        <v>5.91</v>
      </c>
      <c r="L300" t="s">
        <v>113</v>
      </c>
      <c r="M300" s="77">
        <v>5.38</v>
      </c>
      <c r="N300" s="77">
        <v>3.76</v>
      </c>
      <c r="O300" s="77">
        <v>400000</v>
      </c>
      <c r="P300" s="77">
        <v>110.39156165</v>
      </c>
      <c r="Q300" s="77">
        <v>0</v>
      </c>
      <c r="R300" s="77">
        <v>1911.4519682820801</v>
      </c>
      <c r="S300" s="77">
        <v>0.03</v>
      </c>
      <c r="T300" s="77">
        <v>0.09</v>
      </c>
      <c r="U300" s="77">
        <v>0.02</v>
      </c>
    </row>
    <row r="301" spans="2:21">
      <c r="B301" t="s">
        <v>1341</v>
      </c>
      <c r="C301" t="s">
        <v>1342</v>
      </c>
      <c r="D301" t="s">
        <v>126</v>
      </c>
      <c r="E301" t="s">
        <v>1107</v>
      </c>
      <c r="F301" t="s">
        <v>1343</v>
      </c>
      <c r="G301" t="s">
        <v>1129</v>
      </c>
      <c r="H301" t="s">
        <v>1344</v>
      </c>
      <c r="I301" t="s">
        <v>215</v>
      </c>
      <c r="J301" t="s">
        <v>1345</v>
      </c>
      <c r="K301" s="77">
        <v>6.36</v>
      </c>
      <c r="L301" t="s">
        <v>116</v>
      </c>
      <c r="M301" s="77">
        <v>6</v>
      </c>
      <c r="N301" s="77">
        <v>5.21</v>
      </c>
      <c r="O301" s="77">
        <v>1700000</v>
      </c>
      <c r="P301" s="77">
        <v>106.43930137058824</v>
      </c>
      <c r="Q301" s="77">
        <v>0</v>
      </c>
      <c r="R301" s="77">
        <v>8946.3722952198605</v>
      </c>
      <c r="S301" s="77">
        <v>0</v>
      </c>
      <c r="T301" s="77">
        <v>0.42</v>
      </c>
      <c r="U301" s="77">
        <v>0.08</v>
      </c>
    </row>
    <row r="302" spans="2:21">
      <c r="B302" t="s">
        <v>1346</v>
      </c>
      <c r="C302" s="83" t="s">
        <v>3448</v>
      </c>
      <c r="D302" t="s">
        <v>126</v>
      </c>
      <c r="E302" t="s">
        <v>1107</v>
      </c>
      <c r="F302" t="s">
        <v>1347</v>
      </c>
      <c r="G302" t="s">
        <v>1109</v>
      </c>
      <c r="H302" t="s">
        <v>1344</v>
      </c>
      <c r="I302" t="s">
        <v>215</v>
      </c>
      <c r="J302" t="s">
        <v>1348</v>
      </c>
      <c r="K302" s="77">
        <v>16.73</v>
      </c>
      <c r="L302" t="s">
        <v>109</v>
      </c>
      <c r="M302" s="77">
        <v>5.5</v>
      </c>
      <c r="N302" s="77">
        <v>5.81</v>
      </c>
      <c r="O302" s="77">
        <v>580000</v>
      </c>
      <c r="P302" s="77">
        <v>100.06834375862068</v>
      </c>
      <c r="Q302" s="77">
        <v>0</v>
      </c>
      <c r="R302" s="77">
        <v>2039.5129278131999</v>
      </c>
      <c r="S302" s="77">
        <v>0</v>
      </c>
      <c r="T302" s="77">
        <v>0.1</v>
      </c>
      <c r="U302" s="77">
        <v>0.02</v>
      </c>
    </row>
    <row r="303" spans="2:21">
      <c r="B303" t="s">
        <v>1349</v>
      </c>
      <c r="C303" t="s">
        <v>1350</v>
      </c>
      <c r="D303" t="s">
        <v>126</v>
      </c>
      <c r="E303" t="s">
        <v>1107</v>
      </c>
      <c r="F303" t="s">
        <v>1347</v>
      </c>
      <c r="G303" t="s">
        <v>126</v>
      </c>
      <c r="H303" t="s">
        <v>1344</v>
      </c>
      <c r="I303" t="s">
        <v>215</v>
      </c>
      <c r="J303" t="s">
        <v>741</v>
      </c>
      <c r="K303" s="77">
        <v>6.89</v>
      </c>
      <c r="L303" t="s">
        <v>109</v>
      </c>
      <c r="M303" s="77">
        <v>6</v>
      </c>
      <c r="N303" s="77">
        <v>6.09</v>
      </c>
      <c r="O303" s="77">
        <v>2367000</v>
      </c>
      <c r="P303" s="77">
        <v>101.1305616434305</v>
      </c>
      <c r="Q303" s="77">
        <v>0</v>
      </c>
      <c r="R303" s="77">
        <v>8411.6740248673996</v>
      </c>
      <c r="S303" s="77">
        <v>0</v>
      </c>
      <c r="T303" s="77">
        <v>0.4</v>
      </c>
      <c r="U303" s="77">
        <v>0.08</v>
      </c>
    </row>
    <row r="304" spans="2:21">
      <c r="B304" t="s">
        <v>1351</v>
      </c>
      <c r="C304" t="s">
        <v>1352</v>
      </c>
      <c r="D304" t="s">
        <v>126</v>
      </c>
      <c r="E304" t="s">
        <v>1107</v>
      </c>
      <c r="F304" t="s">
        <v>1284</v>
      </c>
      <c r="G304" t="s">
        <v>1174</v>
      </c>
      <c r="H304" t="s">
        <v>1339</v>
      </c>
      <c r="I304" t="s">
        <v>1111</v>
      </c>
      <c r="J304" t="s">
        <v>1353</v>
      </c>
      <c r="K304" s="77">
        <v>4.37</v>
      </c>
      <c r="L304" t="s">
        <v>109</v>
      </c>
      <c r="M304" s="77">
        <v>5</v>
      </c>
      <c r="N304" s="77">
        <v>6.57</v>
      </c>
      <c r="O304" s="77">
        <v>200000</v>
      </c>
      <c r="P304" s="77">
        <v>94.39</v>
      </c>
      <c r="Q304" s="77">
        <v>0</v>
      </c>
      <c r="R304" s="77">
        <v>663.37292000000002</v>
      </c>
      <c r="S304" s="77">
        <v>0.01</v>
      </c>
      <c r="T304" s="77">
        <v>0.03</v>
      </c>
      <c r="U304" s="77">
        <v>0.01</v>
      </c>
    </row>
    <row r="305" spans="2:21">
      <c r="B305" t="s">
        <v>1354</v>
      </c>
      <c r="C305" t="s">
        <v>1355</v>
      </c>
      <c r="D305" t="s">
        <v>126</v>
      </c>
      <c r="E305" t="s">
        <v>1107</v>
      </c>
      <c r="F305" t="s">
        <v>1356</v>
      </c>
      <c r="G305" t="s">
        <v>126</v>
      </c>
      <c r="H305" t="s">
        <v>1339</v>
      </c>
      <c r="I305" t="s">
        <v>1111</v>
      </c>
      <c r="J305" t="s">
        <v>1357</v>
      </c>
      <c r="K305" s="77">
        <v>3.29</v>
      </c>
      <c r="L305" t="s">
        <v>109</v>
      </c>
      <c r="M305" s="77">
        <v>4.13</v>
      </c>
      <c r="N305" s="77">
        <v>4.75</v>
      </c>
      <c r="O305" s="77">
        <v>1340000</v>
      </c>
      <c r="P305" s="77">
        <v>99.062301373134332</v>
      </c>
      <c r="Q305" s="77">
        <v>0</v>
      </c>
      <c r="R305" s="77">
        <v>4664.6060221376001</v>
      </c>
      <c r="S305" s="77">
        <v>0.22</v>
      </c>
      <c r="T305" s="77">
        <v>0.22</v>
      </c>
      <c r="U305" s="77">
        <v>0.04</v>
      </c>
    </row>
    <row r="306" spans="2:21">
      <c r="B306" t="s">
        <v>1358</v>
      </c>
      <c r="C306" t="s">
        <v>1359</v>
      </c>
      <c r="D306" t="s">
        <v>126</v>
      </c>
      <c r="E306" t="s">
        <v>1107</v>
      </c>
      <c r="F306" t="s">
        <v>1360</v>
      </c>
      <c r="G306" t="s">
        <v>1174</v>
      </c>
      <c r="H306" t="s">
        <v>1361</v>
      </c>
      <c r="I306" t="s">
        <v>227</v>
      </c>
      <c r="J306" t="s">
        <v>427</v>
      </c>
      <c r="K306" s="77">
        <v>22.58</v>
      </c>
      <c r="L306" t="s">
        <v>113</v>
      </c>
      <c r="M306" s="77">
        <v>4.5</v>
      </c>
      <c r="N306" s="77">
        <v>4.08</v>
      </c>
      <c r="O306" s="77">
        <v>938000</v>
      </c>
      <c r="P306" s="77">
        <v>109.29231506396589</v>
      </c>
      <c r="Q306" s="77">
        <v>0</v>
      </c>
      <c r="R306" s="77">
        <v>4437.7208989506398</v>
      </c>
      <c r="S306" s="77">
        <v>0.09</v>
      </c>
      <c r="T306" s="77">
        <v>0.21</v>
      </c>
      <c r="U306" s="77">
        <v>0.04</v>
      </c>
    </row>
    <row r="307" spans="2:21">
      <c r="B307" t="s">
        <v>1362</v>
      </c>
      <c r="C307" t="s">
        <v>1363</v>
      </c>
      <c r="D307" t="s">
        <v>126</v>
      </c>
      <c r="E307" t="s">
        <v>1107</v>
      </c>
      <c r="F307" t="s">
        <v>1364</v>
      </c>
      <c r="G307" t="s">
        <v>1118</v>
      </c>
      <c r="H307" t="s">
        <v>1361</v>
      </c>
      <c r="I307" t="s">
        <v>227</v>
      </c>
      <c r="J307" t="s">
        <v>1365</v>
      </c>
      <c r="K307" s="77">
        <v>5.14</v>
      </c>
      <c r="L307" t="s">
        <v>109</v>
      </c>
      <c r="M307" s="77">
        <v>6</v>
      </c>
      <c r="N307" s="77">
        <v>6.73</v>
      </c>
      <c r="O307" s="77">
        <v>1308000</v>
      </c>
      <c r="P307" s="77">
        <v>97.174000000000007</v>
      </c>
      <c r="Q307" s="77">
        <v>0</v>
      </c>
      <c r="R307" s="77">
        <v>4466.4202228800004</v>
      </c>
      <c r="S307" s="77">
        <v>0.1</v>
      </c>
      <c r="T307" s="77">
        <v>0.21</v>
      </c>
      <c r="U307" s="77">
        <v>0.04</v>
      </c>
    </row>
    <row r="308" spans="2:21">
      <c r="B308" t="s">
        <v>1366</v>
      </c>
      <c r="C308" t="s">
        <v>1367</v>
      </c>
      <c r="D308" t="s">
        <v>126</v>
      </c>
      <c r="E308" t="s">
        <v>1107</v>
      </c>
      <c r="F308" t="s">
        <v>1364</v>
      </c>
      <c r="G308" t="s">
        <v>1118</v>
      </c>
      <c r="H308" t="s">
        <v>1339</v>
      </c>
      <c r="I308" t="s">
        <v>1111</v>
      </c>
      <c r="J308" t="s">
        <v>1365</v>
      </c>
      <c r="K308" s="77">
        <v>7.33</v>
      </c>
      <c r="L308" t="s">
        <v>109</v>
      </c>
      <c r="M308" s="77">
        <v>6.75</v>
      </c>
      <c r="N308" s="77">
        <v>7.31</v>
      </c>
      <c r="O308" s="77">
        <v>1600000</v>
      </c>
      <c r="P308" s="77">
        <v>97.174000000000007</v>
      </c>
      <c r="Q308" s="77">
        <v>0</v>
      </c>
      <c r="R308" s="77">
        <v>5463.5109759999996</v>
      </c>
      <c r="S308" s="77">
        <v>0.13</v>
      </c>
      <c r="T308" s="77">
        <v>0.26</v>
      </c>
      <c r="U308" s="77">
        <v>0.05</v>
      </c>
    </row>
    <row r="309" spans="2:21">
      <c r="B309" t="s">
        <v>1368</v>
      </c>
      <c r="C309" t="s">
        <v>1369</v>
      </c>
      <c r="D309" t="s">
        <v>126</v>
      </c>
      <c r="E309" t="s">
        <v>1107</v>
      </c>
      <c r="F309" t="s">
        <v>1370</v>
      </c>
      <c r="G309" t="s">
        <v>126</v>
      </c>
      <c r="H309" t="s">
        <v>1371</v>
      </c>
      <c r="I309" t="s">
        <v>227</v>
      </c>
      <c r="J309" t="s">
        <v>1372</v>
      </c>
      <c r="K309" s="77">
        <v>5.5</v>
      </c>
      <c r="L309" t="s">
        <v>109</v>
      </c>
      <c r="M309" s="77">
        <v>5</v>
      </c>
      <c r="N309" s="77">
        <v>5.22</v>
      </c>
      <c r="O309" s="77">
        <v>1600000</v>
      </c>
      <c r="P309" s="77">
        <v>101.595222225</v>
      </c>
      <c r="Q309" s="77">
        <v>0</v>
      </c>
      <c r="R309" s="77">
        <v>5712.0897743783999</v>
      </c>
      <c r="S309" s="77">
        <v>0.16</v>
      </c>
      <c r="T309" s="77">
        <v>0.27</v>
      </c>
      <c r="U309" s="77">
        <v>0.05</v>
      </c>
    </row>
    <row r="310" spans="2:21">
      <c r="B310" t="s">
        <v>1373</v>
      </c>
      <c r="C310" t="s">
        <v>1374</v>
      </c>
      <c r="D310" t="s">
        <v>126</v>
      </c>
      <c r="E310" t="s">
        <v>1107</v>
      </c>
      <c r="F310" t="s">
        <v>1375</v>
      </c>
      <c r="G310" t="s">
        <v>126</v>
      </c>
      <c r="H310" t="s">
        <v>1376</v>
      </c>
      <c r="I310" t="s">
        <v>1111</v>
      </c>
      <c r="J310" t="s">
        <v>1251</v>
      </c>
      <c r="K310" s="77">
        <v>5.16</v>
      </c>
      <c r="L310" t="s">
        <v>109</v>
      </c>
      <c r="M310" s="77">
        <v>7</v>
      </c>
      <c r="N310" s="77">
        <v>5</v>
      </c>
      <c r="O310" s="77">
        <v>1400000</v>
      </c>
      <c r="P310" s="77">
        <v>112.649</v>
      </c>
      <c r="Q310" s="77">
        <v>0</v>
      </c>
      <c r="R310" s="77">
        <v>5541.880204</v>
      </c>
      <c r="S310" s="77">
        <v>0.11</v>
      </c>
      <c r="T310" s="77">
        <v>0.26</v>
      </c>
      <c r="U310" s="77">
        <v>0.05</v>
      </c>
    </row>
    <row r="311" spans="2:21">
      <c r="B311" t="s">
        <v>1377</v>
      </c>
      <c r="C311" t="s">
        <v>1378</v>
      </c>
      <c r="D311" t="s">
        <v>126</v>
      </c>
      <c r="E311" t="s">
        <v>1107</v>
      </c>
      <c r="F311" t="s">
        <v>1379</v>
      </c>
      <c r="G311" t="s">
        <v>1109</v>
      </c>
      <c r="H311" t="s">
        <v>1371</v>
      </c>
      <c r="I311" t="s">
        <v>227</v>
      </c>
      <c r="J311" t="s">
        <v>1340</v>
      </c>
      <c r="K311" s="77">
        <v>4.0599999999999996</v>
      </c>
      <c r="L311" t="s">
        <v>109</v>
      </c>
      <c r="M311" s="77">
        <v>5</v>
      </c>
      <c r="N311" s="77">
        <v>4.7300000000000004</v>
      </c>
      <c r="O311" s="77">
        <v>1585000</v>
      </c>
      <c r="P311" s="77">
        <v>101.46178082018928</v>
      </c>
      <c r="Q311" s="77">
        <v>0</v>
      </c>
      <c r="R311" s="77">
        <v>5651.1066601639995</v>
      </c>
      <c r="S311" s="77">
        <v>0.08</v>
      </c>
      <c r="T311" s="77">
        <v>0.27</v>
      </c>
      <c r="U311" s="77">
        <v>0.05</v>
      </c>
    </row>
    <row r="312" spans="2:21">
      <c r="B312" t="s">
        <v>1380</v>
      </c>
      <c r="C312" t="s">
        <v>1381</v>
      </c>
      <c r="D312" t="s">
        <v>126</v>
      </c>
      <c r="E312" t="s">
        <v>1107</v>
      </c>
      <c r="F312" t="s">
        <v>1382</v>
      </c>
      <c r="G312" t="s">
        <v>1250</v>
      </c>
      <c r="H312" t="s">
        <v>1383</v>
      </c>
      <c r="I312" t="s">
        <v>215</v>
      </c>
      <c r="J312" t="s">
        <v>1210</v>
      </c>
      <c r="K312" s="77">
        <v>7.61</v>
      </c>
      <c r="L312" t="s">
        <v>109</v>
      </c>
      <c r="M312" s="77">
        <v>4.88</v>
      </c>
      <c r="N312" s="77">
        <v>5.85</v>
      </c>
      <c r="O312" s="77">
        <v>502000</v>
      </c>
      <c r="P312" s="77">
        <v>93.694583326693234</v>
      </c>
      <c r="Q312" s="77">
        <v>0</v>
      </c>
      <c r="R312" s="77">
        <v>1652.7986843662</v>
      </c>
      <c r="S312" s="77">
        <v>0.05</v>
      </c>
      <c r="T312" s="77">
        <v>0.08</v>
      </c>
      <c r="U312" s="77">
        <v>0.02</v>
      </c>
    </row>
    <row r="313" spans="2:21">
      <c r="B313" t="s">
        <v>1384</v>
      </c>
      <c r="C313" t="s">
        <v>1385</v>
      </c>
      <c r="D313" t="s">
        <v>126</v>
      </c>
      <c r="E313" t="s">
        <v>1107</v>
      </c>
      <c r="F313" t="s">
        <v>1382</v>
      </c>
      <c r="G313" t="s">
        <v>1250</v>
      </c>
      <c r="H313" t="s">
        <v>1383</v>
      </c>
      <c r="I313" t="s">
        <v>215</v>
      </c>
      <c r="J313" t="s">
        <v>1386</v>
      </c>
      <c r="K313" s="77">
        <v>7.8</v>
      </c>
      <c r="L313" t="s">
        <v>109</v>
      </c>
      <c r="M313" s="77">
        <v>5.25</v>
      </c>
      <c r="N313" s="77">
        <v>6.08</v>
      </c>
      <c r="O313" s="77">
        <v>1301000</v>
      </c>
      <c r="P313" s="77">
        <v>94.671166664104533</v>
      </c>
      <c r="Q313" s="77">
        <v>0</v>
      </c>
      <c r="R313" s="77">
        <v>4328.0949803461999</v>
      </c>
      <c r="S313" s="77">
        <v>0</v>
      </c>
      <c r="T313" s="77">
        <v>0.2</v>
      </c>
      <c r="U313" s="77">
        <v>0.04</v>
      </c>
    </row>
    <row r="314" spans="2:21">
      <c r="B314" t="s">
        <v>1387</v>
      </c>
      <c r="C314" t="s">
        <v>1388</v>
      </c>
      <c r="D314" t="s">
        <v>126</v>
      </c>
      <c r="E314" t="s">
        <v>1107</v>
      </c>
      <c r="F314" t="s">
        <v>1389</v>
      </c>
      <c r="G314" t="s">
        <v>126</v>
      </c>
      <c r="H314" t="s">
        <v>1376</v>
      </c>
      <c r="I314" t="s">
        <v>1111</v>
      </c>
      <c r="J314" t="s">
        <v>1257</v>
      </c>
      <c r="K314" s="77">
        <v>3.43</v>
      </c>
      <c r="L314" t="s">
        <v>109</v>
      </c>
      <c r="M314" s="77">
        <v>6.13</v>
      </c>
      <c r="N314" s="77">
        <v>4.13</v>
      </c>
      <c r="O314" s="77">
        <v>2000000</v>
      </c>
      <c r="P314" s="77">
        <v>108.27500000000001</v>
      </c>
      <c r="Q314" s="77">
        <v>0</v>
      </c>
      <c r="R314" s="77">
        <v>7609.567</v>
      </c>
      <c r="S314" s="77">
        <v>7.0000000000000007E-2</v>
      </c>
      <c r="T314" s="77">
        <v>0.36</v>
      </c>
      <c r="U314" s="77">
        <v>7.0000000000000007E-2</v>
      </c>
    </row>
    <row r="315" spans="2:21">
      <c r="B315" t="s">
        <v>1390</v>
      </c>
      <c r="C315" t="s">
        <v>1391</v>
      </c>
      <c r="D315" t="s">
        <v>1157</v>
      </c>
      <c r="E315" t="s">
        <v>1107</v>
      </c>
      <c r="F315" t="s">
        <v>1288</v>
      </c>
      <c r="G315" t="s">
        <v>1109</v>
      </c>
      <c r="H315" t="s">
        <v>1376</v>
      </c>
      <c r="I315" t="s">
        <v>1111</v>
      </c>
      <c r="J315" t="s">
        <v>1392</v>
      </c>
      <c r="K315" s="77">
        <v>5.05</v>
      </c>
      <c r="L315" t="s">
        <v>109</v>
      </c>
      <c r="M315" s="77">
        <v>7.75</v>
      </c>
      <c r="N315" s="77">
        <v>8.75</v>
      </c>
      <c r="O315" s="77">
        <v>1400000</v>
      </c>
      <c r="P315" s="77">
        <v>99.440650000000005</v>
      </c>
      <c r="Q315" s="77">
        <v>0</v>
      </c>
      <c r="R315" s="77">
        <v>4892.0822174000004</v>
      </c>
      <c r="S315" s="77">
        <v>0.23</v>
      </c>
      <c r="T315" s="77">
        <v>0.23</v>
      </c>
      <c r="U315" s="77">
        <v>0.04</v>
      </c>
    </row>
    <row r="316" spans="2:21">
      <c r="B316" t="s">
        <v>1393</v>
      </c>
      <c r="C316" t="s">
        <v>1394</v>
      </c>
      <c r="D316" t="s">
        <v>126</v>
      </c>
      <c r="E316" t="s">
        <v>1107</v>
      </c>
      <c r="F316" t="s">
        <v>1395</v>
      </c>
      <c r="G316" t="s">
        <v>1214</v>
      </c>
      <c r="H316" t="s">
        <v>1371</v>
      </c>
      <c r="I316" t="s">
        <v>227</v>
      </c>
      <c r="J316" t="s">
        <v>1396</v>
      </c>
      <c r="K316" s="77">
        <v>0.62</v>
      </c>
      <c r="L316" t="s">
        <v>109</v>
      </c>
      <c r="M316" s="77">
        <v>4.63</v>
      </c>
      <c r="N316" s="77">
        <v>-0.38</v>
      </c>
      <c r="O316" s="77">
        <v>302000</v>
      </c>
      <c r="P316" s="77">
        <v>100.06152778145696</v>
      </c>
      <c r="Q316" s="77">
        <v>0</v>
      </c>
      <c r="R316" s="77">
        <v>1061.8809500446</v>
      </c>
      <c r="S316" s="77">
        <v>0.06</v>
      </c>
      <c r="T316" s="77">
        <v>0.05</v>
      </c>
      <c r="U316" s="77">
        <v>0.01</v>
      </c>
    </row>
    <row r="317" spans="2:21">
      <c r="B317" t="s">
        <v>1397</v>
      </c>
      <c r="C317" t="s">
        <v>1398</v>
      </c>
      <c r="D317" t="s">
        <v>1399</v>
      </c>
      <c r="E317" t="s">
        <v>1107</v>
      </c>
      <c r="F317" t="s">
        <v>1395</v>
      </c>
      <c r="G317" t="s">
        <v>1214</v>
      </c>
      <c r="H317" t="s">
        <v>1371</v>
      </c>
      <c r="I317" t="s">
        <v>227</v>
      </c>
      <c r="J317" t="s">
        <v>1400</v>
      </c>
      <c r="K317" s="77">
        <v>5.3</v>
      </c>
      <c r="L317" t="s">
        <v>109</v>
      </c>
      <c r="M317" s="77">
        <v>6</v>
      </c>
      <c r="N317" s="77">
        <v>5.48</v>
      </c>
      <c r="O317" s="77">
        <v>1141000</v>
      </c>
      <c r="P317" s="77">
        <v>104.33</v>
      </c>
      <c r="Q317" s="77">
        <v>0</v>
      </c>
      <c r="R317" s="77">
        <v>4183.0842241999999</v>
      </c>
      <c r="S317" s="77">
        <v>0.08</v>
      </c>
      <c r="T317" s="77">
        <v>0.2</v>
      </c>
      <c r="U317" s="77">
        <v>0.04</v>
      </c>
    </row>
    <row r="318" spans="2:21">
      <c r="B318" t="s">
        <v>1401</v>
      </c>
      <c r="C318" t="s">
        <v>1402</v>
      </c>
      <c r="D318" t="s">
        <v>1157</v>
      </c>
      <c r="E318" t="s">
        <v>1107</v>
      </c>
      <c r="F318" t="s">
        <v>1403</v>
      </c>
      <c r="G318" t="s">
        <v>1404</v>
      </c>
      <c r="H318" t="s">
        <v>1371</v>
      </c>
      <c r="I318" t="s">
        <v>227</v>
      </c>
      <c r="J318" t="s">
        <v>598</v>
      </c>
      <c r="K318" s="77">
        <v>4.46</v>
      </c>
      <c r="L318" t="s">
        <v>113</v>
      </c>
      <c r="M318" s="77">
        <v>3.75</v>
      </c>
      <c r="N318" s="77">
        <v>1.2</v>
      </c>
      <c r="O318" s="77">
        <v>1100000</v>
      </c>
      <c r="P318" s="77">
        <v>112.58264383636363</v>
      </c>
      <c r="Q318" s="77">
        <v>0</v>
      </c>
      <c r="R318" s="77">
        <v>5360.8252350273597</v>
      </c>
      <c r="S318" s="77">
        <v>0.15</v>
      </c>
      <c r="T318" s="77">
        <v>0.25</v>
      </c>
      <c r="U318" s="77">
        <v>0.05</v>
      </c>
    </row>
    <row r="319" spans="2:21">
      <c r="B319" t="s">
        <v>1405</v>
      </c>
      <c r="C319" t="s">
        <v>1406</v>
      </c>
      <c r="D319" t="s">
        <v>126</v>
      </c>
      <c r="E319" t="s">
        <v>1107</v>
      </c>
      <c r="F319" t="s">
        <v>1407</v>
      </c>
      <c r="G319" t="s">
        <v>1187</v>
      </c>
      <c r="H319" t="s">
        <v>1408</v>
      </c>
      <c r="I319" t="s">
        <v>227</v>
      </c>
      <c r="J319" t="s">
        <v>1409</v>
      </c>
      <c r="K319" s="77">
        <v>15.57</v>
      </c>
      <c r="L319" t="s">
        <v>113</v>
      </c>
      <c r="M319" s="77">
        <v>5.5</v>
      </c>
      <c r="N319" s="77">
        <v>5.41</v>
      </c>
      <c r="O319" s="77">
        <v>1192000</v>
      </c>
      <c r="P319" s="77">
        <v>102.59872222315437</v>
      </c>
      <c r="Q319" s="77">
        <v>0</v>
      </c>
      <c r="R319" s="77">
        <v>5294.0218372143199</v>
      </c>
      <c r="S319" s="77">
        <v>0.1</v>
      </c>
      <c r="T319" s="77">
        <v>0.25</v>
      </c>
      <c r="U319" s="77">
        <v>0.05</v>
      </c>
    </row>
    <row r="320" spans="2:21">
      <c r="B320" t="s">
        <v>1410</v>
      </c>
      <c r="C320" t="s">
        <v>1411</v>
      </c>
      <c r="D320" t="s">
        <v>126</v>
      </c>
      <c r="E320" t="s">
        <v>1107</v>
      </c>
      <c r="F320" s="16"/>
      <c r="G320" t="s">
        <v>1118</v>
      </c>
      <c r="H320" t="s">
        <v>271</v>
      </c>
      <c r="I320" t="s">
        <v>329</v>
      </c>
      <c r="J320" t="s">
        <v>1365</v>
      </c>
      <c r="K320" s="77">
        <v>7.35</v>
      </c>
      <c r="L320" t="s">
        <v>109</v>
      </c>
      <c r="M320" s="77">
        <v>6.75</v>
      </c>
      <c r="N320" s="77">
        <v>7.08</v>
      </c>
      <c r="O320" s="77">
        <v>448000</v>
      </c>
      <c r="P320" s="77">
        <v>98.831000000000003</v>
      </c>
      <c r="Q320" s="77">
        <v>0</v>
      </c>
      <c r="R320" s="77">
        <v>1555.8687603200001</v>
      </c>
      <c r="S320" s="77">
        <v>0</v>
      </c>
      <c r="T320" s="77">
        <v>7.0000000000000007E-2</v>
      </c>
      <c r="U320" s="77">
        <v>0.01</v>
      </c>
    </row>
    <row r="321" spans="2:21">
      <c r="B321" t="s">
        <v>1412</v>
      </c>
      <c r="C321" t="s">
        <v>1413</v>
      </c>
      <c r="D321" t="s">
        <v>126</v>
      </c>
      <c r="E321" t="s">
        <v>1107</v>
      </c>
      <c r="F321" t="s">
        <v>1414</v>
      </c>
      <c r="G321" t="s">
        <v>126</v>
      </c>
      <c r="H321" t="s">
        <v>271</v>
      </c>
      <c r="I321" t="s">
        <v>329</v>
      </c>
      <c r="J321" t="s">
        <v>1415</v>
      </c>
      <c r="K321" s="77">
        <v>4.78</v>
      </c>
      <c r="L321" t="s">
        <v>109</v>
      </c>
      <c r="M321" s="77">
        <v>3</v>
      </c>
      <c r="N321" s="77">
        <v>0</v>
      </c>
      <c r="O321" s="77">
        <v>0.13</v>
      </c>
      <c r="P321" s="77">
        <v>46.472153846153844</v>
      </c>
      <c r="Q321" s="77">
        <v>0</v>
      </c>
      <c r="R321" s="77">
        <v>2.1229409319999999E-4</v>
      </c>
      <c r="S321" s="77">
        <v>0</v>
      </c>
      <c r="T321" s="77">
        <v>0</v>
      </c>
      <c r="U321" s="77">
        <v>0</v>
      </c>
    </row>
    <row r="322" spans="2:21">
      <c r="B322" t="s">
        <v>278</v>
      </c>
      <c r="C322" s="16"/>
      <c r="D322" s="16"/>
      <c r="E322" s="16"/>
      <c r="F322" s="16"/>
    </row>
    <row r="323" spans="2:21">
      <c r="B323" t="s">
        <v>382</v>
      </c>
      <c r="C323" s="16"/>
      <c r="D323" s="16"/>
      <c r="E323" s="16"/>
      <c r="F323" s="16"/>
    </row>
    <row r="324" spans="2:21">
      <c r="B324" t="s">
        <v>383</v>
      </c>
      <c r="C324" s="16"/>
      <c r="D324" s="16"/>
      <c r="E324" s="16"/>
      <c r="F324" s="16"/>
    </row>
    <row r="325" spans="2:21">
      <c r="B325" t="s">
        <v>384</v>
      </c>
      <c r="C325" s="16"/>
      <c r="D325" s="16"/>
      <c r="E325" s="16"/>
      <c r="F325" s="16"/>
    </row>
    <row r="326" spans="2:21">
      <c r="B326" t="s">
        <v>1416</v>
      </c>
      <c r="C326" s="16"/>
      <c r="D326" s="16"/>
      <c r="E326" s="16"/>
      <c r="F326" s="16"/>
    </row>
    <row r="327" spans="2:21">
      <c r="C327" s="16"/>
      <c r="D327" s="16"/>
      <c r="E327" s="16"/>
      <c r="F327" s="16"/>
    </row>
    <row r="328" spans="2:21"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47" workbookViewId="0">
      <selection activeCell="C256" sqref="C2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3341</v>
      </c>
      <c r="E2" s="16"/>
      <c r="F2" s="16"/>
      <c r="G2" s="16"/>
    </row>
    <row r="3" spans="2:62">
      <c r="B3" s="2" t="s">
        <v>2</v>
      </c>
      <c r="C3" s="26" t="s">
        <v>3342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193621044.75</v>
      </c>
      <c r="J11" s="7"/>
      <c r="K11" s="76">
        <v>3260.5625613000002</v>
      </c>
      <c r="L11" s="76">
        <v>1518956.2009220817</v>
      </c>
      <c r="M11" s="7"/>
      <c r="N11" s="76">
        <v>100</v>
      </c>
      <c r="O11" s="76">
        <v>13.79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189460920.75</v>
      </c>
      <c r="K12" s="79">
        <v>3203.24764</v>
      </c>
      <c r="L12" s="79">
        <v>1171831.4374793901</v>
      </c>
      <c r="N12" s="79">
        <v>77.150000000000006</v>
      </c>
      <c r="O12" s="79">
        <v>10.64</v>
      </c>
    </row>
    <row r="13" spans="2:62">
      <c r="B13" s="78" t="s">
        <v>1417</v>
      </c>
      <c r="E13" s="16"/>
      <c r="F13" s="16"/>
      <c r="G13" s="16"/>
      <c r="I13" s="79">
        <v>169003627.63999999</v>
      </c>
      <c r="K13" s="79">
        <v>2138.55762</v>
      </c>
      <c r="L13" s="79">
        <v>871436.33420207002</v>
      </c>
      <c r="N13" s="79">
        <v>57.37</v>
      </c>
      <c r="O13" s="79">
        <v>7.91</v>
      </c>
    </row>
    <row r="14" spans="2:62">
      <c r="B14" t="s">
        <v>1418</v>
      </c>
      <c r="C14" t="s">
        <v>1419</v>
      </c>
      <c r="D14" t="s">
        <v>103</v>
      </c>
      <c r="E14" t="s">
        <v>126</v>
      </c>
      <c r="F14" t="s">
        <v>1364</v>
      </c>
      <c r="G14" t="s">
        <v>1420</v>
      </c>
      <c r="H14" t="s">
        <v>105</v>
      </c>
      <c r="I14" s="77">
        <v>415165</v>
      </c>
      <c r="J14" s="77">
        <v>5956</v>
      </c>
      <c r="K14" s="77">
        <v>0</v>
      </c>
      <c r="L14" s="77">
        <v>24727.2274</v>
      </c>
      <c r="M14" s="77">
        <v>0.04</v>
      </c>
      <c r="N14" s="77">
        <v>1.63</v>
      </c>
      <c r="O14" s="77">
        <v>0.22</v>
      </c>
    </row>
    <row r="15" spans="2:62">
      <c r="B15" t="s">
        <v>1421</v>
      </c>
      <c r="C15" t="s">
        <v>1422</v>
      </c>
      <c r="D15" t="s">
        <v>103</v>
      </c>
      <c r="E15" t="s">
        <v>126</v>
      </c>
      <c r="F15" t="s">
        <v>1423</v>
      </c>
      <c r="G15" t="s">
        <v>1420</v>
      </c>
      <c r="H15" t="s">
        <v>105</v>
      </c>
      <c r="I15" s="77">
        <v>114302</v>
      </c>
      <c r="J15" s="77">
        <v>28980</v>
      </c>
      <c r="K15" s="77">
        <v>0</v>
      </c>
      <c r="L15" s="77">
        <v>33124.719599999997</v>
      </c>
      <c r="M15" s="77">
        <v>0.08</v>
      </c>
      <c r="N15" s="77">
        <v>2.1800000000000002</v>
      </c>
      <c r="O15" s="77">
        <v>0.3</v>
      </c>
    </row>
    <row r="16" spans="2:62">
      <c r="B16" t="s">
        <v>1424</v>
      </c>
      <c r="C16" t="s">
        <v>1425</v>
      </c>
      <c r="D16" t="s">
        <v>103</v>
      </c>
      <c r="E16" t="s">
        <v>126</v>
      </c>
      <c r="F16" t="s">
        <v>699</v>
      </c>
      <c r="G16" t="s">
        <v>550</v>
      </c>
      <c r="H16" t="s">
        <v>105</v>
      </c>
      <c r="I16" s="77">
        <v>560651.13</v>
      </c>
      <c r="J16" s="77">
        <v>1926</v>
      </c>
      <c r="K16" s="77">
        <v>0</v>
      </c>
      <c r="L16" s="77">
        <v>10798.1407638</v>
      </c>
      <c r="M16" s="77">
        <v>0.22</v>
      </c>
      <c r="N16" s="77">
        <v>0.71</v>
      </c>
      <c r="O16" s="77">
        <v>0.1</v>
      </c>
    </row>
    <row r="17" spans="2:15">
      <c r="B17" t="s">
        <v>1426</v>
      </c>
      <c r="C17" t="s">
        <v>1427</v>
      </c>
      <c r="D17" t="s">
        <v>103</v>
      </c>
      <c r="E17" t="s">
        <v>126</v>
      </c>
      <c r="F17" t="s">
        <v>1428</v>
      </c>
      <c r="G17" t="s">
        <v>550</v>
      </c>
      <c r="H17" t="s">
        <v>105</v>
      </c>
      <c r="I17" s="77">
        <v>442064</v>
      </c>
      <c r="J17" s="77">
        <v>2773</v>
      </c>
      <c r="K17" s="77">
        <v>0</v>
      </c>
      <c r="L17" s="77">
        <v>12258.434719999999</v>
      </c>
      <c r="M17" s="77">
        <v>0.2</v>
      </c>
      <c r="N17" s="77">
        <v>0.81</v>
      </c>
      <c r="O17" s="77">
        <v>0.11</v>
      </c>
    </row>
    <row r="18" spans="2:15">
      <c r="B18" t="s">
        <v>1429</v>
      </c>
      <c r="C18" t="s">
        <v>1430</v>
      </c>
      <c r="D18" t="s">
        <v>103</v>
      </c>
      <c r="E18" t="s">
        <v>126</v>
      </c>
      <c r="F18" t="s">
        <v>905</v>
      </c>
      <c r="G18" t="s">
        <v>906</v>
      </c>
      <c r="H18" t="s">
        <v>105</v>
      </c>
      <c r="I18" s="77">
        <v>69380.66</v>
      </c>
      <c r="J18" s="77">
        <v>42100</v>
      </c>
      <c r="K18" s="77">
        <v>0</v>
      </c>
      <c r="L18" s="77">
        <v>29209.257860000002</v>
      </c>
      <c r="M18" s="77">
        <v>0.16</v>
      </c>
      <c r="N18" s="77">
        <v>1.92</v>
      </c>
      <c r="O18" s="77">
        <v>0.27</v>
      </c>
    </row>
    <row r="19" spans="2:15">
      <c r="B19" t="s">
        <v>1431</v>
      </c>
      <c r="C19" t="s">
        <v>1432</v>
      </c>
      <c r="D19" t="s">
        <v>103</v>
      </c>
      <c r="E19" t="s">
        <v>126</v>
      </c>
      <c r="F19" t="s">
        <v>767</v>
      </c>
      <c r="G19" t="s">
        <v>392</v>
      </c>
      <c r="H19" t="s">
        <v>105</v>
      </c>
      <c r="I19" s="77">
        <v>3043237.32</v>
      </c>
      <c r="J19" s="77">
        <v>1006</v>
      </c>
      <c r="K19" s="77">
        <v>0</v>
      </c>
      <c r="L19" s="77">
        <v>30614.967439200002</v>
      </c>
      <c r="M19" s="77">
        <v>0.26</v>
      </c>
      <c r="N19" s="77">
        <v>2.02</v>
      </c>
      <c r="O19" s="77">
        <v>0.28000000000000003</v>
      </c>
    </row>
    <row r="20" spans="2:15">
      <c r="B20" t="s">
        <v>1433</v>
      </c>
      <c r="C20" t="s">
        <v>1434</v>
      </c>
      <c r="D20" t="s">
        <v>103</v>
      </c>
      <c r="E20" t="s">
        <v>126</v>
      </c>
      <c r="F20" t="s">
        <v>1435</v>
      </c>
      <c r="G20" t="s">
        <v>392</v>
      </c>
      <c r="H20" t="s">
        <v>105</v>
      </c>
      <c r="I20" s="77">
        <v>3690762</v>
      </c>
      <c r="J20" s="77">
        <v>2404</v>
      </c>
      <c r="K20" s="77">
        <v>0</v>
      </c>
      <c r="L20" s="77">
        <v>88725.918479999993</v>
      </c>
      <c r="M20" s="77">
        <v>0.28000000000000003</v>
      </c>
      <c r="N20" s="77">
        <v>5.84</v>
      </c>
      <c r="O20" s="77">
        <v>0.81</v>
      </c>
    </row>
    <row r="21" spans="2:15">
      <c r="B21" t="s">
        <v>1436</v>
      </c>
      <c r="C21" t="s">
        <v>1437</v>
      </c>
      <c r="D21" t="s">
        <v>103</v>
      </c>
      <c r="E21" t="s">
        <v>126</v>
      </c>
      <c r="F21" t="s">
        <v>391</v>
      </c>
      <c r="G21" t="s">
        <v>392</v>
      </c>
      <c r="H21" t="s">
        <v>105</v>
      </c>
      <c r="I21" s="77">
        <v>4086792</v>
      </c>
      <c r="J21" s="77">
        <v>2111</v>
      </c>
      <c r="K21" s="77">
        <v>0</v>
      </c>
      <c r="L21" s="77">
        <v>86272.179120000001</v>
      </c>
      <c r="M21" s="77">
        <v>0.27</v>
      </c>
      <c r="N21" s="77">
        <v>5.68</v>
      </c>
      <c r="O21" s="77">
        <v>0.78</v>
      </c>
    </row>
    <row r="22" spans="2:15">
      <c r="B22" t="s">
        <v>1438</v>
      </c>
      <c r="C22" t="s">
        <v>1439</v>
      </c>
      <c r="D22" t="s">
        <v>103</v>
      </c>
      <c r="E22" t="s">
        <v>126</v>
      </c>
      <c r="F22" t="s">
        <v>714</v>
      </c>
      <c r="G22" t="s">
        <v>392</v>
      </c>
      <c r="H22" t="s">
        <v>105</v>
      </c>
      <c r="I22" s="77">
        <v>659701</v>
      </c>
      <c r="J22" s="77">
        <v>6703</v>
      </c>
      <c r="K22" s="77">
        <v>0</v>
      </c>
      <c r="L22" s="77">
        <v>44219.758029999997</v>
      </c>
      <c r="M22" s="77">
        <v>0.28000000000000003</v>
      </c>
      <c r="N22" s="77">
        <v>2.91</v>
      </c>
      <c r="O22" s="77">
        <v>0.4</v>
      </c>
    </row>
    <row r="23" spans="2:15">
      <c r="B23" t="s">
        <v>1440</v>
      </c>
      <c r="C23" t="s">
        <v>1441</v>
      </c>
      <c r="D23" t="s">
        <v>103</v>
      </c>
      <c r="E23" t="s">
        <v>126</v>
      </c>
      <c r="F23" t="s">
        <v>1442</v>
      </c>
      <c r="G23" t="s">
        <v>392</v>
      </c>
      <c r="H23" t="s">
        <v>105</v>
      </c>
      <c r="I23" s="77">
        <v>260512</v>
      </c>
      <c r="J23" s="77">
        <v>7390</v>
      </c>
      <c r="K23" s="77">
        <v>0</v>
      </c>
      <c r="L23" s="77">
        <v>19251.836800000001</v>
      </c>
      <c r="M23" s="77">
        <v>0.26</v>
      </c>
      <c r="N23" s="77">
        <v>1.27</v>
      </c>
      <c r="O23" s="77">
        <v>0.17</v>
      </c>
    </row>
    <row r="24" spans="2:15">
      <c r="B24" t="s">
        <v>1443</v>
      </c>
      <c r="C24" t="s">
        <v>1444</v>
      </c>
      <c r="D24" t="s">
        <v>103</v>
      </c>
      <c r="E24" t="s">
        <v>126</v>
      </c>
      <c r="F24" t="s">
        <v>1445</v>
      </c>
      <c r="G24" t="s">
        <v>772</v>
      </c>
      <c r="H24" t="s">
        <v>105</v>
      </c>
      <c r="I24" s="77">
        <v>7032</v>
      </c>
      <c r="J24" s="77">
        <v>65880</v>
      </c>
      <c r="K24" s="77">
        <v>0</v>
      </c>
      <c r="L24" s="77">
        <v>4632.6815999999999</v>
      </c>
      <c r="M24" s="77">
        <v>0.09</v>
      </c>
      <c r="N24" s="77">
        <v>0.3</v>
      </c>
      <c r="O24" s="77">
        <v>0.04</v>
      </c>
    </row>
    <row r="25" spans="2:15">
      <c r="B25" t="s">
        <v>1446</v>
      </c>
      <c r="C25" t="s">
        <v>1447</v>
      </c>
      <c r="D25" t="s">
        <v>103</v>
      </c>
      <c r="E25" t="s">
        <v>126</v>
      </c>
      <c r="F25" t="s">
        <v>810</v>
      </c>
      <c r="G25" t="s">
        <v>558</v>
      </c>
      <c r="H25" t="s">
        <v>105</v>
      </c>
      <c r="I25" s="77">
        <v>6763043.8700000001</v>
      </c>
      <c r="J25" s="77">
        <v>162.19999999999999</v>
      </c>
      <c r="K25" s="77">
        <v>0</v>
      </c>
      <c r="L25" s="77">
        <v>10969.65715714</v>
      </c>
      <c r="M25" s="77">
        <v>0.21</v>
      </c>
      <c r="N25" s="77">
        <v>0.72</v>
      </c>
      <c r="O25" s="77">
        <v>0.1</v>
      </c>
    </row>
    <row r="26" spans="2:15">
      <c r="B26" t="s">
        <v>1448</v>
      </c>
      <c r="C26" t="s">
        <v>1449</v>
      </c>
      <c r="D26" t="s">
        <v>103</v>
      </c>
      <c r="E26" t="s">
        <v>126</v>
      </c>
      <c r="F26" t="s">
        <v>1450</v>
      </c>
      <c r="G26" t="s">
        <v>558</v>
      </c>
      <c r="H26" t="s">
        <v>105</v>
      </c>
      <c r="I26" s="77">
        <v>3335530</v>
      </c>
      <c r="J26" s="77">
        <v>1077</v>
      </c>
      <c r="K26" s="77">
        <v>0</v>
      </c>
      <c r="L26" s="77">
        <v>35923.658100000001</v>
      </c>
      <c r="M26" s="77">
        <v>0.28000000000000003</v>
      </c>
      <c r="N26" s="77">
        <v>2.37</v>
      </c>
      <c r="O26" s="77">
        <v>0.33</v>
      </c>
    </row>
    <row r="27" spans="2:15">
      <c r="B27" t="s">
        <v>1451</v>
      </c>
      <c r="C27" t="s">
        <v>1452</v>
      </c>
      <c r="D27" t="s">
        <v>103</v>
      </c>
      <c r="E27" t="s">
        <v>126</v>
      </c>
      <c r="F27" t="s">
        <v>1095</v>
      </c>
      <c r="G27" t="s">
        <v>558</v>
      </c>
      <c r="H27" t="s">
        <v>105</v>
      </c>
      <c r="I27" s="77">
        <v>131844348.67</v>
      </c>
      <c r="J27" s="77">
        <v>40.9</v>
      </c>
      <c r="K27" s="77">
        <v>0</v>
      </c>
      <c r="L27" s="77">
        <v>53924.338606030004</v>
      </c>
      <c r="M27" s="77">
        <v>1.02</v>
      </c>
      <c r="N27" s="77">
        <v>3.55</v>
      </c>
      <c r="O27" s="77">
        <v>0.49</v>
      </c>
    </row>
    <row r="28" spans="2:15">
      <c r="B28" t="s">
        <v>1453</v>
      </c>
      <c r="C28" t="s">
        <v>1454</v>
      </c>
      <c r="D28" t="s">
        <v>103</v>
      </c>
      <c r="E28" t="s">
        <v>126</v>
      </c>
      <c r="F28" t="s">
        <v>597</v>
      </c>
      <c r="G28" t="s">
        <v>558</v>
      </c>
      <c r="H28" t="s">
        <v>105</v>
      </c>
      <c r="I28" s="77">
        <v>50417</v>
      </c>
      <c r="J28" s="77">
        <v>51550</v>
      </c>
      <c r="K28" s="77">
        <v>1985.29135</v>
      </c>
      <c r="L28" s="77">
        <v>27975.254850000001</v>
      </c>
      <c r="M28" s="77">
        <v>0.4</v>
      </c>
      <c r="N28" s="77">
        <v>1.84</v>
      </c>
      <c r="O28" s="77">
        <v>0.25</v>
      </c>
    </row>
    <row r="29" spans="2:15">
      <c r="B29" t="s">
        <v>1455</v>
      </c>
      <c r="C29" t="s">
        <v>1456</v>
      </c>
      <c r="D29" t="s">
        <v>103</v>
      </c>
      <c r="E29" t="s">
        <v>126</v>
      </c>
      <c r="F29" t="s">
        <v>1117</v>
      </c>
      <c r="G29" t="s">
        <v>602</v>
      </c>
      <c r="H29" t="s">
        <v>105</v>
      </c>
      <c r="I29" s="77">
        <v>2814581</v>
      </c>
      <c r="J29" s="77">
        <v>1480</v>
      </c>
      <c r="K29" s="77">
        <v>0</v>
      </c>
      <c r="L29" s="77">
        <v>41655.798799999997</v>
      </c>
      <c r="M29" s="77">
        <v>0.22</v>
      </c>
      <c r="N29" s="77">
        <v>2.74</v>
      </c>
      <c r="O29" s="77">
        <v>0.38</v>
      </c>
    </row>
    <row r="30" spans="2:15">
      <c r="B30" t="s">
        <v>1457</v>
      </c>
      <c r="C30" t="s">
        <v>1458</v>
      </c>
      <c r="D30" t="s">
        <v>103</v>
      </c>
      <c r="E30" t="s">
        <v>126</v>
      </c>
      <c r="F30" t="s">
        <v>1459</v>
      </c>
      <c r="G30" t="s">
        <v>1460</v>
      </c>
      <c r="H30" t="s">
        <v>105</v>
      </c>
      <c r="I30" s="77">
        <v>134340.89000000001</v>
      </c>
      <c r="J30" s="77">
        <v>9450</v>
      </c>
      <c r="K30" s="77">
        <v>0</v>
      </c>
      <c r="L30" s="77">
        <v>12695.214104999999</v>
      </c>
      <c r="M30" s="77">
        <v>0.14000000000000001</v>
      </c>
      <c r="N30" s="77">
        <v>0.84</v>
      </c>
      <c r="O30" s="77">
        <v>0.12</v>
      </c>
    </row>
    <row r="31" spans="2:15">
      <c r="B31" t="s">
        <v>1461</v>
      </c>
      <c r="C31" t="s">
        <v>1462</v>
      </c>
      <c r="D31" t="s">
        <v>103</v>
      </c>
      <c r="E31" t="s">
        <v>126</v>
      </c>
      <c r="F31" t="s">
        <v>1463</v>
      </c>
      <c r="G31" t="s">
        <v>927</v>
      </c>
      <c r="H31" t="s">
        <v>105</v>
      </c>
      <c r="I31" s="77">
        <v>1341</v>
      </c>
      <c r="J31" s="77">
        <v>31810</v>
      </c>
      <c r="K31" s="77">
        <v>0</v>
      </c>
      <c r="L31" s="77">
        <v>426.57209999999998</v>
      </c>
      <c r="M31" s="77">
        <v>0.01</v>
      </c>
      <c r="N31" s="77">
        <v>0.03</v>
      </c>
      <c r="O31" s="77">
        <v>0</v>
      </c>
    </row>
    <row r="32" spans="2:15">
      <c r="B32" t="s">
        <v>1464</v>
      </c>
      <c r="C32" t="s">
        <v>1465</v>
      </c>
      <c r="D32" t="s">
        <v>103</v>
      </c>
      <c r="E32" t="s">
        <v>126</v>
      </c>
      <c r="F32" t="s">
        <v>1466</v>
      </c>
      <c r="G32" t="s">
        <v>927</v>
      </c>
      <c r="H32" t="s">
        <v>105</v>
      </c>
      <c r="I32" s="77">
        <v>129218</v>
      </c>
      <c r="J32" s="77">
        <v>32110</v>
      </c>
      <c r="K32" s="77">
        <v>0</v>
      </c>
      <c r="L32" s="77">
        <v>41491.899799999999</v>
      </c>
      <c r="M32" s="77">
        <v>0.22</v>
      </c>
      <c r="N32" s="77">
        <v>2.73</v>
      </c>
      <c r="O32" s="77">
        <v>0.38</v>
      </c>
    </row>
    <row r="33" spans="2:15">
      <c r="B33" t="s">
        <v>1467</v>
      </c>
      <c r="C33" t="s">
        <v>1468</v>
      </c>
      <c r="D33" t="s">
        <v>103</v>
      </c>
      <c r="E33" t="s">
        <v>126</v>
      </c>
      <c r="F33" t="s">
        <v>926</v>
      </c>
      <c r="G33" t="s">
        <v>927</v>
      </c>
      <c r="H33" t="s">
        <v>105</v>
      </c>
      <c r="I33" s="77">
        <v>427885</v>
      </c>
      <c r="J33" s="77">
        <v>7550</v>
      </c>
      <c r="K33" s="77">
        <v>0</v>
      </c>
      <c r="L33" s="77">
        <v>32305.317500000001</v>
      </c>
      <c r="M33" s="77">
        <v>0.37</v>
      </c>
      <c r="N33" s="77">
        <v>2.13</v>
      </c>
      <c r="O33" s="77">
        <v>0.28999999999999998</v>
      </c>
    </row>
    <row r="34" spans="2:15">
      <c r="B34" t="s">
        <v>1469</v>
      </c>
      <c r="C34" t="s">
        <v>1470</v>
      </c>
      <c r="D34" t="s">
        <v>103</v>
      </c>
      <c r="E34" t="s">
        <v>126</v>
      </c>
      <c r="F34" t="s">
        <v>1471</v>
      </c>
      <c r="G34" t="s">
        <v>1472</v>
      </c>
      <c r="H34" t="s">
        <v>105</v>
      </c>
      <c r="I34" s="77">
        <v>138218</v>
      </c>
      <c r="J34" s="77">
        <v>10300</v>
      </c>
      <c r="K34" s="77">
        <v>0</v>
      </c>
      <c r="L34" s="77">
        <v>14236.454</v>
      </c>
      <c r="M34" s="77">
        <v>0.26</v>
      </c>
      <c r="N34" s="77">
        <v>0.94</v>
      </c>
      <c r="O34" s="77">
        <v>0.13</v>
      </c>
    </row>
    <row r="35" spans="2:15">
      <c r="B35" t="s">
        <v>1473</v>
      </c>
      <c r="C35" t="s">
        <v>1474</v>
      </c>
      <c r="D35" t="s">
        <v>103</v>
      </c>
      <c r="E35" t="s">
        <v>126</v>
      </c>
      <c r="F35" t="s">
        <v>1475</v>
      </c>
      <c r="G35" t="s">
        <v>978</v>
      </c>
      <c r="H35" t="s">
        <v>105</v>
      </c>
      <c r="I35" s="77">
        <v>442458.59</v>
      </c>
      <c r="J35" s="77">
        <v>2233</v>
      </c>
      <c r="K35" s="77">
        <v>0</v>
      </c>
      <c r="L35" s="77">
        <v>9880.1003146999992</v>
      </c>
      <c r="M35" s="77">
        <v>0.18</v>
      </c>
      <c r="N35" s="77">
        <v>0.65</v>
      </c>
      <c r="O35" s="77">
        <v>0.09</v>
      </c>
    </row>
    <row r="36" spans="2:15">
      <c r="B36" t="s">
        <v>1476</v>
      </c>
      <c r="C36" t="s">
        <v>1477</v>
      </c>
      <c r="D36" t="s">
        <v>103</v>
      </c>
      <c r="E36" t="s">
        <v>126</v>
      </c>
      <c r="F36" t="s">
        <v>462</v>
      </c>
      <c r="G36" t="s">
        <v>431</v>
      </c>
      <c r="H36" t="s">
        <v>105</v>
      </c>
      <c r="I36" s="77">
        <v>120154</v>
      </c>
      <c r="J36" s="77">
        <v>3778</v>
      </c>
      <c r="K36" s="77">
        <v>0</v>
      </c>
      <c r="L36" s="77">
        <v>4539.4181200000003</v>
      </c>
      <c r="M36" s="77">
        <v>0.09</v>
      </c>
      <c r="N36" s="77">
        <v>0.3</v>
      </c>
      <c r="O36" s="77">
        <v>0.04</v>
      </c>
    </row>
    <row r="37" spans="2:15">
      <c r="B37" t="s">
        <v>1478</v>
      </c>
      <c r="C37" t="s">
        <v>1479</v>
      </c>
      <c r="D37" t="s">
        <v>103</v>
      </c>
      <c r="E37" t="s">
        <v>126</v>
      </c>
      <c r="F37" t="s">
        <v>1480</v>
      </c>
      <c r="G37" t="s">
        <v>431</v>
      </c>
      <c r="H37" t="s">
        <v>105</v>
      </c>
      <c r="I37" s="77">
        <v>144213</v>
      </c>
      <c r="J37" s="77">
        <v>3161</v>
      </c>
      <c r="K37" s="77">
        <v>93.73845</v>
      </c>
      <c r="L37" s="77">
        <v>4652.3113800000001</v>
      </c>
      <c r="M37" s="77">
        <v>0.08</v>
      </c>
      <c r="N37" s="77">
        <v>0.31</v>
      </c>
      <c r="O37" s="77">
        <v>0.04</v>
      </c>
    </row>
    <row r="38" spans="2:15">
      <c r="B38" t="s">
        <v>1481</v>
      </c>
      <c r="C38" t="s">
        <v>1482</v>
      </c>
      <c r="D38" t="s">
        <v>103</v>
      </c>
      <c r="E38" t="s">
        <v>126</v>
      </c>
      <c r="F38" t="s">
        <v>467</v>
      </c>
      <c r="G38" t="s">
        <v>431</v>
      </c>
      <c r="H38" t="s">
        <v>105</v>
      </c>
      <c r="I38" s="77">
        <v>320332</v>
      </c>
      <c r="J38" s="77">
        <v>1878</v>
      </c>
      <c r="K38" s="77">
        <v>0</v>
      </c>
      <c r="L38" s="77">
        <v>6015.8349600000001</v>
      </c>
      <c r="M38" s="77">
        <v>0.1</v>
      </c>
      <c r="N38" s="77">
        <v>0.4</v>
      </c>
      <c r="O38" s="77">
        <v>0.05</v>
      </c>
    </row>
    <row r="39" spans="2:15">
      <c r="B39" t="s">
        <v>1483</v>
      </c>
      <c r="C39" t="s">
        <v>1484</v>
      </c>
      <c r="D39" t="s">
        <v>103</v>
      </c>
      <c r="E39" t="s">
        <v>126</v>
      </c>
      <c r="F39" t="s">
        <v>613</v>
      </c>
      <c r="G39" t="s">
        <v>431</v>
      </c>
      <c r="H39" t="s">
        <v>105</v>
      </c>
      <c r="I39" s="77">
        <v>0.44</v>
      </c>
      <c r="J39" s="77">
        <v>3463</v>
      </c>
      <c r="K39" s="77">
        <v>0</v>
      </c>
      <c r="L39" s="77">
        <v>1.5237199999999999E-2</v>
      </c>
      <c r="M39" s="77">
        <v>0</v>
      </c>
      <c r="N39" s="77">
        <v>0</v>
      </c>
      <c r="O39" s="77">
        <v>0</v>
      </c>
    </row>
    <row r="40" spans="2:15">
      <c r="B40" t="s">
        <v>1485</v>
      </c>
      <c r="C40" t="s">
        <v>1486</v>
      </c>
      <c r="D40" t="s">
        <v>103</v>
      </c>
      <c r="E40" t="s">
        <v>126</v>
      </c>
      <c r="F40" t="s">
        <v>485</v>
      </c>
      <c r="G40" t="s">
        <v>431</v>
      </c>
      <c r="H40" t="s">
        <v>105</v>
      </c>
      <c r="I40" s="77">
        <v>170096.07</v>
      </c>
      <c r="J40" s="77">
        <v>13970</v>
      </c>
      <c r="K40" s="77">
        <v>0</v>
      </c>
      <c r="L40" s="77">
        <v>23762.420978999999</v>
      </c>
      <c r="M40" s="77">
        <v>0.38</v>
      </c>
      <c r="N40" s="77">
        <v>1.56</v>
      </c>
      <c r="O40" s="77">
        <v>0.22</v>
      </c>
    </row>
    <row r="41" spans="2:15">
      <c r="B41" t="s">
        <v>1487</v>
      </c>
      <c r="C41" t="s">
        <v>1488</v>
      </c>
      <c r="D41" t="s">
        <v>103</v>
      </c>
      <c r="E41" t="s">
        <v>126</v>
      </c>
      <c r="F41" t="s">
        <v>430</v>
      </c>
      <c r="G41" t="s">
        <v>431</v>
      </c>
      <c r="H41" t="s">
        <v>105</v>
      </c>
      <c r="I41" s="77">
        <v>319590</v>
      </c>
      <c r="J41" s="77">
        <v>16810</v>
      </c>
      <c r="K41" s="77">
        <v>0</v>
      </c>
      <c r="L41" s="77">
        <v>53723.078999999998</v>
      </c>
      <c r="M41" s="77">
        <v>0.26</v>
      </c>
      <c r="N41" s="77">
        <v>3.54</v>
      </c>
      <c r="O41" s="77">
        <v>0.49</v>
      </c>
    </row>
    <row r="42" spans="2:15">
      <c r="B42" t="s">
        <v>1489</v>
      </c>
      <c r="C42" t="s">
        <v>1490</v>
      </c>
      <c r="D42" t="s">
        <v>103</v>
      </c>
      <c r="E42" t="s">
        <v>126</v>
      </c>
      <c r="F42" t="s">
        <v>1491</v>
      </c>
      <c r="G42" t="s">
        <v>128</v>
      </c>
      <c r="H42" t="s">
        <v>105</v>
      </c>
      <c r="I42" s="77">
        <v>137094</v>
      </c>
      <c r="J42" s="77">
        <v>20040</v>
      </c>
      <c r="K42" s="77">
        <v>59.527819999999998</v>
      </c>
      <c r="L42" s="77">
        <v>27533.165420000001</v>
      </c>
      <c r="M42" s="77">
        <v>0.27</v>
      </c>
      <c r="N42" s="77">
        <v>1.81</v>
      </c>
      <c r="O42" s="77">
        <v>0.25</v>
      </c>
    </row>
    <row r="43" spans="2:15">
      <c r="B43" t="s">
        <v>1492</v>
      </c>
      <c r="C43" t="s">
        <v>1493</v>
      </c>
      <c r="D43" t="s">
        <v>103</v>
      </c>
      <c r="E43" t="s">
        <v>126</v>
      </c>
      <c r="F43" t="s">
        <v>1494</v>
      </c>
      <c r="G43" t="s">
        <v>132</v>
      </c>
      <c r="H43" t="s">
        <v>105</v>
      </c>
      <c r="I43" s="77">
        <v>121488</v>
      </c>
      <c r="J43" s="77">
        <v>32570</v>
      </c>
      <c r="K43" s="77">
        <v>0</v>
      </c>
      <c r="L43" s="77">
        <v>39568.641600000003</v>
      </c>
      <c r="M43" s="77">
        <v>0.17</v>
      </c>
      <c r="N43" s="77">
        <v>2.6</v>
      </c>
      <c r="O43" s="77">
        <v>0.36</v>
      </c>
    </row>
    <row r="44" spans="2:15">
      <c r="B44" t="s">
        <v>1495</v>
      </c>
      <c r="C44" t="s">
        <v>1496</v>
      </c>
      <c r="D44" t="s">
        <v>103</v>
      </c>
      <c r="E44" t="s">
        <v>126</v>
      </c>
      <c r="F44" t="s">
        <v>515</v>
      </c>
      <c r="G44" t="s">
        <v>135</v>
      </c>
      <c r="H44" t="s">
        <v>105</v>
      </c>
      <c r="I44" s="77">
        <v>7599433</v>
      </c>
      <c r="J44" s="77">
        <v>448</v>
      </c>
      <c r="K44" s="77">
        <v>0</v>
      </c>
      <c r="L44" s="77">
        <v>34045.459840000003</v>
      </c>
      <c r="M44" s="77">
        <v>0.27</v>
      </c>
      <c r="N44" s="77">
        <v>2.2400000000000002</v>
      </c>
      <c r="O44" s="77">
        <v>0.31</v>
      </c>
    </row>
    <row r="45" spans="2:15">
      <c r="B45" t="s">
        <v>1497</v>
      </c>
      <c r="C45" t="s">
        <v>1498</v>
      </c>
      <c r="D45" t="s">
        <v>103</v>
      </c>
      <c r="E45" t="s">
        <v>126</v>
      </c>
      <c r="F45" t="s">
        <v>730</v>
      </c>
      <c r="G45" t="s">
        <v>135</v>
      </c>
      <c r="H45" t="s">
        <v>105</v>
      </c>
      <c r="I45" s="77">
        <v>399632</v>
      </c>
      <c r="J45" s="77">
        <v>1580</v>
      </c>
      <c r="K45" s="77">
        <v>0</v>
      </c>
      <c r="L45" s="77">
        <v>6314.1855999999998</v>
      </c>
      <c r="M45" s="77">
        <v>0.23</v>
      </c>
      <c r="N45" s="77">
        <v>0.42</v>
      </c>
      <c r="O45" s="77">
        <v>0.06</v>
      </c>
    </row>
    <row r="46" spans="2:15">
      <c r="B46" t="s">
        <v>1499</v>
      </c>
      <c r="C46" t="s">
        <v>1500</v>
      </c>
      <c r="D46" t="s">
        <v>103</v>
      </c>
      <c r="E46" t="s">
        <v>126</v>
      </c>
      <c r="F46" t="s">
        <v>720</v>
      </c>
      <c r="G46" t="s">
        <v>135</v>
      </c>
      <c r="H46" t="s">
        <v>105</v>
      </c>
      <c r="I46" s="77">
        <v>240614</v>
      </c>
      <c r="J46" s="77">
        <v>2478</v>
      </c>
      <c r="K46" s="77">
        <v>0</v>
      </c>
      <c r="L46" s="77">
        <v>5962.4149200000002</v>
      </c>
      <c r="M46" s="77">
        <v>0.24</v>
      </c>
      <c r="N46" s="77">
        <v>0.39</v>
      </c>
      <c r="O46" s="77">
        <v>0.05</v>
      </c>
    </row>
    <row r="47" spans="2:15">
      <c r="B47" s="78" t="s">
        <v>1501</v>
      </c>
      <c r="E47" s="16"/>
      <c r="F47" s="16"/>
      <c r="G47" s="16"/>
      <c r="I47" s="79">
        <v>11940563.359999999</v>
      </c>
      <c r="K47" s="79">
        <v>872.23580000000004</v>
      </c>
      <c r="L47" s="79">
        <v>242661.20107118</v>
      </c>
      <c r="N47" s="79">
        <v>15.98</v>
      </c>
      <c r="O47" s="79">
        <v>2.2000000000000002</v>
      </c>
    </row>
    <row r="48" spans="2:15">
      <c r="B48" t="s">
        <v>1502</v>
      </c>
      <c r="C48" t="s">
        <v>1503</v>
      </c>
      <c r="D48" t="s">
        <v>103</v>
      </c>
      <c r="E48" t="s">
        <v>126</v>
      </c>
      <c r="F48" t="s">
        <v>1504</v>
      </c>
      <c r="G48" t="s">
        <v>104</v>
      </c>
      <c r="H48" t="s">
        <v>105</v>
      </c>
      <c r="I48" s="77">
        <v>42929</v>
      </c>
      <c r="J48" s="77">
        <v>10320</v>
      </c>
      <c r="K48" s="77">
        <v>0</v>
      </c>
      <c r="L48" s="77">
        <v>4430.2727999999997</v>
      </c>
      <c r="M48" s="77">
        <v>0.16</v>
      </c>
      <c r="N48" s="77">
        <v>0.28999999999999998</v>
      </c>
      <c r="O48" s="77">
        <v>0.04</v>
      </c>
    </row>
    <row r="49" spans="2:15">
      <c r="B49" t="s">
        <v>1505</v>
      </c>
      <c r="C49" t="s">
        <v>1506</v>
      </c>
      <c r="D49" t="s">
        <v>103</v>
      </c>
      <c r="E49" t="s">
        <v>126</v>
      </c>
      <c r="F49" t="s">
        <v>1507</v>
      </c>
      <c r="G49" t="s">
        <v>104</v>
      </c>
      <c r="H49" t="s">
        <v>105</v>
      </c>
      <c r="I49" s="77">
        <v>2184</v>
      </c>
      <c r="J49" s="77">
        <v>6216</v>
      </c>
      <c r="K49" s="77">
        <v>0</v>
      </c>
      <c r="L49" s="77">
        <v>135.75744</v>
      </c>
      <c r="M49" s="77">
        <v>0.02</v>
      </c>
      <c r="N49" s="77">
        <v>0.01</v>
      </c>
      <c r="O49" s="77">
        <v>0</v>
      </c>
    </row>
    <row r="50" spans="2:15">
      <c r="B50" t="s">
        <v>1508</v>
      </c>
      <c r="C50" t="s">
        <v>1509</v>
      </c>
      <c r="D50" t="s">
        <v>103</v>
      </c>
      <c r="E50" t="s">
        <v>126</v>
      </c>
      <c r="F50" t="s">
        <v>1510</v>
      </c>
      <c r="G50" t="s">
        <v>1511</v>
      </c>
      <c r="H50" t="s">
        <v>105</v>
      </c>
      <c r="I50" s="77">
        <v>111056</v>
      </c>
      <c r="J50" s="77">
        <v>3493</v>
      </c>
      <c r="K50" s="77">
        <v>86.223699999999994</v>
      </c>
      <c r="L50" s="77">
        <v>3965.40978</v>
      </c>
      <c r="M50" s="77">
        <v>0.45</v>
      </c>
      <c r="N50" s="77">
        <v>0.26</v>
      </c>
      <c r="O50" s="77">
        <v>0.04</v>
      </c>
    </row>
    <row r="51" spans="2:15">
      <c r="B51" t="s">
        <v>1512</v>
      </c>
      <c r="C51" t="s">
        <v>1513</v>
      </c>
      <c r="D51" t="s">
        <v>103</v>
      </c>
      <c r="E51" t="s">
        <v>126</v>
      </c>
      <c r="F51" t="s">
        <v>1514</v>
      </c>
      <c r="G51" t="s">
        <v>1511</v>
      </c>
      <c r="H51" t="s">
        <v>105</v>
      </c>
      <c r="I51" s="77">
        <v>594162</v>
      </c>
      <c r="J51" s="77">
        <v>1735</v>
      </c>
      <c r="K51" s="77">
        <v>0</v>
      </c>
      <c r="L51" s="77">
        <v>10308.7107</v>
      </c>
      <c r="M51" s="77">
        <v>0.55000000000000004</v>
      </c>
      <c r="N51" s="77">
        <v>0.68</v>
      </c>
      <c r="O51" s="77">
        <v>0.09</v>
      </c>
    </row>
    <row r="52" spans="2:15">
      <c r="B52" t="s">
        <v>1515</v>
      </c>
      <c r="C52" t="s">
        <v>1516</v>
      </c>
      <c r="D52" t="s">
        <v>103</v>
      </c>
      <c r="E52" t="s">
        <v>126</v>
      </c>
      <c r="F52" t="s">
        <v>1517</v>
      </c>
      <c r="G52" t="s">
        <v>1420</v>
      </c>
      <c r="H52" t="s">
        <v>105</v>
      </c>
      <c r="I52" s="77">
        <v>96924</v>
      </c>
      <c r="J52" s="77">
        <v>1609</v>
      </c>
      <c r="K52" s="77">
        <v>0</v>
      </c>
      <c r="L52" s="77">
        <v>1559.5071600000001</v>
      </c>
      <c r="M52" s="77">
        <v>0.24</v>
      </c>
      <c r="N52" s="77">
        <v>0.1</v>
      </c>
      <c r="O52" s="77">
        <v>0.01</v>
      </c>
    </row>
    <row r="53" spans="2:15">
      <c r="B53" t="s">
        <v>1518</v>
      </c>
      <c r="C53" t="s">
        <v>1519</v>
      </c>
      <c r="D53" t="s">
        <v>103</v>
      </c>
      <c r="E53" t="s">
        <v>126</v>
      </c>
      <c r="F53" t="s">
        <v>1520</v>
      </c>
      <c r="G53" t="s">
        <v>550</v>
      </c>
      <c r="H53" t="s">
        <v>105</v>
      </c>
      <c r="I53" s="77">
        <v>39445</v>
      </c>
      <c r="J53" s="77">
        <v>22900</v>
      </c>
      <c r="K53" s="77">
        <v>322.55045999999999</v>
      </c>
      <c r="L53" s="77">
        <v>9355.4554599999992</v>
      </c>
      <c r="M53" s="77">
        <v>0.27</v>
      </c>
      <c r="N53" s="77">
        <v>0.62</v>
      </c>
      <c r="O53" s="77">
        <v>0.08</v>
      </c>
    </row>
    <row r="54" spans="2:15">
      <c r="B54" t="s">
        <v>1521</v>
      </c>
      <c r="C54" t="s">
        <v>1522</v>
      </c>
      <c r="D54" t="s">
        <v>103</v>
      </c>
      <c r="E54" t="s">
        <v>126</v>
      </c>
      <c r="F54" t="s">
        <v>1523</v>
      </c>
      <c r="G54" t="s">
        <v>550</v>
      </c>
      <c r="H54" t="s">
        <v>105</v>
      </c>
      <c r="I54" s="77">
        <v>149489</v>
      </c>
      <c r="J54" s="77">
        <v>6317</v>
      </c>
      <c r="K54" s="77">
        <v>0</v>
      </c>
      <c r="L54" s="77">
        <v>9443.2201299999997</v>
      </c>
      <c r="M54" s="77">
        <v>0.27</v>
      </c>
      <c r="N54" s="77">
        <v>0.62</v>
      </c>
      <c r="O54" s="77">
        <v>0.09</v>
      </c>
    </row>
    <row r="55" spans="2:15">
      <c r="B55" t="s">
        <v>1524</v>
      </c>
      <c r="C55" t="s">
        <v>1525</v>
      </c>
      <c r="D55" t="s">
        <v>103</v>
      </c>
      <c r="E55" t="s">
        <v>126</v>
      </c>
      <c r="F55" t="s">
        <v>652</v>
      </c>
      <c r="G55" t="s">
        <v>550</v>
      </c>
      <c r="H55" t="s">
        <v>105</v>
      </c>
      <c r="I55" s="77">
        <v>149252</v>
      </c>
      <c r="J55" s="77">
        <v>4492</v>
      </c>
      <c r="K55" s="77">
        <v>0</v>
      </c>
      <c r="L55" s="77">
        <v>6704.39984</v>
      </c>
      <c r="M55" s="77">
        <v>0.24</v>
      </c>
      <c r="N55" s="77">
        <v>0.44</v>
      </c>
      <c r="O55" s="77">
        <v>0.06</v>
      </c>
    </row>
    <row r="56" spans="2:15">
      <c r="B56" t="s">
        <v>1526</v>
      </c>
      <c r="C56" t="s">
        <v>1527</v>
      </c>
      <c r="D56" t="s">
        <v>103</v>
      </c>
      <c r="E56" t="s">
        <v>126</v>
      </c>
      <c r="F56" t="s">
        <v>1528</v>
      </c>
      <c r="G56" t="s">
        <v>772</v>
      </c>
      <c r="H56" t="s">
        <v>105</v>
      </c>
      <c r="I56" s="77">
        <v>18277</v>
      </c>
      <c r="J56" s="77">
        <v>88000</v>
      </c>
      <c r="K56" s="77">
        <v>0</v>
      </c>
      <c r="L56" s="77">
        <v>16083.76</v>
      </c>
      <c r="M56" s="77">
        <v>0.49</v>
      </c>
      <c r="N56" s="77">
        <v>1.06</v>
      </c>
      <c r="O56" s="77">
        <v>0.15</v>
      </c>
    </row>
    <row r="57" spans="2:15">
      <c r="B57" t="s">
        <v>1529</v>
      </c>
      <c r="C57" t="s">
        <v>1530</v>
      </c>
      <c r="D57" t="s">
        <v>103</v>
      </c>
      <c r="E57" t="s">
        <v>126</v>
      </c>
      <c r="F57" t="s">
        <v>1531</v>
      </c>
      <c r="G57" t="s">
        <v>772</v>
      </c>
      <c r="H57" t="s">
        <v>105</v>
      </c>
      <c r="I57" s="77">
        <v>29026.75</v>
      </c>
      <c r="J57" s="77">
        <v>19500</v>
      </c>
      <c r="K57" s="77">
        <v>0</v>
      </c>
      <c r="L57" s="77">
        <v>5660.2162500000004</v>
      </c>
      <c r="M57" s="77">
        <v>0.16</v>
      </c>
      <c r="N57" s="77">
        <v>0.37</v>
      </c>
      <c r="O57" s="77">
        <v>0.05</v>
      </c>
    </row>
    <row r="58" spans="2:15">
      <c r="B58" t="s">
        <v>1532</v>
      </c>
      <c r="C58" t="s">
        <v>1533</v>
      </c>
      <c r="D58" t="s">
        <v>103</v>
      </c>
      <c r="E58" t="s">
        <v>126</v>
      </c>
      <c r="F58" t="s">
        <v>1053</v>
      </c>
      <c r="G58" t="s">
        <v>558</v>
      </c>
      <c r="H58" t="s">
        <v>105</v>
      </c>
      <c r="I58" s="77">
        <v>551213</v>
      </c>
      <c r="J58" s="77">
        <v>1852</v>
      </c>
      <c r="K58" s="77">
        <v>0</v>
      </c>
      <c r="L58" s="77">
        <v>10208.464760000001</v>
      </c>
      <c r="M58" s="77">
        <v>0.42</v>
      </c>
      <c r="N58" s="77">
        <v>0.67</v>
      </c>
      <c r="O58" s="77">
        <v>0.09</v>
      </c>
    </row>
    <row r="59" spans="2:15">
      <c r="B59" t="s">
        <v>1534</v>
      </c>
      <c r="C59" t="s">
        <v>1535</v>
      </c>
      <c r="D59" t="s">
        <v>103</v>
      </c>
      <c r="E59" t="s">
        <v>126</v>
      </c>
      <c r="F59" t="s">
        <v>1536</v>
      </c>
      <c r="G59" t="s">
        <v>558</v>
      </c>
      <c r="H59" t="s">
        <v>105</v>
      </c>
      <c r="I59" s="77">
        <v>24772</v>
      </c>
      <c r="J59" s="77">
        <v>4599</v>
      </c>
      <c r="K59" s="77">
        <v>0</v>
      </c>
      <c r="L59" s="77">
        <v>1139.2642800000001</v>
      </c>
      <c r="M59" s="77">
        <v>0.15</v>
      </c>
      <c r="N59" s="77">
        <v>0.08</v>
      </c>
      <c r="O59" s="77">
        <v>0.01</v>
      </c>
    </row>
    <row r="60" spans="2:15">
      <c r="B60" t="s">
        <v>1537</v>
      </c>
      <c r="C60" t="s">
        <v>1538</v>
      </c>
      <c r="D60" t="s">
        <v>103</v>
      </c>
      <c r="E60" t="s">
        <v>126</v>
      </c>
      <c r="F60" t="s">
        <v>1539</v>
      </c>
      <c r="G60" t="s">
        <v>558</v>
      </c>
      <c r="H60" t="s">
        <v>105</v>
      </c>
      <c r="I60" s="77">
        <v>402354.25</v>
      </c>
      <c r="J60" s="77">
        <v>2275</v>
      </c>
      <c r="K60" s="77">
        <v>0</v>
      </c>
      <c r="L60" s="77">
        <v>9153.5591874999991</v>
      </c>
      <c r="M60" s="77">
        <v>0.41</v>
      </c>
      <c r="N60" s="77">
        <v>0.6</v>
      </c>
      <c r="O60" s="77">
        <v>0.08</v>
      </c>
    </row>
    <row r="61" spans="2:15">
      <c r="B61" t="s">
        <v>1540</v>
      </c>
      <c r="C61" t="s">
        <v>1541</v>
      </c>
      <c r="D61" t="s">
        <v>103</v>
      </c>
      <c r="E61" t="s">
        <v>126</v>
      </c>
      <c r="F61" t="s">
        <v>1542</v>
      </c>
      <c r="G61" t="s">
        <v>558</v>
      </c>
      <c r="H61" t="s">
        <v>105</v>
      </c>
      <c r="I61" s="77">
        <v>2428263.88</v>
      </c>
      <c r="J61" s="77">
        <v>271.10000000000002</v>
      </c>
      <c r="K61" s="77">
        <v>0</v>
      </c>
      <c r="L61" s="77">
        <v>6583.02337868</v>
      </c>
      <c r="M61" s="77">
        <v>0.23</v>
      </c>
      <c r="N61" s="77">
        <v>0.43</v>
      </c>
      <c r="O61" s="77">
        <v>0.06</v>
      </c>
    </row>
    <row r="62" spans="2:15">
      <c r="B62" t="s">
        <v>1543</v>
      </c>
      <c r="C62" t="s">
        <v>1544</v>
      </c>
      <c r="D62" t="s">
        <v>103</v>
      </c>
      <c r="E62" t="s">
        <v>126</v>
      </c>
      <c r="F62" t="s">
        <v>1545</v>
      </c>
      <c r="G62" t="s">
        <v>1546</v>
      </c>
      <c r="H62" t="s">
        <v>105</v>
      </c>
      <c r="I62" s="77">
        <v>16760</v>
      </c>
      <c r="J62" s="77">
        <v>15490</v>
      </c>
      <c r="K62" s="77">
        <v>0</v>
      </c>
      <c r="L62" s="77">
        <v>2596.1239999999998</v>
      </c>
      <c r="M62" s="77">
        <v>0.36</v>
      </c>
      <c r="N62" s="77">
        <v>0.17</v>
      </c>
      <c r="O62" s="77">
        <v>0.02</v>
      </c>
    </row>
    <row r="63" spans="2:15">
      <c r="B63" t="s">
        <v>1547</v>
      </c>
      <c r="C63" t="s">
        <v>1548</v>
      </c>
      <c r="D63" t="s">
        <v>103</v>
      </c>
      <c r="E63" t="s">
        <v>126</v>
      </c>
      <c r="F63" t="s">
        <v>1549</v>
      </c>
      <c r="G63" t="s">
        <v>602</v>
      </c>
      <c r="H63" t="s">
        <v>105</v>
      </c>
      <c r="I63" s="77">
        <v>34951</v>
      </c>
      <c r="J63" s="77">
        <v>16140</v>
      </c>
      <c r="K63" s="77">
        <v>0</v>
      </c>
      <c r="L63" s="77">
        <v>5641.0914000000002</v>
      </c>
      <c r="M63" s="77">
        <v>0.37</v>
      </c>
      <c r="N63" s="77">
        <v>0.37</v>
      </c>
      <c r="O63" s="77">
        <v>0.05</v>
      </c>
    </row>
    <row r="64" spans="2:15">
      <c r="B64" t="s">
        <v>1550</v>
      </c>
      <c r="C64" t="s">
        <v>1551</v>
      </c>
      <c r="D64" t="s">
        <v>103</v>
      </c>
      <c r="E64" t="s">
        <v>126</v>
      </c>
      <c r="F64" t="s">
        <v>1552</v>
      </c>
      <c r="G64" t="s">
        <v>1460</v>
      </c>
      <c r="H64" t="s">
        <v>105</v>
      </c>
      <c r="I64" s="77">
        <v>68891</v>
      </c>
      <c r="J64" s="77">
        <v>9438</v>
      </c>
      <c r="K64" s="77">
        <v>0</v>
      </c>
      <c r="L64" s="77">
        <v>6501.9325799999997</v>
      </c>
      <c r="M64" s="77">
        <v>0.25</v>
      </c>
      <c r="N64" s="77">
        <v>0.43</v>
      </c>
      <c r="O64" s="77">
        <v>0.06</v>
      </c>
    </row>
    <row r="65" spans="2:15">
      <c r="B65" t="s">
        <v>1553</v>
      </c>
      <c r="C65" t="s">
        <v>1554</v>
      </c>
      <c r="D65" t="s">
        <v>103</v>
      </c>
      <c r="E65" t="s">
        <v>126</v>
      </c>
      <c r="F65" t="s">
        <v>1555</v>
      </c>
      <c r="G65" t="s">
        <v>927</v>
      </c>
      <c r="H65" t="s">
        <v>105</v>
      </c>
      <c r="I65" s="77">
        <v>58566</v>
      </c>
      <c r="J65" s="77">
        <v>10320</v>
      </c>
      <c r="K65" s="77">
        <v>0</v>
      </c>
      <c r="L65" s="77">
        <v>6044.0111999999999</v>
      </c>
      <c r="M65" s="77">
        <v>0.47</v>
      </c>
      <c r="N65" s="77">
        <v>0.4</v>
      </c>
      <c r="O65" s="77">
        <v>0.05</v>
      </c>
    </row>
    <row r="66" spans="2:15">
      <c r="B66" t="s">
        <v>1556</v>
      </c>
      <c r="C66" t="s">
        <v>1557</v>
      </c>
      <c r="D66" t="s">
        <v>103</v>
      </c>
      <c r="E66" t="s">
        <v>126</v>
      </c>
      <c r="F66" t="s">
        <v>1558</v>
      </c>
      <c r="G66" t="s">
        <v>978</v>
      </c>
      <c r="H66" t="s">
        <v>105</v>
      </c>
      <c r="I66" s="77">
        <v>40439</v>
      </c>
      <c r="J66" s="77">
        <v>5396</v>
      </c>
      <c r="K66" s="77">
        <v>0</v>
      </c>
      <c r="L66" s="77">
        <v>2182.08844</v>
      </c>
      <c r="M66" s="77">
        <v>0.18</v>
      </c>
      <c r="N66" s="77">
        <v>0.14000000000000001</v>
      </c>
      <c r="O66" s="77">
        <v>0.02</v>
      </c>
    </row>
    <row r="67" spans="2:15">
      <c r="B67" t="s">
        <v>1559</v>
      </c>
      <c r="C67" t="s">
        <v>1560</v>
      </c>
      <c r="D67" t="s">
        <v>103</v>
      </c>
      <c r="E67" t="s">
        <v>126</v>
      </c>
      <c r="F67" t="s">
        <v>1561</v>
      </c>
      <c r="G67" t="s">
        <v>978</v>
      </c>
      <c r="H67" t="s">
        <v>105</v>
      </c>
      <c r="I67" s="77">
        <v>61359</v>
      </c>
      <c r="J67" s="77">
        <v>9753</v>
      </c>
      <c r="K67" s="77">
        <v>0</v>
      </c>
      <c r="L67" s="77">
        <v>5984.3432700000003</v>
      </c>
      <c r="M67" s="77">
        <v>0.56000000000000005</v>
      </c>
      <c r="N67" s="77">
        <v>0.39</v>
      </c>
      <c r="O67" s="77">
        <v>0.05</v>
      </c>
    </row>
    <row r="68" spans="2:15">
      <c r="B68" t="s">
        <v>1562</v>
      </c>
      <c r="C68" t="s">
        <v>1563</v>
      </c>
      <c r="D68" t="s">
        <v>103</v>
      </c>
      <c r="E68" t="s">
        <v>126</v>
      </c>
      <c r="F68" t="s">
        <v>1564</v>
      </c>
      <c r="G68" t="s">
        <v>978</v>
      </c>
      <c r="H68" t="s">
        <v>105</v>
      </c>
      <c r="I68" s="77">
        <v>21713</v>
      </c>
      <c r="J68" s="77">
        <v>17620</v>
      </c>
      <c r="K68" s="77">
        <v>0</v>
      </c>
      <c r="L68" s="77">
        <v>3825.8305999999998</v>
      </c>
      <c r="M68" s="77">
        <v>0.16</v>
      </c>
      <c r="N68" s="77">
        <v>0.25</v>
      </c>
      <c r="O68" s="77">
        <v>0.03</v>
      </c>
    </row>
    <row r="69" spans="2:15">
      <c r="B69" t="s">
        <v>1565</v>
      </c>
      <c r="C69" t="s">
        <v>1566</v>
      </c>
      <c r="D69" t="s">
        <v>103</v>
      </c>
      <c r="E69" t="s">
        <v>126</v>
      </c>
      <c r="F69" t="s">
        <v>1567</v>
      </c>
      <c r="G69" t="s">
        <v>1020</v>
      </c>
      <c r="H69" t="s">
        <v>105</v>
      </c>
      <c r="I69" s="77">
        <v>445708</v>
      </c>
      <c r="J69" s="77">
        <v>1630</v>
      </c>
      <c r="K69" s="77">
        <v>0</v>
      </c>
      <c r="L69" s="77">
        <v>7265.0403999999999</v>
      </c>
      <c r="M69" s="77">
        <v>0.41</v>
      </c>
      <c r="N69" s="77">
        <v>0.48</v>
      </c>
      <c r="O69" s="77">
        <v>7.0000000000000007E-2</v>
      </c>
    </row>
    <row r="70" spans="2:15">
      <c r="B70" t="s">
        <v>1568</v>
      </c>
      <c r="C70" t="s">
        <v>1569</v>
      </c>
      <c r="D70" t="s">
        <v>103</v>
      </c>
      <c r="E70" t="s">
        <v>126</v>
      </c>
      <c r="F70" t="s">
        <v>1570</v>
      </c>
      <c r="G70" t="s">
        <v>1020</v>
      </c>
      <c r="H70" t="s">
        <v>105</v>
      </c>
      <c r="I70" s="77">
        <v>49733</v>
      </c>
      <c r="J70" s="77">
        <v>7323</v>
      </c>
      <c r="K70" s="77">
        <v>0</v>
      </c>
      <c r="L70" s="77">
        <v>3641.9475900000002</v>
      </c>
      <c r="M70" s="77">
        <v>0.34</v>
      </c>
      <c r="N70" s="77">
        <v>0.24</v>
      </c>
      <c r="O70" s="77">
        <v>0.03</v>
      </c>
    </row>
    <row r="71" spans="2:15">
      <c r="B71" t="s">
        <v>1571</v>
      </c>
      <c r="C71" t="s">
        <v>1572</v>
      </c>
      <c r="D71" t="s">
        <v>103</v>
      </c>
      <c r="E71" t="s">
        <v>126</v>
      </c>
      <c r="F71" t="s">
        <v>1573</v>
      </c>
      <c r="G71" t="s">
        <v>1020</v>
      </c>
      <c r="H71" t="s">
        <v>105</v>
      </c>
      <c r="I71" s="77">
        <v>9566</v>
      </c>
      <c r="J71" s="77">
        <v>33640</v>
      </c>
      <c r="K71" s="77">
        <v>0</v>
      </c>
      <c r="L71" s="77">
        <v>3218.0023999999999</v>
      </c>
      <c r="M71" s="77">
        <v>0.34</v>
      </c>
      <c r="N71" s="77">
        <v>0.21</v>
      </c>
      <c r="O71" s="77">
        <v>0.03</v>
      </c>
    </row>
    <row r="72" spans="2:15">
      <c r="B72" t="s">
        <v>1574</v>
      </c>
      <c r="C72" t="s">
        <v>1575</v>
      </c>
      <c r="D72" t="s">
        <v>103</v>
      </c>
      <c r="E72" t="s">
        <v>126</v>
      </c>
      <c r="F72" t="s">
        <v>1019</v>
      </c>
      <c r="G72" t="s">
        <v>1020</v>
      </c>
      <c r="H72" t="s">
        <v>105</v>
      </c>
      <c r="I72" s="77">
        <v>711849</v>
      </c>
      <c r="J72" s="77">
        <v>1122</v>
      </c>
      <c r="K72" s="77">
        <v>121.80697000000001</v>
      </c>
      <c r="L72" s="77">
        <v>8108.7527499999997</v>
      </c>
      <c r="M72" s="77">
        <v>0.2</v>
      </c>
      <c r="N72" s="77">
        <v>0.53</v>
      </c>
      <c r="O72" s="77">
        <v>7.0000000000000007E-2</v>
      </c>
    </row>
    <row r="73" spans="2:15">
      <c r="B73" t="s">
        <v>1576</v>
      </c>
      <c r="C73" t="s">
        <v>1577</v>
      </c>
      <c r="D73" t="s">
        <v>103</v>
      </c>
      <c r="E73" t="s">
        <v>126</v>
      </c>
      <c r="F73" t="s">
        <v>750</v>
      </c>
      <c r="G73" t="s">
        <v>431</v>
      </c>
      <c r="H73" t="s">
        <v>105</v>
      </c>
      <c r="I73" s="77">
        <v>407373</v>
      </c>
      <c r="J73" s="77">
        <v>367.6</v>
      </c>
      <c r="K73" s="77">
        <v>0</v>
      </c>
      <c r="L73" s="77">
        <v>1497.503148</v>
      </c>
      <c r="M73" s="77">
        <v>0.19</v>
      </c>
      <c r="N73" s="77">
        <v>0.1</v>
      </c>
      <c r="O73" s="77">
        <v>0.01</v>
      </c>
    </row>
    <row r="74" spans="2:15">
      <c r="B74" t="s">
        <v>1578</v>
      </c>
      <c r="C74" t="s">
        <v>1579</v>
      </c>
      <c r="D74" t="s">
        <v>103</v>
      </c>
      <c r="E74" t="s">
        <v>126</v>
      </c>
      <c r="F74" t="s">
        <v>578</v>
      </c>
      <c r="G74" t="s">
        <v>431</v>
      </c>
      <c r="H74" t="s">
        <v>105</v>
      </c>
      <c r="I74" s="77">
        <v>11294</v>
      </c>
      <c r="J74" s="77">
        <v>165900</v>
      </c>
      <c r="K74" s="77">
        <v>0</v>
      </c>
      <c r="L74" s="77">
        <v>18736.745999999999</v>
      </c>
      <c r="M74" s="77">
        <v>0.53</v>
      </c>
      <c r="N74" s="77">
        <v>1.23</v>
      </c>
      <c r="O74" s="77">
        <v>0.17</v>
      </c>
    </row>
    <row r="75" spans="2:15">
      <c r="B75" t="s">
        <v>1580</v>
      </c>
      <c r="C75" t="s">
        <v>1581</v>
      </c>
      <c r="D75" t="s">
        <v>103</v>
      </c>
      <c r="E75" t="s">
        <v>126</v>
      </c>
      <c r="F75" t="s">
        <v>1582</v>
      </c>
      <c r="G75" t="s">
        <v>431</v>
      </c>
      <c r="H75" t="s">
        <v>105</v>
      </c>
      <c r="I75" s="77">
        <v>46540</v>
      </c>
      <c r="J75" s="77">
        <v>6183</v>
      </c>
      <c r="K75" s="77">
        <v>0</v>
      </c>
      <c r="L75" s="77">
        <v>2877.5682000000002</v>
      </c>
      <c r="M75" s="77">
        <v>0.26</v>
      </c>
      <c r="N75" s="77">
        <v>0.19</v>
      </c>
      <c r="O75" s="77">
        <v>0.03</v>
      </c>
    </row>
    <row r="76" spans="2:15">
      <c r="B76" t="s">
        <v>1583</v>
      </c>
      <c r="C76" t="s">
        <v>1584</v>
      </c>
      <c r="D76" t="s">
        <v>103</v>
      </c>
      <c r="E76" t="s">
        <v>126</v>
      </c>
      <c r="F76" t="s">
        <v>706</v>
      </c>
      <c r="G76" t="s">
        <v>431</v>
      </c>
      <c r="H76" t="s">
        <v>105</v>
      </c>
      <c r="I76" s="77">
        <v>9639</v>
      </c>
      <c r="J76" s="77">
        <v>41480</v>
      </c>
      <c r="K76" s="77">
        <v>38.555999999999997</v>
      </c>
      <c r="L76" s="77">
        <v>4036.8132000000001</v>
      </c>
      <c r="M76" s="77">
        <v>0.18</v>
      </c>
      <c r="N76" s="77">
        <v>0.27</v>
      </c>
      <c r="O76" s="77">
        <v>0.04</v>
      </c>
    </row>
    <row r="77" spans="2:15">
      <c r="B77" t="s">
        <v>1585</v>
      </c>
      <c r="C77" t="s">
        <v>1586</v>
      </c>
      <c r="D77" t="s">
        <v>103</v>
      </c>
      <c r="E77" t="s">
        <v>126</v>
      </c>
      <c r="F77" t="s">
        <v>1587</v>
      </c>
      <c r="G77" t="s">
        <v>431</v>
      </c>
      <c r="H77" t="s">
        <v>105</v>
      </c>
      <c r="I77" s="77">
        <v>0.9</v>
      </c>
      <c r="J77" s="77">
        <v>1468</v>
      </c>
      <c r="K77" s="77">
        <v>0</v>
      </c>
      <c r="L77" s="77">
        <v>1.3212E-2</v>
      </c>
      <c r="M77" s="77">
        <v>0</v>
      </c>
      <c r="N77" s="77">
        <v>0</v>
      </c>
      <c r="O77" s="77">
        <v>0</v>
      </c>
    </row>
    <row r="78" spans="2:15">
      <c r="B78" t="s">
        <v>1588</v>
      </c>
      <c r="C78" t="s">
        <v>1589</v>
      </c>
      <c r="D78" t="s">
        <v>103</v>
      </c>
      <c r="E78" t="s">
        <v>126</v>
      </c>
      <c r="F78" t="s">
        <v>733</v>
      </c>
      <c r="G78" t="s">
        <v>431</v>
      </c>
      <c r="H78" t="s">
        <v>105</v>
      </c>
      <c r="I78" s="77">
        <v>0.57999999999999996</v>
      </c>
      <c r="J78" s="77">
        <v>13140</v>
      </c>
      <c r="K78" s="77">
        <v>0</v>
      </c>
      <c r="L78" s="77">
        <v>7.6212000000000002E-2</v>
      </c>
      <c r="M78" s="77">
        <v>0</v>
      </c>
      <c r="N78" s="77">
        <v>0</v>
      </c>
      <c r="O78" s="77">
        <v>0</v>
      </c>
    </row>
    <row r="79" spans="2:15">
      <c r="B79" t="s">
        <v>1590</v>
      </c>
      <c r="C79" t="s">
        <v>1591</v>
      </c>
      <c r="D79" t="s">
        <v>103</v>
      </c>
      <c r="E79" t="s">
        <v>126</v>
      </c>
      <c r="F79" t="s">
        <v>502</v>
      </c>
      <c r="G79" t="s">
        <v>431</v>
      </c>
      <c r="H79" t="s">
        <v>105</v>
      </c>
      <c r="I79" s="77">
        <v>556395</v>
      </c>
      <c r="J79" s="77">
        <v>1439</v>
      </c>
      <c r="K79" s="77">
        <v>0</v>
      </c>
      <c r="L79" s="77">
        <v>8006.52405</v>
      </c>
      <c r="M79" s="77">
        <v>0.32</v>
      </c>
      <c r="N79" s="77">
        <v>0.53</v>
      </c>
      <c r="O79" s="77">
        <v>7.0000000000000007E-2</v>
      </c>
    </row>
    <row r="80" spans="2:15">
      <c r="B80" t="s">
        <v>1592</v>
      </c>
      <c r="C80" t="s">
        <v>1593</v>
      </c>
      <c r="D80" t="s">
        <v>103</v>
      </c>
      <c r="E80" t="s">
        <v>126</v>
      </c>
      <c r="F80" t="s">
        <v>754</v>
      </c>
      <c r="G80" t="s">
        <v>431</v>
      </c>
      <c r="H80" t="s">
        <v>105</v>
      </c>
      <c r="I80" s="77">
        <v>1836309</v>
      </c>
      <c r="J80" s="77">
        <v>577.5</v>
      </c>
      <c r="K80" s="77">
        <v>0</v>
      </c>
      <c r="L80" s="77">
        <v>10604.684475</v>
      </c>
      <c r="M80" s="77">
        <v>0.45</v>
      </c>
      <c r="N80" s="77">
        <v>0.7</v>
      </c>
      <c r="O80" s="77">
        <v>0.1</v>
      </c>
    </row>
    <row r="81" spans="2:15">
      <c r="B81" t="s">
        <v>1594</v>
      </c>
      <c r="C81" t="s">
        <v>1595</v>
      </c>
      <c r="D81" t="s">
        <v>103</v>
      </c>
      <c r="E81" t="s">
        <v>126</v>
      </c>
      <c r="F81" t="s">
        <v>1024</v>
      </c>
      <c r="G81" t="s">
        <v>1025</v>
      </c>
      <c r="H81" t="s">
        <v>105</v>
      </c>
      <c r="I81" s="77">
        <v>1412730</v>
      </c>
      <c r="J81" s="77">
        <v>345.6</v>
      </c>
      <c r="K81" s="77">
        <v>185.16963000000001</v>
      </c>
      <c r="L81" s="77">
        <v>5067.5645100000002</v>
      </c>
      <c r="M81" s="77">
        <v>0.47</v>
      </c>
      <c r="N81" s="77">
        <v>0.33</v>
      </c>
      <c r="O81" s="77">
        <v>0.05</v>
      </c>
    </row>
    <row r="82" spans="2:15">
      <c r="B82" t="s">
        <v>1596</v>
      </c>
      <c r="C82" t="s">
        <v>1597</v>
      </c>
      <c r="D82" t="s">
        <v>103</v>
      </c>
      <c r="E82" t="s">
        <v>126</v>
      </c>
      <c r="F82" t="s">
        <v>1598</v>
      </c>
      <c r="G82" t="s">
        <v>1025</v>
      </c>
      <c r="H82" t="s">
        <v>105</v>
      </c>
      <c r="I82" s="77">
        <v>159434</v>
      </c>
      <c r="J82" s="77">
        <v>933.7</v>
      </c>
      <c r="K82" s="77">
        <v>0</v>
      </c>
      <c r="L82" s="77">
        <v>1488.635258</v>
      </c>
      <c r="M82" s="77">
        <v>0.24</v>
      </c>
      <c r="N82" s="77">
        <v>0.1</v>
      </c>
      <c r="O82" s="77">
        <v>0.01</v>
      </c>
    </row>
    <row r="83" spans="2:15">
      <c r="B83" t="s">
        <v>1599</v>
      </c>
      <c r="C83" t="s">
        <v>1600</v>
      </c>
      <c r="D83" t="s">
        <v>103</v>
      </c>
      <c r="E83" t="s">
        <v>126</v>
      </c>
      <c r="F83" t="s">
        <v>1601</v>
      </c>
      <c r="G83" t="s">
        <v>128</v>
      </c>
      <c r="H83" t="s">
        <v>105</v>
      </c>
      <c r="I83" s="77">
        <v>714065</v>
      </c>
      <c r="J83" s="77">
        <v>340</v>
      </c>
      <c r="K83" s="77">
        <v>0</v>
      </c>
      <c r="L83" s="77">
        <v>2427.8209999999999</v>
      </c>
      <c r="M83" s="77">
        <v>0.19</v>
      </c>
      <c r="N83" s="77">
        <v>0.16</v>
      </c>
      <c r="O83" s="77">
        <v>0.02</v>
      </c>
    </row>
    <row r="84" spans="2:15">
      <c r="B84" t="s">
        <v>1602</v>
      </c>
      <c r="C84" t="s">
        <v>1603</v>
      </c>
      <c r="D84" t="s">
        <v>103</v>
      </c>
      <c r="E84" t="s">
        <v>126</v>
      </c>
      <c r="F84" t="s">
        <v>1604</v>
      </c>
      <c r="G84" t="s">
        <v>1605</v>
      </c>
      <c r="H84" t="s">
        <v>105</v>
      </c>
      <c r="I84" s="77">
        <v>20944</v>
      </c>
      <c r="J84" s="77">
        <v>13800</v>
      </c>
      <c r="K84" s="77">
        <v>40.519039999999997</v>
      </c>
      <c r="L84" s="77">
        <v>2930.7910400000001</v>
      </c>
      <c r="M84" s="77">
        <v>0.31</v>
      </c>
      <c r="N84" s="77">
        <v>0.19</v>
      </c>
      <c r="O84" s="77">
        <v>0.03</v>
      </c>
    </row>
    <row r="85" spans="2:15">
      <c r="B85" t="s">
        <v>1606</v>
      </c>
      <c r="C85" t="s">
        <v>1607</v>
      </c>
      <c r="D85" t="s">
        <v>103</v>
      </c>
      <c r="E85" t="s">
        <v>126</v>
      </c>
      <c r="F85" t="s">
        <v>1608</v>
      </c>
      <c r="G85" t="s">
        <v>1605</v>
      </c>
      <c r="H85" t="s">
        <v>105</v>
      </c>
      <c r="I85" s="77">
        <v>128120</v>
      </c>
      <c r="J85" s="77">
        <v>7792</v>
      </c>
      <c r="K85" s="77">
        <v>0</v>
      </c>
      <c r="L85" s="77">
        <v>9983.1103999999996</v>
      </c>
      <c r="M85" s="77">
        <v>0.56000000000000005</v>
      </c>
      <c r="N85" s="77">
        <v>0.66</v>
      </c>
      <c r="O85" s="77">
        <v>0.09</v>
      </c>
    </row>
    <row r="86" spans="2:15">
      <c r="B86" t="s">
        <v>1609</v>
      </c>
      <c r="C86" t="s">
        <v>1610</v>
      </c>
      <c r="D86" t="s">
        <v>103</v>
      </c>
      <c r="E86" t="s">
        <v>126</v>
      </c>
      <c r="F86" t="s">
        <v>1611</v>
      </c>
      <c r="G86" t="s">
        <v>1605</v>
      </c>
      <c r="H86" t="s">
        <v>105</v>
      </c>
      <c r="I86" s="77">
        <v>328461</v>
      </c>
      <c r="J86" s="77">
        <v>3955</v>
      </c>
      <c r="K86" s="77">
        <v>0</v>
      </c>
      <c r="L86" s="77">
        <v>12990.63255</v>
      </c>
      <c r="M86" s="77">
        <v>0.53</v>
      </c>
      <c r="N86" s="77">
        <v>0.86</v>
      </c>
      <c r="O86" s="77">
        <v>0.12</v>
      </c>
    </row>
    <row r="87" spans="2:15">
      <c r="B87" t="s">
        <v>1612</v>
      </c>
      <c r="C87" t="s">
        <v>1613</v>
      </c>
      <c r="D87" t="s">
        <v>103</v>
      </c>
      <c r="E87" t="s">
        <v>126</v>
      </c>
      <c r="F87" t="s">
        <v>1614</v>
      </c>
      <c r="G87" t="s">
        <v>1605</v>
      </c>
      <c r="H87" t="s">
        <v>105</v>
      </c>
      <c r="I87" s="77">
        <v>27740</v>
      </c>
      <c r="J87" s="77">
        <v>12780</v>
      </c>
      <c r="K87" s="77">
        <v>0</v>
      </c>
      <c r="L87" s="77">
        <v>3545.172</v>
      </c>
      <c r="M87" s="77">
        <v>0.18</v>
      </c>
      <c r="N87" s="77">
        <v>0.23</v>
      </c>
      <c r="O87" s="77">
        <v>0.03</v>
      </c>
    </row>
    <row r="88" spans="2:15">
      <c r="B88" t="s">
        <v>1615</v>
      </c>
      <c r="C88" t="s">
        <v>1616</v>
      </c>
      <c r="D88" t="s">
        <v>103</v>
      </c>
      <c r="E88" t="s">
        <v>126</v>
      </c>
      <c r="F88" t="s">
        <v>1617</v>
      </c>
      <c r="G88" t="s">
        <v>130</v>
      </c>
      <c r="H88" t="s">
        <v>105</v>
      </c>
      <c r="I88" s="77">
        <v>30964</v>
      </c>
      <c r="J88" s="77">
        <v>17580</v>
      </c>
      <c r="K88" s="77">
        <v>77.41</v>
      </c>
      <c r="L88" s="77">
        <v>5520.8811999999998</v>
      </c>
      <c r="M88" s="77">
        <v>0.6</v>
      </c>
      <c r="N88" s="77">
        <v>0.36</v>
      </c>
      <c r="O88" s="77">
        <v>0.05</v>
      </c>
    </row>
    <row r="89" spans="2:15">
      <c r="B89" t="s">
        <v>1618</v>
      </c>
      <c r="C89" t="s">
        <v>1619</v>
      </c>
      <c r="D89" t="s">
        <v>103</v>
      </c>
      <c r="E89" t="s">
        <v>126</v>
      </c>
      <c r="F89" t="s">
        <v>1620</v>
      </c>
      <c r="G89" t="s">
        <v>132</v>
      </c>
      <c r="H89" t="s">
        <v>105</v>
      </c>
      <c r="I89" s="77">
        <v>66758</v>
      </c>
      <c r="J89" s="77">
        <v>3085</v>
      </c>
      <c r="K89" s="77">
        <v>0</v>
      </c>
      <c r="L89" s="77">
        <v>2059.4843000000001</v>
      </c>
      <c r="M89" s="77">
        <v>0.13</v>
      </c>
      <c r="N89" s="77">
        <v>0.14000000000000001</v>
      </c>
      <c r="O89" s="77">
        <v>0.02</v>
      </c>
    </row>
    <row r="90" spans="2:15">
      <c r="B90" t="s">
        <v>1621</v>
      </c>
      <c r="C90" t="s">
        <v>1622</v>
      </c>
      <c r="D90" t="s">
        <v>103</v>
      </c>
      <c r="E90" t="s">
        <v>126</v>
      </c>
      <c r="F90" t="s">
        <v>1623</v>
      </c>
      <c r="G90" t="s">
        <v>135</v>
      </c>
      <c r="H90" t="s">
        <v>105</v>
      </c>
      <c r="I90" s="77">
        <v>24913</v>
      </c>
      <c r="J90" s="77">
        <v>4604</v>
      </c>
      <c r="K90" s="77">
        <v>0</v>
      </c>
      <c r="L90" s="77">
        <v>1146.99452</v>
      </c>
      <c r="M90" s="77">
        <v>0.08</v>
      </c>
      <c r="N90" s="77">
        <v>0.08</v>
      </c>
      <c r="O90" s="77">
        <v>0.01</v>
      </c>
    </row>
    <row r="91" spans="2:15">
      <c r="B91" s="78" t="s">
        <v>1624</v>
      </c>
      <c r="E91" s="16"/>
      <c r="F91" s="16"/>
      <c r="G91" s="16"/>
      <c r="I91" s="79">
        <v>8516729.75</v>
      </c>
      <c r="K91" s="79">
        <v>192.45421999999999</v>
      </c>
      <c r="L91" s="79">
        <v>57733.902206140003</v>
      </c>
      <c r="N91" s="79">
        <v>3.8</v>
      </c>
      <c r="O91" s="79">
        <v>0.52</v>
      </c>
    </row>
    <row r="92" spans="2:15">
      <c r="B92" t="s">
        <v>1625</v>
      </c>
      <c r="C92" t="s">
        <v>1626</v>
      </c>
      <c r="D92" t="s">
        <v>103</v>
      </c>
      <c r="E92" t="s">
        <v>126</v>
      </c>
      <c r="F92" t="s">
        <v>1627</v>
      </c>
      <c r="G92" t="s">
        <v>104</v>
      </c>
      <c r="H92" t="s">
        <v>105</v>
      </c>
      <c r="I92" s="77">
        <v>60508</v>
      </c>
      <c r="J92" s="77">
        <v>879</v>
      </c>
      <c r="K92" s="77">
        <v>0</v>
      </c>
      <c r="L92" s="77">
        <v>531.86532</v>
      </c>
      <c r="M92" s="77">
        <v>0.91</v>
      </c>
      <c r="N92" s="77">
        <v>0.04</v>
      </c>
      <c r="O92" s="77">
        <v>0</v>
      </c>
    </row>
    <row r="93" spans="2:15">
      <c r="B93" t="s">
        <v>1628</v>
      </c>
      <c r="C93" t="s">
        <v>1629</v>
      </c>
      <c r="D93" t="s">
        <v>103</v>
      </c>
      <c r="E93" t="s">
        <v>126</v>
      </c>
      <c r="F93" t="s">
        <v>1630</v>
      </c>
      <c r="G93" t="s">
        <v>104</v>
      </c>
      <c r="H93" t="s">
        <v>105</v>
      </c>
      <c r="I93" s="77">
        <v>28169</v>
      </c>
      <c r="J93" s="77">
        <v>9604</v>
      </c>
      <c r="K93" s="77">
        <v>0</v>
      </c>
      <c r="L93" s="77">
        <v>2705.3507599999998</v>
      </c>
      <c r="M93" s="77">
        <v>0.47</v>
      </c>
      <c r="N93" s="77">
        <v>0.18</v>
      </c>
      <c r="O93" s="77">
        <v>0.02</v>
      </c>
    </row>
    <row r="94" spans="2:15">
      <c r="B94" t="s">
        <v>1631</v>
      </c>
      <c r="C94" t="s">
        <v>1632</v>
      </c>
      <c r="D94" t="s">
        <v>103</v>
      </c>
      <c r="E94" t="s">
        <v>126</v>
      </c>
      <c r="F94" t="s">
        <v>1633</v>
      </c>
      <c r="G94" t="s">
        <v>1511</v>
      </c>
      <c r="H94" t="s">
        <v>105</v>
      </c>
      <c r="I94" s="77">
        <v>63331</v>
      </c>
      <c r="J94" s="77">
        <v>3087</v>
      </c>
      <c r="K94" s="77">
        <v>0</v>
      </c>
      <c r="L94" s="77">
        <v>1955.0279700000001</v>
      </c>
      <c r="M94" s="77">
        <v>1.1100000000000001</v>
      </c>
      <c r="N94" s="77">
        <v>0.13</v>
      </c>
      <c r="O94" s="77">
        <v>0.02</v>
      </c>
    </row>
    <row r="95" spans="2:15">
      <c r="B95" t="s">
        <v>1634</v>
      </c>
      <c r="C95" t="s">
        <v>1635</v>
      </c>
      <c r="D95" t="s">
        <v>103</v>
      </c>
      <c r="E95" t="s">
        <v>126</v>
      </c>
      <c r="F95" t="s">
        <v>1636</v>
      </c>
      <c r="G95" t="s">
        <v>1420</v>
      </c>
      <c r="H95" t="s">
        <v>105</v>
      </c>
      <c r="I95" s="77">
        <v>150756.5</v>
      </c>
      <c r="J95" s="77">
        <v>1101</v>
      </c>
      <c r="K95" s="77">
        <v>0</v>
      </c>
      <c r="L95" s="77">
        <v>1659.8290649999999</v>
      </c>
      <c r="M95" s="77">
        <v>0.59</v>
      </c>
      <c r="N95" s="77">
        <v>0.11</v>
      </c>
      <c r="O95" s="77">
        <v>0.02</v>
      </c>
    </row>
    <row r="96" spans="2:15">
      <c r="B96" t="s">
        <v>1637</v>
      </c>
      <c r="C96" t="s">
        <v>1638</v>
      </c>
      <c r="D96" t="s">
        <v>103</v>
      </c>
      <c r="E96" t="s">
        <v>126</v>
      </c>
      <c r="F96" t="s">
        <v>1639</v>
      </c>
      <c r="G96" t="s">
        <v>1420</v>
      </c>
      <c r="H96" t="s">
        <v>105</v>
      </c>
      <c r="I96" s="77">
        <v>0.8</v>
      </c>
      <c r="J96" s="77">
        <v>304.39999999999998</v>
      </c>
      <c r="K96" s="77">
        <v>0</v>
      </c>
      <c r="L96" s="77">
        <v>2.4352000000000002E-3</v>
      </c>
      <c r="M96" s="77">
        <v>0</v>
      </c>
      <c r="N96" s="77">
        <v>0</v>
      </c>
      <c r="O96" s="77">
        <v>0</v>
      </c>
    </row>
    <row r="97" spans="2:15">
      <c r="B97" t="s">
        <v>1640</v>
      </c>
      <c r="C97" t="s">
        <v>1641</v>
      </c>
      <c r="D97" t="s">
        <v>103</v>
      </c>
      <c r="E97" t="s">
        <v>126</v>
      </c>
      <c r="F97" t="s">
        <v>1642</v>
      </c>
      <c r="G97" t="s">
        <v>1420</v>
      </c>
      <c r="H97" t="s">
        <v>105</v>
      </c>
      <c r="I97" s="77">
        <v>361552</v>
      </c>
      <c r="J97" s="77">
        <v>177.2</v>
      </c>
      <c r="K97" s="77">
        <v>0</v>
      </c>
      <c r="L97" s="77">
        <v>640.67014400000005</v>
      </c>
      <c r="M97" s="77">
        <v>0.17</v>
      </c>
      <c r="N97" s="77">
        <v>0.04</v>
      </c>
      <c r="O97" s="77">
        <v>0.01</v>
      </c>
    </row>
    <row r="98" spans="2:15">
      <c r="B98" t="s">
        <v>1643</v>
      </c>
      <c r="C98" t="s">
        <v>1644</v>
      </c>
      <c r="D98" t="s">
        <v>103</v>
      </c>
      <c r="E98" t="s">
        <v>126</v>
      </c>
      <c r="F98" t="s">
        <v>1645</v>
      </c>
      <c r="G98" t="s">
        <v>906</v>
      </c>
      <c r="H98" t="s">
        <v>105</v>
      </c>
      <c r="I98" s="77">
        <v>8153</v>
      </c>
      <c r="J98" s="77">
        <v>1073</v>
      </c>
      <c r="K98" s="77">
        <v>0</v>
      </c>
      <c r="L98" s="77">
        <v>87.48169</v>
      </c>
      <c r="M98" s="77">
        <v>0.05</v>
      </c>
      <c r="N98" s="77">
        <v>0.01</v>
      </c>
      <c r="O98" s="77">
        <v>0</v>
      </c>
    </row>
    <row r="99" spans="2:15">
      <c r="B99" t="s">
        <v>1646</v>
      </c>
      <c r="C99" t="s">
        <v>1647</v>
      </c>
      <c r="D99" t="s">
        <v>103</v>
      </c>
      <c r="E99" t="s">
        <v>126</v>
      </c>
      <c r="F99" t="s">
        <v>1648</v>
      </c>
      <c r="G99" t="s">
        <v>906</v>
      </c>
      <c r="H99" t="s">
        <v>105</v>
      </c>
      <c r="I99" s="77">
        <v>132859</v>
      </c>
      <c r="J99" s="77">
        <v>920.4</v>
      </c>
      <c r="K99" s="77">
        <v>0</v>
      </c>
      <c r="L99" s="77">
        <v>1222.8342359999999</v>
      </c>
      <c r="M99" s="77">
        <v>0.24</v>
      </c>
      <c r="N99" s="77">
        <v>0.08</v>
      </c>
      <c r="O99" s="77">
        <v>0.01</v>
      </c>
    </row>
    <row r="100" spans="2:15">
      <c r="B100" t="s">
        <v>1649</v>
      </c>
      <c r="C100" t="s">
        <v>1650</v>
      </c>
      <c r="D100" t="s">
        <v>103</v>
      </c>
      <c r="E100" t="s">
        <v>126</v>
      </c>
      <c r="F100" t="s">
        <v>1651</v>
      </c>
      <c r="G100" t="s">
        <v>906</v>
      </c>
      <c r="H100" t="s">
        <v>105</v>
      </c>
      <c r="I100" s="77">
        <v>95997</v>
      </c>
      <c r="J100" s="77">
        <v>147.6</v>
      </c>
      <c r="K100" s="77">
        <v>0</v>
      </c>
      <c r="L100" s="77">
        <v>141.69157200000001</v>
      </c>
      <c r="M100" s="77">
        <v>0.86</v>
      </c>
      <c r="N100" s="77">
        <v>0.01</v>
      </c>
      <c r="O100" s="77">
        <v>0</v>
      </c>
    </row>
    <row r="101" spans="2:15">
      <c r="B101" t="s">
        <v>1652</v>
      </c>
      <c r="C101" t="s">
        <v>1653</v>
      </c>
      <c r="D101" t="s">
        <v>103</v>
      </c>
      <c r="E101" t="s">
        <v>126</v>
      </c>
      <c r="F101" t="s">
        <v>1654</v>
      </c>
      <c r="G101" t="s">
        <v>772</v>
      </c>
      <c r="H101" t="s">
        <v>105</v>
      </c>
      <c r="I101" s="77">
        <v>79202</v>
      </c>
      <c r="J101" s="77">
        <v>2906</v>
      </c>
      <c r="K101" s="77">
        <v>0</v>
      </c>
      <c r="L101" s="77">
        <v>2301.6101199999998</v>
      </c>
      <c r="M101" s="77">
        <v>0.22</v>
      </c>
      <c r="N101" s="77">
        <v>0.15</v>
      </c>
      <c r="O101" s="77">
        <v>0.02</v>
      </c>
    </row>
    <row r="102" spans="2:15">
      <c r="B102" t="s">
        <v>1655</v>
      </c>
      <c r="C102" t="s">
        <v>1656</v>
      </c>
      <c r="D102" t="s">
        <v>103</v>
      </c>
      <c r="E102" t="s">
        <v>126</v>
      </c>
      <c r="F102" t="s">
        <v>860</v>
      </c>
      <c r="G102" t="s">
        <v>772</v>
      </c>
      <c r="H102" t="s">
        <v>105</v>
      </c>
      <c r="I102" s="77">
        <v>0.67</v>
      </c>
      <c r="J102" s="77">
        <v>65.3</v>
      </c>
      <c r="K102" s="77">
        <v>0</v>
      </c>
      <c r="L102" s="77">
        <v>4.3751E-4</v>
      </c>
      <c r="M102" s="77">
        <v>0</v>
      </c>
      <c r="N102" s="77">
        <v>0</v>
      </c>
      <c r="O102" s="77">
        <v>0</v>
      </c>
    </row>
    <row r="103" spans="2:15">
      <c r="B103" t="s">
        <v>1657</v>
      </c>
      <c r="C103" t="s">
        <v>1658</v>
      </c>
      <c r="D103" t="s">
        <v>103</v>
      </c>
      <c r="E103" t="s">
        <v>126</v>
      </c>
      <c r="F103" t="s">
        <v>1659</v>
      </c>
      <c r="G103" t="s">
        <v>1660</v>
      </c>
      <c r="H103" t="s">
        <v>105</v>
      </c>
      <c r="I103" s="77">
        <v>138859</v>
      </c>
      <c r="J103" s="77">
        <v>1651</v>
      </c>
      <c r="K103" s="77">
        <v>0</v>
      </c>
      <c r="L103" s="77">
        <v>2292.5620899999999</v>
      </c>
      <c r="M103" s="77">
        <v>0.47</v>
      </c>
      <c r="N103" s="77">
        <v>0.15</v>
      </c>
      <c r="O103" s="77">
        <v>0.02</v>
      </c>
    </row>
    <row r="104" spans="2:15">
      <c r="B104" t="s">
        <v>1661</v>
      </c>
      <c r="C104" t="s">
        <v>1662</v>
      </c>
      <c r="D104" t="s">
        <v>103</v>
      </c>
      <c r="E104" t="s">
        <v>126</v>
      </c>
      <c r="F104" t="s">
        <v>1663</v>
      </c>
      <c r="G104" t="s">
        <v>1660</v>
      </c>
      <c r="H104" t="s">
        <v>105</v>
      </c>
      <c r="I104" s="77">
        <v>212768.05</v>
      </c>
      <c r="J104" s="77">
        <v>279.89999999999998</v>
      </c>
      <c r="K104" s="77">
        <v>0</v>
      </c>
      <c r="L104" s="77">
        <v>595.53777194999998</v>
      </c>
      <c r="M104" s="77">
        <v>0.14000000000000001</v>
      </c>
      <c r="N104" s="77">
        <v>0.04</v>
      </c>
      <c r="O104" s="77">
        <v>0.01</v>
      </c>
    </row>
    <row r="105" spans="2:15">
      <c r="B105" t="s">
        <v>1664</v>
      </c>
      <c r="C105" t="s">
        <v>1665</v>
      </c>
      <c r="D105" t="s">
        <v>103</v>
      </c>
      <c r="E105" t="s">
        <v>126</v>
      </c>
      <c r="F105" t="s">
        <v>1666</v>
      </c>
      <c r="G105" t="s">
        <v>558</v>
      </c>
      <c r="H105" t="s">
        <v>105</v>
      </c>
      <c r="I105" s="77">
        <v>101588</v>
      </c>
      <c r="J105" s="77">
        <v>1514</v>
      </c>
      <c r="K105" s="77">
        <v>0</v>
      </c>
      <c r="L105" s="77">
        <v>1538.04232</v>
      </c>
      <c r="M105" s="77">
        <v>0.79</v>
      </c>
      <c r="N105" s="77">
        <v>0.1</v>
      </c>
      <c r="O105" s="77">
        <v>0.01</v>
      </c>
    </row>
    <row r="106" spans="2:15">
      <c r="B106" t="s">
        <v>1667</v>
      </c>
      <c r="C106" t="s">
        <v>1668</v>
      </c>
      <c r="D106" t="s">
        <v>103</v>
      </c>
      <c r="E106" t="s">
        <v>126</v>
      </c>
      <c r="F106" t="s">
        <v>1669</v>
      </c>
      <c r="G106" t="s">
        <v>1546</v>
      </c>
      <c r="H106" t="s">
        <v>105</v>
      </c>
      <c r="I106" s="77">
        <v>142245</v>
      </c>
      <c r="J106" s="77">
        <v>250</v>
      </c>
      <c r="K106" s="77">
        <v>0</v>
      </c>
      <c r="L106" s="77">
        <v>355.61250000000001</v>
      </c>
      <c r="M106" s="77">
        <v>0.74</v>
      </c>
      <c r="N106" s="77">
        <v>0.02</v>
      </c>
      <c r="O106" s="77">
        <v>0</v>
      </c>
    </row>
    <row r="107" spans="2:15">
      <c r="B107" t="s">
        <v>1670</v>
      </c>
      <c r="C107" t="s">
        <v>1671</v>
      </c>
      <c r="D107" t="s">
        <v>103</v>
      </c>
      <c r="E107" t="s">
        <v>126</v>
      </c>
      <c r="F107" t="s">
        <v>1672</v>
      </c>
      <c r="G107" t="s">
        <v>602</v>
      </c>
      <c r="H107" t="s">
        <v>105</v>
      </c>
      <c r="I107" s="77">
        <v>250648.44</v>
      </c>
      <c r="J107" s="77">
        <v>783.2</v>
      </c>
      <c r="K107" s="77">
        <v>0</v>
      </c>
      <c r="L107" s="77">
        <v>1963.0785820799999</v>
      </c>
      <c r="M107" s="77">
        <v>0.73</v>
      </c>
      <c r="N107" s="77">
        <v>0.13</v>
      </c>
      <c r="O107" s="77">
        <v>0.02</v>
      </c>
    </row>
    <row r="108" spans="2:15">
      <c r="B108" t="s">
        <v>1673</v>
      </c>
      <c r="C108" t="s">
        <v>1674</v>
      </c>
      <c r="D108" t="s">
        <v>103</v>
      </c>
      <c r="E108" t="s">
        <v>126</v>
      </c>
      <c r="F108" t="s">
        <v>1675</v>
      </c>
      <c r="G108" t="s">
        <v>602</v>
      </c>
      <c r="H108" t="s">
        <v>105</v>
      </c>
      <c r="I108" s="77">
        <v>69091</v>
      </c>
      <c r="J108" s="77">
        <v>2540</v>
      </c>
      <c r="K108" s="77">
        <v>0</v>
      </c>
      <c r="L108" s="77">
        <v>1754.9114</v>
      </c>
      <c r="M108" s="77">
        <v>0.46</v>
      </c>
      <c r="N108" s="77">
        <v>0.12</v>
      </c>
      <c r="O108" s="77">
        <v>0.02</v>
      </c>
    </row>
    <row r="109" spans="2:15">
      <c r="B109" t="s">
        <v>1676</v>
      </c>
      <c r="C109" t="s">
        <v>1677</v>
      </c>
      <c r="D109" t="s">
        <v>103</v>
      </c>
      <c r="E109" t="s">
        <v>126</v>
      </c>
      <c r="F109" t="s">
        <v>1678</v>
      </c>
      <c r="G109" t="s">
        <v>602</v>
      </c>
      <c r="H109" t="s">
        <v>105</v>
      </c>
      <c r="I109" s="77">
        <v>50094</v>
      </c>
      <c r="J109" s="77">
        <v>483.9</v>
      </c>
      <c r="K109" s="77">
        <v>0</v>
      </c>
      <c r="L109" s="77">
        <v>242.404866</v>
      </c>
      <c r="M109" s="77">
        <v>0.38</v>
      </c>
      <c r="N109" s="77">
        <v>0.02</v>
      </c>
      <c r="O109" s="77">
        <v>0</v>
      </c>
    </row>
    <row r="110" spans="2:15">
      <c r="B110" t="s">
        <v>1679</v>
      </c>
      <c r="C110" t="s">
        <v>1680</v>
      </c>
      <c r="D110" t="s">
        <v>103</v>
      </c>
      <c r="E110" t="s">
        <v>126</v>
      </c>
      <c r="F110" t="s">
        <v>1091</v>
      </c>
      <c r="G110" t="s">
        <v>602</v>
      </c>
      <c r="H110" t="s">
        <v>105</v>
      </c>
      <c r="I110" s="77">
        <v>0.47</v>
      </c>
      <c r="J110" s="77">
        <v>391.1</v>
      </c>
      <c r="K110" s="77">
        <v>0</v>
      </c>
      <c r="L110" s="77">
        <v>1.8381700000000001E-3</v>
      </c>
      <c r="M110" s="77">
        <v>0</v>
      </c>
      <c r="N110" s="77">
        <v>0</v>
      </c>
      <c r="O110" s="77">
        <v>0</v>
      </c>
    </row>
    <row r="111" spans="2:15">
      <c r="B111" t="s">
        <v>1681</v>
      </c>
      <c r="C111" t="s">
        <v>1682</v>
      </c>
      <c r="D111" t="s">
        <v>103</v>
      </c>
      <c r="E111" t="s">
        <v>126</v>
      </c>
      <c r="F111" t="s">
        <v>1683</v>
      </c>
      <c r="G111" t="s">
        <v>602</v>
      </c>
      <c r="H111" t="s">
        <v>105</v>
      </c>
      <c r="I111" s="77">
        <v>101527</v>
      </c>
      <c r="J111" s="77">
        <v>2043</v>
      </c>
      <c r="K111" s="77">
        <v>0</v>
      </c>
      <c r="L111" s="77">
        <v>2074.19661</v>
      </c>
      <c r="M111" s="77">
        <v>0.39</v>
      </c>
      <c r="N111" s="77">
        <v>0.14000000000000001</v>
      </c>
      <c r="O111" s="77">
        <v>0.02</v>
      </c>
    </row>
    <row r="112" spans="2:15">
      <c r="B112" t="s">
        <v>1684</v>
      </c>
      <c r="C112" t="s">
        <v>1685</v>
      </c>
      <c r="D112" t="s">
        <v>103</v>
      </c>
      <c r="E112" t="s">
        <v>126</v>
      </c>
      <c r="F112" t="s">
        <v>1686</v>
      </c>
      <c r="G112" t="s">
        <v>602</v>
      </c>
      <c r="H112" t="s">
        <v>105</v>
      </c>
      <c r="I112" s="77">
        <v>647848</v>
      </c>
      <c r="J112" s="77">
        <v>593.20000000000005</v>
      </c>
      <c r="K112" s="77">
        <v>0</v>
      </c>
      <c r="L112" s="77">
        <v>3843.0343360000002</v>
      </c>
      <c r="M112" s="77">
        <v>0.83</v>
      </c>
      <c r="N112" s="77">
        <v>0.25</v>
      </c>
      <c r="O112" s="77">
        <v>0.03</v>
      </c>
    </row>
    <row r="113" spans="2:15">
      <c r="B113" t="s">
        <v>1687</v>
      </c>
      <c r="C113" t="s">
        <v>1688</v>
      </c>
      <c r="D113" t="s">
        <v>103</v>
      </c>
      <c r="E113" t="s">
        <v>126</v>
      </c>
      <c r="F113" t="s">
        <v>1689</v>
      </c>
      <c r="G113" t="s">
        <v>602</v>
      </c>
      <c r="H113" t="s">
        <v>105</v>
      </c>
      <c r="I113" s="77">
        <v>156790</v>
      </c>
      <c r="J113" s="77">
        <v>1576</v>
      </c>
      <c r="K113" s="77">
        <v>0</v>
      </c>
      <c r="L113" s="77">
        <v>2471.0104000000001</v>
      </c>
      <c r="M113" s="77">
        <v>0.92</v>
      </c>
      <c r="N113" s="77">
        <v>0.16</v>
      </c>
      <c r="O113" s="77">
        <v>0.02</v>
      </c>
    </row>
    <row r="114" spans="2:15">
      <c r="B114" t="s">
        <v>1690</v>
      </c>
      <c r="C114" t="s">
        <v>1691</v>
      </c>
      <c r="D114" t="s">
        <v>103</v>
      </c>
      <c r="E114" t="s">
        <v>126</v>
      </c>
      <c r="F114" t="s">
        <v>1692</v>
      </c>
      <c r="G114" t="s">
        <v>927</v>
      </c>
      <c r="H114" t="s">
        <v>105</v>
      </c>
      <c r="I114" s="77">
        <v>38686</v>
      </c>
      <c r="J114" s="77">
        <v>2022</v>
      </c>
      <c r="K114" s="77">
        <v>0</v>
      </c>
      <c r="L114" s="77">
        <v>782.23091999999997</v>
      </c>
      <c r="M114" s="77">
        <v>0.17</v>
      </c>
      <c r="N114" s="77">
        <v>0.05</v>
      </c>
      <c r="O114" s="77">
        <v>0.01</v>
      </c>
    </row>
    <row r="115" spans="2:15">
      <c r="B115" t="s">
        <v>1693</v>
      </c>
      <c r="C115" t="s">
        <v>1694</v>
      </c>
      <c r="D115" t="s">
        <v>103</v>
      </c>
      <c r="E115" t="s">
        <v>126</v>
      </c>
      <c r="F115" t="s">
        <v>1695</v>
      </c>
      <c r="G115" t="s">
        <v>1472</v>
      </c>
      <c r="H115" t="s">
        <v>105</v>
      </c>
      <c r="I115" s="77">
        <v>162288.5</v>
      </c>
      <c r="J115" s="77">
        <v>31.2</v>
      </c>
      <c r="K115" s="77">
        <v>0</v>
      </c>
      <c r="L115" s="77">
        <v>50.634011999999998</v>
      </c>
      <c r="M115" s="77">
        <v>0.17</v>
      </c>
      <c r="N115" s="77">
        <v>0</v>
      </c>
      <c r="O115" s="77">
        <v>0</v>
      </c>
    </row>
    <row r="116" spans="2:15">
      <c r="B116" t="s">
        <v>1696</v>
      </c>
      <c r="C116" t="s">
        <v>1697</v>
      </c>
      <c r="D116" t="s">
        <v>103</v>
      </c>
      <c r="E116" t="s">
        <v>126</v>
      </c>
      <c r="F116" t="s">
        <v>1698</v>
      </c>
      <c r="G116" t="s">
        <v>1472</v>
      </c>
      <c r="H116" t="s">
        <v>105</v>
      </c>
      <c r="I116" s="77">
        <v>1766151</v>
      </c>
      <c r="J116" s="77">
        <v>114.5</v>
      </c>
      <c r="K116" s="77">
        <v>0</v>
      </c>
      <c r="L116" s="77">
        <v>2022.2428950000001</v>
      </c>
      <c r="M116" s="77">
        <v>0.67</v>
      </c>
      <c r="N116" s="77">
        <v>0.13</v>
      </c>
      <c r="O116" s="77">
        <v>0.02</v>
      </c>
    </row>
    <row r="117" spans="2:15">
      <c r="B117" t="s">
        <v>1699</v>
      </c>
      <c r="C117" t="s">
        <v>1700</v>
      </c>
      <c r="D117" t="s">
        <v>103</v>
      </c>
      <c r="E117" t="s">
        <v>126</v>
      </c>
      <c r="F117" t="s">
        <v>1701</v>
      </c>
      <c r="G117" t="s">
        <v>1472</v>
      </c>
      <c r="H117" t="s">
        <v>105</v>
      </c>
      <c r="I117" s="77">
        <v>120980.65</v>
      </c>
      <c r="J117" s="77">
        <v>1408</v>
      </c>
      <c r="K117" s="77">
        <v>0</v>
      </c>
      <c r="L117" s="77">
        <v>1703.4075519999999</v>
      </c>
      <c r="M117" s="77">
        <v>0.47</v>
      </c>
      <c r="N117" s="77">
        <v>0.11</v>
      </c>
      <c r="O117" s="77">
        <v>0.02</v>
      </c>
    </row>
    <row r="118" spans="2:15">
      <c r="B118" t="s">
        <v>1702</v>
      </c>
      <c r="C118" t="s">
        <v>1703</v>
      </c>
      <c r="D118" t="s">
        <v>103</v>
      </c>
      <c r="E118" t="s">
        <v>126</v>
      </c>
      <c r="F118" t="s">
        <v>1704</v>
      </c>
      <c r="G118" t="s">
        <v>1472</v>
      </c>
      <c r="H118" t="s">
        <v>105</v>
      </c>
      <c r="I118" s="77">
        <v>370640.6</v>
      </c>
      <c r="J118" s="77">
        <v>9.3000000000000007</v>
      </c>
      <c r="K118" s="77">
        <v>0</v>
      </c>
      <c r="L118" s="77">
        <v>34.469575800000001</v>
      </c>
      <c r="M118" s="77">
        <v>0.19</v>
      </c>
      <c r="N118" s="77">
        <v>0</v>
      </c>
      <c r="O118" s="77">
        <v>0</v>
      </c>
    </row>
    <row r="119" spans="2:15">
      <c r="B119" t="s">
        <v>1705</v>
      </c>
      <c r="C119" t="s">
        <v>1706</v>
      </c>
      <c r="D119" t="s">
        <v>103</v>
      </c>
      <c r="E119" t="s">
        <v>126</v>
      </c>
      <c r="F119" t="s">
        <v>1707</v>
      </c>
      <c r="G119" t="s">
        <v>1472</v>
      </c>
      <c r="H119" t="s">
        <v>105</v>
      </c>
      <c r="I119" s="77">
        <v>0.41</v>
      </c>
      <c r="J119" s="77">
        <v>615.5</v>
      </c>
      <c r="K119" s="77">
        <v>0</v>
      </c>
      <c r="L119" s="77">
        <v>2.5235499999999998E-3</v>
      </c>
      <c r="M119" s="77">
        <v>0</v>
      </c>
      <c r="N119" s="77">
        <v>0</v>
      </c>
      <c r="O119" s="77">
        <v>0</v>
      </c>
    </row>
    <row r="120" spans="2:15">
      <c r="B120" t="s">
        <v>1708</v>
      </c>
      <c r="C120" t="s">
        <v>1709</v>
      </c>
      <c r="D120" t="s">
        <v>103</v>
      </c>
      <c r="E120" t="s">
        <v>126</v>
      </c>
      <c r="F120" t="s">
        <v>1710</v>
      </c>
      <c r="G120" t="s">
        <v>978</v>
      </c>
      <c r="H120" t="s">
        <v>105</v>
      </c>
      <c r="I120" s="77">
        <v>132912</v>
      </c>
      <c r="J120" s="77">
        <v>4558</v>
      </c>
      <c r="K120" s="77">
        <v>0</v>
      </c>
      <c r="L120" s="77">
        <v>6058.12896</v>
      </c>
      <c r="M120" s="77">
        <v>1.32</v>
      </c>
      <c r="N120" s="77">
        <v>0.4</v>
      </c>
      <c r="O120" s="77">
        <v>0.05</v>
      </c>
    </row>
    <row r="121" spans="2:15">
      <c r="B121" t="s">
        <v>1711</v>
      </c>
      <c r="C121" t="s">
        <v>1712</v>
      </c>
      <c r="D121" t="s">
        <v>103</v>
      </c>
      <c r="E121" t="s">
        <v>126</v>
      </c>
      <c r="F121" t="s">
        <v>1713</v>
      </c>
      <c r="G121" t="s">
        <v>978</v>
      </c>
      <c r="H121" t="s">
        <v>105</v>
      </c>
      <c r="I121" s="77">
        <v>210681</v>
      </c>
      <c r="J121" s="77">
        <v>1504</v>
      </c>
      <c r="K121" s="77">
        <v>175.63072</v>
      </c>
      <c r="L121" s="77">
        <v>3344.2729599999998</v>
      </c>
      <c r="M121" s="77">
        <v>1.46</v>
      </c>
      <c r="N121" s="77">
        <v>0.22</v>
      </c>
      <c r="O121" s="77">
        <v>0.03</v>
      </c>
    </row>
    <row r="122" spans="2:15">
      <c r="B122" t="s">
        <v>1714</v>
      </c>
      <c r="C122" t="s">
        <v>1715</v>
      </c>
      <c r="D122" t="s">
        <v>103</v>
      </c>
      <c r="E122" t="s">
        <v>126</v>
      </c>
      <c r="F122" t="s">
        <v>1716</v>
      </c>
      <c r="G122" t="s">
        <v>978</v>
      </c>
      <c r="H122" t="s">
        <v>105</v>
      </c>
      <c r="I122" s="77">
        <v>288716</v>
      </c>
      <c r="J122" s="77">
        <v>1030</v>
      </c>
      <c r="K122" s="77">
        <v>0</v>
      </c>
      <c r="L122" s="77">
        <v>2973.7748000000001</v>
      </c>
      <c r="M122" s="77">
        <v>0.73</v>
      </c>
      <c r="N122" s="77">
        <v>0.2</v>
      </c>
      <c r="O122" s="77">
        <v>0.03</v>
      </c>
    </row>
    <row r="123" spans="2:15">
      <c r="B123" t="s">
        <v>1717</v>
      </c>
      <c r="C123" t="s">
        <v>1718</v>
      </c>
      <c r="D123" t="s">
        <v>103</v>
      </c>
      <c r="E123" t="s">
        <v>126</v>
      </c>
      <c r="F123" t="s">
        <v>1719</v>
      </c>
      <c r="G123" t="s">
        <v>978</v>
      </c>
      <c r="H123" t="s">
        <v>105</v>
      </c>
      <c r="I123" s="77">
        <v>177660</v>
      </c>
      <c r="J123" s="77">
        <v>87</v>
      </c>
      <c r="K123" s="77">
        <v>0</v>
      </c>
      <c r="L123" s="77">
        <v>154.5642</v>
      </c>
      <c r="M123" s="77">
        <v>0.12</v>
      </c>
      <c r="N123" s="77">
        <v>0.01</v>
      </c>
      <c r="O123" s="77">
        <v>0</v>
      </c>
    </row>
    <row r="124" spans="2:15">
      <c r="B124" t="s">
        <v>1720</v>
      </c>
      <c r="C124" t="s">
        <v>1721</v>
      </c>
      <c r="D124" t="s">
        <v>103</v>
      </c>
      <c r="E124" t="s">
        <v>126</v>
      </c>
      <c r="F124" t="s">
        <v>1722</v>
      </c>
      <c r="G124" t="s">
        <v>1020</v>
      </c>
      <c r="H124" t="s">
        <v>105</v>
      </c>
      <c r="I124" s="77">
        <v>11218</v>
      </c>
      <c r="J124" s="77">
        <v>1099</v>
      </c>
      <c r="K124" s="77">
        <v>0</v>
      </c>
      <c r="L124" s="77">
        <v>123.28582</v>
      </c>
      <c r="M124" s="77">
        <v>0.64</v>
      </c>
      <c r="N124" s="77">
        <v>0.01</v>
      </c>
      <c r="O124" s="77">
        <v>0</v>
      </c>
    </row>
    <row r="125" spans="2:15">
      <c r="B125" t="s">
        <v>1723</v>
      </c>
      <c r="C125" t="s">
        <v>1724</v>
      </c>
      <c r="D125" t="s">
        <v>103</v>
      </c>
      <c r="E125" t="s">
        <v>126</v>
      </c>
      <c r="F125" t="s">
        <v>1725</v>
      </c>
      <c r="G125" t="s">
        <v>1020</v>
      </c>
      <c r="H125" t="s">
        <v>105</v>
      </c>
      <c r="I125" s="77">
        <v>24671</v>
      </c>
      <c r="J125" s="77">
        <v>1677</v>
      </c>
      <c r="K125" s="77">
        <v>0</v>
      </c>
      <c r="L125" s="77">
        <v>413.73266999999998</v>
      </c>
      <c r="M125" s="77">
        <v>0.2</v>
      </c>
      <c r="N125" s="77">
        <v>0.03</v>
      </c>
      <c r="O125" s="77">
        <v>0</v>
      </c>
    </row>
    <row r="126" spans="2:15">
      <c r="B126" t="s">
        <v>1726</v>
      </c>
      <c r="C126" t="s">
        <v>1727</v>
      </c>
      <c r="D126" t="s">
        <v>103</v>
      </c>
      <c r="E126" t="s">
        <v>126</v>
      </c>
      <c r="F126" t="s">
        <v>1728</v>
      </c>
      <c r="G126" t="s">
        <v>1020</v>
      </c>
      <c r="H126" t="s">
        <v>105</v>
      </c>
      <c r="I126" s="77">
        <v>998603</v>
      </c>
      <c r="J126" s="77">
        <v>24</v>
      </c>
      <c r="K126" s="77">
        <v>0</v>
      </c>
      <c r="L126" s="77">
        <v>239.66471999999999</v>
      </c>
      <c r="M126" s="77">
        <v>0.24</v>
      </c>
      <c r="N126" s="77">
        <v>0.02</v>
      </c>
      <c r="O126" s="77">
        <v>0</v>
      </c>
    </row>
    <row r="127" spans="2:15">
      <c r="B127" t="s">
        <v>1729</v>
      </c>
      <c r="C127" t="s">
        <v>1730</v>
      </c>
      <c r="D127" t="s">
        <v>103</v>
      </c>
      <c r="E127" t="s">
        <v>126</v>
      </c>
      <c r="F127" t="s">
        <v>855</v>
      </c>
      <c r="G127" t="s">
        <v>431</v>
      </c>
      <c r="H127" t="s">
        <v>105</v>
      </c>
      <c r="I127" s="77">
        <v>0.28000000000000003</v>
      </c>
      <c r="J127" s="77">
        <v>16.7</v>
      </c>
      <c r="K127" s="77">
        <v>0</v>
      </c>
      <c r="L127" s="77">
        <v>4.676E-5</v>
      </c>
      <c r="M127" s="77">
        <v>0</v>
      </c>
      <c r="N127" s="77">
        <v>0</v>
      </c>
      <c r="O127" s="77">
        <v>0</v>
      </c>
    </row>
    <row r="128" spans="2:15">
      <c r="B128" t="s">
        <v>1731</v>
      </c>
      <c r="C128" t="s">
        <v>1732</v>
      </c>
      <c r="D128" t="s">
        <v>103</v>
      </c>
      <c r="E128" t="s">
        <v>126</v>
      </c>
      <c r="F128" t="s">
        <v>884</v>
      </c>
      <c r="G128" t="s">
        <v>431</v>
      </c>
      <c r="H128" t="s">
        <v>105</v>
      </c>
      <c r="I128" s="77">
        <v>5610.38</v>
      </c>
      <c r="J128" s="77">
        <v>292.39999999999998</v>
      </c>
      <c r="K128" s="77">
        <v>0</v>
      </c>
      <c r="L128" s="77">
        <v>16.40475112</v>
      </c>
      <c r="M128" s="77">
        <v>0.08</v>
      </c>
      <c r="N128" s="77">
        <v>0</v>
      </c>
      <c r="O128" s="77">
        <v>0</v>
      </c>
    </row>
    <row r="129" spans="2:15">
      <c r="B129" t="s">
        <v>1733</v>
      </c>
      <c r="C129" t="s">
        <v>1734</v>
      </c>
      <c r="D129" t="s">
        <v>103</v>
      </c>
      <c r="E129" t="s">
        <v>126</v>
      </c>
      <c r="F129" t="s">
        <v>1735</v>
      </c>
      <c r="G129" t="s">
        <v>1025</v>
      </c>
      <c r="H129" t="s">
        <v>105</v>
      </c>
      <c r="I129" s="77">
        <v>48204</v>
      </c>
      <c r="J129" s="77">
        <v>4753</v>
      </c>
      <c r="K129" s="77">
        <v>0</v>
      </c>
      <c r="L129" s="77">
        <v>2291.1361200000001</v>
      </c>
      <c r="M129" s="77">
        <v>0.46</v>
      </c>
      <c r="N129" s="77">
        <v>0.15</v>
      </c>
      <c r="O129" s="77">
        <v>0.02</v>
      </c>
    </row>
    <row r="130" spans="2:15">
      <c r="B130" t="s">
        <v>1736</v>
      </c>
      <c r="C130" t="s">
        <v>1737</v>
      </c>
      <c r="D130" t="s">
        <v>103</v>
      </c>
      <c r="E130" t="s">
        <v>126</v>
      </c>
      <c r="F130" t="s">
        <v>1738</v>
      </c>
      <c r="G130" t="s">
        <v>130</v>
      </c>
      <c r="H130" t="s">
        <v>105</v>
      </c>
      <c r="I130" s="77">
        <v>203549</v>
      </c>
      <c r="J130" s="77">
        <v>619.6</v>
      </c>
      <c r="K130" s="77">
        <v>0</v>
      </c>
      <c r="L130" s="77">
        <v>1261.1896039999999</v>
      </c>
      <c r="M130" s="77">
        <v>0.37</v>
      </c>
      <c r="N130" s="77">
        <v>0.08</v>
      </c>
      <c r="O130" s="77">
        <v>0.01</v>
      </c>
    </row>
    <row r="131" spans="2:15">
      <c r="B131" t="s">
        <v>1739</v>
      </c>
      <c r="C131" t="s">
        <v>1740</v>
      </c>
      <c r="D131" t="s">
        <v>103</v>
      </c>
      <c r="E131" t="s">
        <v>126</v>
      </c>
      <c r="F131" t="s">
        <v>1741</v>
      </c>
      <c r="G131" t="s">
        <v>130</v>
      </c>
      <c r="H131" t="s">
        <v>105</v>
      </c>
      <c r="I131" s="77">
        <v>137266</v>
      </c>
      <c r="J131" s="77">
        <v>2243</v>
      </c>
      <c r="K131" s="77">
        <v>0</v>
      </c>
      <c r="L131" s="77">
        <v>3078.8763800000002</v>
      </c>
      <c r="M131" s="77">
        <v>1.03</v>
      </c>
      <c r="N131" s="77">
        <v>0.2</v>
      </c>
      <c r="O131" s="77">
        <v>0.03</v>
      </c>
    </row>
    <row r="132" spans="2:15">
      <c r="B132" t="s">
        <v>1742</v>
      </c>
      <c r="C132" t="s">
        <v>1743</v>
      </c>
      <c r="D132" t="s">
        <v>103</v>
      </c>
      <c r="E132" t="s">
        <v>126</v>
      </c>
      <c r="F132" t="s">
        <v>1744</v>
      </c>
      <c r="G132" t="s">
        <v>130</v>
      </c>
      <c r="H132" t="s">
        <v>105</v>
      </c>
      <c r="I132" s="77">
        <v>74160</v>
      </c>
      <c r="J132" s="77">
        <v>2247</v>
      </c>
      <c r="K132" s="77">
        <v>0</v>
      </c>
      <c r="L132" s="77">
        <v>1666.3751999999999</v>
      </c>
      <c r="M132" s="77">
        <v>1.03</v>
      </c>
      <c r="N132" s="77">
        <v>0.11</v>
      </c>
      <c r="O132" s="77">
        <v>0.02</v>
      </c>
    </row>
    <row r="133" spans="2:15">
      <c r="B133" t="s">
        <v>1745</v>
      </c>
      <c r="C133" t="s">
        <v>1746</v>
      </c>
      <c r="D133" t="s">
        <v>103</v>
      </c>
      <c r="E133" t="s">
        <v>126</v>
      </c>
      <c r="F133" t="s">
        <v>1747</v>
      </c>
      <c r="G133" t="s">
        <v>130</v>
      </c>
      <c r="H133" t="s">
        <v>105</v>
      </c>
      <c r="I133" s="77">
        <v>115724</v>
      </c>
      <c r="J133" s="77">
        <v>732.3</v>
      </c>
      <c r="K133" s="77">
        <v>0</v>
      </c>
      <c r="L133" s="77">
        <v>847.44685200000004</v>
      </c>
      <c r="M133" s="77">
        <v>1</v>
      </c>
      <c r="N133" s="77">
        <v>0.06</v>
      </c>
      <c r="O133" s="77">
        <v>0.01</v>
      </c>
    </row>
    <row r="134" spans="2:15">
      <c r="B134" t="s">
        <v>1748</v>
      </c>
      <c r="C134" t="s">
        <v>1749</v>
      </c>
      <c r="D134" t="s">
        <v>103</v>
      </c>
      <c r="E134" t="s">
        <v>126</v>
      </c>
      <c r="F134" t="s">
        <v>1750</v>
      </c>
      <c r="G134" t="s">
        <v>130</v>
      </c>
      <c r="H134" t="s">
        <v>105</v>
      </c>
      <c r="I134" s="77">
        <v>713725</v>
      </c>
      <c r="J134" s="77">
        <v>146.19999999999999</v>
      </c>
      <c r="K134" s="77">
        <v>16.823499999999999</v>
      </c>
      <c r="L134" s="77">
        <v>1060.28945</v>
      </c>
      <c r="M134" s="77">
        <v>0.2</v>
      </c>
      <c r="N134" s="77">
        <v>7.0000000000000007E-2</v>
      </c>
      <c r="O134" s="77">
        <v>0.01</v>
      </c>
    </row>
    <row r="135" spans="2:15">
      <c r="B135" t="s">
        <v>1751</v>
      </c>
      <c r="C135" t="s">
        <v>1752</v>
      </c>
      <c r="D135" t="s">
        <v>103</v>
      </c>
      <c r="E135" t="s">
        <v>126</v>
      </c>
      <c r="F135" t="s">
        <v>1753</v>
      </c>
      <c r="G135" t="s">
        <v>132</v>
      </c>
      <c r="H135" t="s">
        <v>105</v>
      </c>
      <c r="I135" s="77">
        <v>38839</v>
      </c>
      <c r="J135" s="77">
        <v>1923</v>
      </c>
      <c r="K135" s="77">
        <v>0</v>
      </c>
      <c r="L135" s="77">
        <v>746.87396999999999</v>
      </c>
      <c r="M135" s="77">
        <v>0.11</v>
      </c>
      <c r="N135" s="77">
        <v>0.05</v>
      </c>
      <c r="O135" s="77">
        <v>0.01</v>
      </c>
    </row>
    <row r="136" spans="2:15">
      <c r="B136" t="s">
        <v>1754</v>
      </c>
      <c r="C136" t="s">
        <v>1755</v>
      </c>
      <c r="D136" t="s">
        <v>103</v>
      </c>
      <c r="E136" t="s">
        <v>126</v>
      </c>
      <c r="F136" t="s">
        <v>1756</v>
      </c>
      <c r="G136" t="s">
        <v>135</v>
      </c>
      <c r="H136" t="s">
        <v>105</v>
      </c>
      <c r="I136" s="77">
        <v>24456</v>
      </c>
      <c r="J136" s="77">
        <v>1996</v>
      </c>
      <c r="K136" s="77">
        <v>0</v>
      </c>
      <c r="L136" s="77">
        <v>488.14175999999998</v>
      </c>
      <c r="M136" s="77">
        <v>0.26</v>
      </c>
      <c r="N136" s="77">
        <v>0.03</v>
      </c>
      <c r="O136" s="77">
        <v>0</v>
      </c>
    </row>
    <row r="137" spans="2:15">
      <c r="B137" s="78" t="s">
        <v>1757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271</v>
      </c>
      <c r="C138" t="s">
        <v>271</v>
      </c>
      <c r="E138" s="16"/>
      <c r="F138" s="16"/>
      <c r="G138" t="s">
        <v>271</v>
      </c>
      <c r="H138" t="s">
        <v>271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276</v>
      </c>
      <c r="E139" s="16"/>
      <c r="F139" s="16"/>
      <c r="G139" s="16"/>
      <c r="I139" s="79">
        <v>4160124</v>
      </c>
      <c r="K139" s="79">
        <v>57.314921300000002</v>
      </c>
      <c r="L139" s="79">
        <v>347124.76344269176</v>
      </c>
      <c r="N139" s="79">
        <v>22.85</v>
      </c>
      <c r="O139" s="79">
        <v>3.15</v>
      </c>
    </row>
    <row r="140" spans="2:15">
      <c r="B140" s="78" t="s">
        <v>387</v>
      </c>
      <c r="E140" s="16"/>
      <c r="F140" s="16"/>
      <c r="G140" s="16"/>
      <c r="I140" s="79">
        <v>765520</v>
      </c>
      <c r="K140" s="79">
        <v>0</v>
      </c>
      <c r="L140" s="79">
        <v>73603.929663069997</v>
      </c>
      <c r="N140" s="79">
        <v>4.8499999999999996</v>
      </c>
      <c r="O140" s="79">
        <v>0.67</v>
      </c>
    </row>
    <row r="141" spans="2:15">
      <c r="B141" t="s">
        <v>1758</v>
      </c>
      <c r="C141" t="s">
        <v>1759</v>
      </c>
      <c r="D141" t="s">
        <v>1399</v>
      </c>
      <c r="E141" t="s">
        <v>1107</v>
      </c>
      <c r="F141" t="s">
        <v>1760</v>
      </c>
      <c r="G141" t="s">
        <v>1404</v>
      </c>
      <c r="H141" t="s">
        <v>109</v>
      </c>
      <c r="I141" s="77">
        <v>17109</v>
      </c>
      <c r="J141" s="77">
        <v>1965</v>
      </c>
      <c r="K141" s="77">
        <v>0</v>
      </c>
      <c r="L141" s="77">
        <v>1181.3781609</v>
      </c>
      <c r="M141" s="77">
        <v>0.05</v>
      </c>
      <c r="N141" s="77">
        <v>0.08</v>
      </c>
      <c r="O141" s="77">
        <v>0.01</v>
      </c>
    </row>
    <row r="142" spans="2:15">
      <c r="B142" t="s">
        <v>1761</v>
      </c>
      <c r="C142" t="s">
        <v>1762</v>
      </c>
      <c r="D142" t="s">
        <v>1399</v>
      </c>
      <c r="E142" t="s">
        <v>1107</v>
      </c>
      <c r="F142" t="s">
        <v>1763</v>
      </c>
      <c r="G142" t="s">
        <v>1118</v>
      </c>
      <c r="H142" t="s">
        <v>109</v>
      </c>
      <c r="I142" s="77">
        <v>122873</v>
      </c>
      <c r="J142" s="77">
        <v>520</v>
      </c>
      <c r="K142" s="77">
        <v>0</v>
      </c>
      <c r="L142" s="77">
        <v>2245.2337544000002</v>
      </c>
      <c r="M142" s="77">
        <v>0.56000000000000005</v>
      </c>
      <c r="N142" s="77">
        <v>0.15</v>
      </c>
      <c r="O142" s="77">
        <v>0.02</v>
      </c>
    </row>
    <row r="143" spans="2:15">
      <c r="B143" t="s">
        <v>1764</v>
      </c>
      <c r="C143" t="s">
        <v>1765</v>
      </c>
      <c r="D143" t="s">
        <v>1399</v>
      </c>
      <c r="E143" t="s">
        <v>1107</v>
      </c>
      <c r="F143" t="s">
        <v>1766</v>
      </c>
      <c r="G143" t="s">
        <v>1118</v>
      </c>
      <c r="H143" t="s">
        <v>109</v>
      </c>
      <c r="I143" s="77">
        <v>20208</v>
      </c>
      <c r="J143" s="77">
        <v>515</v>
      </c>
      <c r="K143" s="77">
        <v>0</v>
      </c>
      <c r="L143" s="77">
        <v>365.70619679999999</v>
      </c>
      <c r="M143" s="77">
        <v>0.12</v>
      </c>
      <c r="N143" s="77">
        <v>0.02</v>
      </c>
      <c r="O143" s="77">
        <v>0</v>
      </c>
    </row>
    <row r="144" spans="2:15">
      <c r="B144" t="s">
        <v>1767</v>
      </c>
      <c r="C144" t="s">
        <v>1768</v>
      </c>
      <c r="D144" t="s">
        <v>1399</v>
      </c>
      <c r="E144" t="s">
        <v>1107</v>
      </c>
      <c r="F144" t="s">
        <v>1769</v>
      </c>
      <c r="G144" t="s">
        <v>1118</v>
      </c>
      <c r="H144" t="s">
        <v>109</v>
      </c>
      <c r="I144" s="77">
        <v>36103</v>
      </c>
      <c r="J144" s="77">
        <v>632.5</v>
      </c>
      <c r="K144" s="77">
        <v>0</v>
      </c>
      <c r="L144" s="77">
        <v>802.42708315000004</v>
      </c>
      <c r="M144" s="77">
        <v>0.32</v>
      </c>
      <c r="N144" s="77">
        <v>0.05</v>
      </c>
      <c r="O144" s="77">
        <v>0.01</v>
      </c>
    </row>
    <row r="145" spans="2:15">
      <c r="B145" t="s">
        <v>1770</v>
      </c>
      <c r="C145" t="s">
        <v>1771</v>
      </c>
      <c r="D145" t="s">
        <v>1157</v>
      </c>
      <c r="E145" t="s">
        <v>1107</v>
      </c>
      <c r="F145" t="s">
        <v>1364</v>
      </c>
      <c r="G145" t="s">
        <v>1118</v>
      </c>
      <c r="H145" t="s">
        <v>109</v>
      </c>
      <c r="I145" s="77">
        <v>10278</v>
      </c>
      <c r="J145" s="77">
        <v>1709</v>
      </c>
      <c r="K145" s="77">
        <v>0</v>
      </c>
      <c r="L145" s="77">
        <v>617.23768428000005</v>
      </c>
      <c r="M145" s="77">
        <v>0</v>
      </c>
      <c r="N145" s="77">
        <v>0.04</v>
      </c>
      <c r="O145" s="77">
        <v>0.01</v>
      </c>
    </row>
    <row r="146" spans="2:15">
      <c r="B146" t="s">
        <v>1772</v>
      </c>
      <c r="C146" t="s">
        <v>1773</v>
      </c>
      <c r="D146" t="s">
        <v>1157</v>
      </c>
      <c r="E146" t="s">
        <v>1107</v>
      </c>
      <c r="F146" t="s">
        <v>1423</v>
      </c>
      <c r="G146" t="s">
        <v>1118</v>
      </c>
      <c r="H146" t="s">
        <v>109</v>
      </c>
      <c r="I146" s="77">
        <v>31174</v>
      </c>
      <c r="J146" s="77">
        <v>8334</v>
      </c>
      <c r="K146" s="77">
        <v>0</v>
      </c>
      <c r="L146" s="77">
        <v>9129.5166362399996</v>
      </c>
      <c r="M146" s="77">
        <v>0.02</v>
      </c>
      <c r="N146" s="77">
        <v>0.6</v>
      </c>
      <c r="O146" s="77">
        <v>0.08</v>
      </c>
    </row>
    <row r="147" spans="2:15">
      <c r="B147" t="s">
        <v>1774</v>
      </c>
      <c r="C147" t="s">
        <v>1775</v>
      </c>
      <c r="D147" t="s">
        <v>1399</v>
      </c>
      <c r="E147" t="s">
        <v>1107</v>
      </c>
      <c r="F147" t="s">
        <v>1517</v>
      </c>
      <c r="G147" t="s">
        <v>1118</v>
      </c>
      <c r="H147" t="s">
        <v>109</v>
      </c>
      <c r="I147" s="77">
        <v>13711</v>
      </c>
      <c r="J147" s="77">
        <v>460</v>
      </c>
      <c r="K147" s="77">
        <v>0</v>
      </c>
      <c r="L147" s="77">
        <v>221.63008840000001</v>
      </c>
      <c r="M147" s="77">
        <v>0.04</v>
      </c>
      <c r="N147" s="77">
        <v>0.01</v>
      </c>
      <c r="O147" s="77">
        <v>0</v>
      </c>
    </row>
    <row r="148" spans="2:15">
      <c r="B148" t="s">
        <v>1776</v>
      </c>
      <c r="C148" t="s">
        <v>1777</v>
      </c>
      <c r="D148" t="s">
        <v>1399</v>
      </c>
      <c r="E148" t="s">
        <v>1107</v>
      </c>
      <c r="F148" t="s">
        <v>884</v>
      </c>
      <c r="G148" t="s">
        <v>1250</v>
      </c>
      <c r="H148" t="s">
        <v>116</v>
      </c>
      <c r="I148" s="77">
        <v>16383</v>
      </c>
      <c r="J148" s="77">
        <v>80</v>
      </c>
      <c r="K148" s="77">
        <v>0</v>
      </c>
      <c r="L148" s="77">
        <v>64.800662880000004</v>
      </c>
      <c r="M148" s="77">
        <v>0.24</v>
      </c>
      <c r="N148" s="77">
        <v>0</v>
      </c>
      <c r="O148" s="77">
        <v>0</v>
      </c>
    </row>
    <row r="149" spans="2:15">
      <c r="B149" t="s">
        <v>1778</v>
      </c>
      <c r="C149" t="s">
        <v>1779</v>
      </c>
      <c r="D149" t="s">
        <v>1399</v>
      </c>
      <c r="E149" t="s">
        <v>1107</v>
      </c>
      <c r="F149" t="s">
        <v>1459</v>
      </c>
      <c r="G149" t="s">
        <v>1780</v>
      </c>
      <c r="H149" t="s">
        <v>109</v>
      </c>
      <c r="I149" s="77">
        <v>94711</v>
      </c>
      <c r="J149" s="77">
        <v>2691</v>
      </c>
      <c r="K149" s="77">
        <v>0</v>
      </c>
      <c r="L149" s="77">
        <v>8956.0369571400006</v>
      </c>
      <c r="M149" s="77">
        <v>0.1</v>
      </c>
      <c r="N149" s="77">
        <v>0.59</v>
      </c>
      <c r="O149" s="77">
        <v>0.08</v>
      </c>
    </row>
    <row r="150" spans="2:15">
      <c r="B150" t="s">
        <v>1781</v>
      </c>
      <c r="C150" t="s">
        <v>1782</v>
      </c>
      <c r="D150" t="s">
        <v>1399</v>
      </c>
      <c r="E150" t="s">
        <v>1107</v>
      </c>
      <c r="F150" t="s">
        <v>1783</v>
      </c>
      <c r="G150" t="s">
        <v>1780</v>
      </c>
      <c r="H150" t="s">
        <v>109</v>
      </c>
      <c r="I150" s="77">
        <v>735</v>
      </c>
      <c r="J150" s="77">
        <v>7285</v>
      </c>
      <c r="K150" s="77">
        <v>0</v>
      </c>
      <c r="L150" s="77">
        <v>188.1562515</v>
      </c>
      <c r="M150" s="77">
        <v>0</v>
      </c>
      <c r="N150" s="77">
        <v>0.01</v>
      </c>
      <c r="O150" s="77">
        <v>0</v>
      </c>
    </row>
    <row r="151" spans="2:15">
      <c r="B151" t="s">
        <v>1781</v>
      </c>
      <c r="C151" t="s">
        <v>1782</v>
      </c>
      <c r="D151" t="s">
        <v>1399</v>
      </c>
      <c r="E151" t="s">
        <v>1107</v>
      </c>
      <c r="F151" t="s">
        <v>1783</v>
      </c>
      <c r="G151" t="s">
        <v>1780</v>
      </c>
      <c r="H151" t="s">
        <v>109</v>
      </c>
      <c r="I151" s="77">
        <v>16183</v>
      </c>
      <c r="J151" s="77">
        <v>7285</v>
      </c>
      <c r="K151" s="77">
        <v>0</v>
      </c>
      <c r="L151" s="77">
        <v>4142.7654666999997</v>
      </c>
      <c r="M151" s="77">
        <v>0.03</v>
      </c>
      <c r="N151" s="77">
        <v>0.27</v>
      </c>
      <c r="O151" s="77">
        <v>0.04</v>
      </c>
    </row>
    <row r="152" spans="2:15">
      <c r="B152" t="s">
        <v>1784</v>
      </c>
      <c r="C152" t="s">
        <v>1785</v>
      </c>
      <c r="D152" t="s">
        <v>1399</v>
      </c>
      <c r="E152" t="s">
        <v>1107</v>
      </c>
      <c r="F152" t="s">
        <v>1552</v>
      </c>
      <c r="G152" t="s">
        <v>1780</v>
      </c>
      <c r="H152" t="s">
        <v>109</v>
      </c>
      <c r="I152" s="77">
        <v>1</v>
      </c>
      <c r="J152" s="77">
        <v>2713</v>
      </c>
      <c r="K152" s="77">
        <v>0</v>
      </c>
      <c r="L152" s="77">
        <v>9.5334820000000001E-2</v>
      </c>
      <c r="M152" s="77">
        <v>0</v>
      </c>
      <c r="N152" s="77">
        <v>0</v>
      </c>
      <c r="O152" s="77">
        <v>0</v>
      </c>
    </row>
    <row r="153" spans="2:15">
      <c r="B153" t="s">
        <v>1786</v>
      </c>
      <c r="C153" t="s">
        <v>1787</v>
      </c>
      <c r="D153" t="s">
        <v>1399</v>
      </c>
      <c r="E153" t="s">
        <v>1107</v>
      </c>
      <c r="F153" t="s">
        <v>1788</v>
      </c>
      <c r="G153" t="s">
        <v>1123</v>
      </c>
      <c r="H153" t="s">
        <v>109</v>
      </c>
      <c r="I153" s="77">
        <v>36246</v>
      </c>
      <c r="J153" s="77">
        <v>6672</v>
      </c>
      <c r="K153" s="77">
        <v>0</v>
      </c>
      <c r="L153" s="77">
        <v>8498.02258368</v>
      </c>
      <c r="M153" s="77">
        <v>0.02</v>
      </c>
      <c r="N153" s="77">
        <v>0.56000000000000005</v>
      </c>
      <c r="O153" s="77">
        <v>0.08</v>
      </c>
    </row>
    <row r="154" spans="2:15">
      <c r="B154" t="s">
        <v>1789</v>
      </c>
      <c r="C154" t="s">
        <v>1790</v>
      </c>
      <c r="D154" t="s">
        <v>1399</v>
      </c>
      <c r="E154" t="s">
        <v>1107</v>
      </c>
      <c r="F154" t="s">
        <v>1791</v>
      </c>
      <c r="G154" t="s">
        <v>1123</v>
      </c>
      <c r="H154" t="s">
        <v>109</v>
      </c>
      <c r="I154" s="77">
        <v>17048</v>
      </c>
      <c r="J154" s="77">
        <v>4260</v>
      </c>
      <c r="K154" s="77">
        <v>0</v>
      </c>
      <c r="L154" s="77">
        <v>2552.0242272</v>
      </c>
      <c r="M154" s="77">
        <v>0.03</v>
      </c>
      <c r="N154" s="77">
        <v>0.17</v>
      </c>
      <c r="O154" s="77">
        <v>0.02</v>
      </c>
    </row>
    <row r="155" spans="2:15">
      <c r="B155" t="s">
        <v>1792</v>
      </c>
      <c r="C155" t="s">
        <v>1793</v>
      </c>
      <c r="D155" t="s">
        <v>1399</v>
      </c>
      <c r="E155" t="s">
        <v>1107</v>
      </c>
      <c r="F155" t="s">
        <v>1794</v>
      </c>
      <c r="G155" t="s">
        <v>1123</v>
      </c>
      <c r="H155" t="s">
        <v>109</v>
      </c>
      <c r="I155" s="77">
        <v>11823</v>
      </c>
      <c r="J155" s="77">
        <v>7955</v>
      </c>
      <c r="K155" s="77">
        <v>0</v>
      </c>
      <c r="L155" s="77">
        <v>3304.9860500999998</v>
      </c>
      <c r="M155" s="77">
        <v>0.03</v>
      </c>
      <c r="N155" s="77">
        <v>0.22</v>
      </c>
      <c r="O155" s="77">
        <v>0.03</v>
      </c>
    </row>
    <row r="156" spans="2:15">
      <c r="B156" t="s">
        <v>1795</v>
      </c>
      <c r="C156" t="s">
        <v>1796</v>
      </c>
      <c r="D156" t="s">
        <v>1399</v>
      </c>
      <c r="E156" t="s">
        <v>1107</v>
      </c>
      <c r="F156" t="s">
        <v>1797</v>
      </c>
      <c r="G156" t="s">
        <v>1123</v>
      </c>
      <c r="H156" t="s">
        <v>109</v>
      </c>
      <c r="I156" s="77">
        <v>25260</v>
      </c>
      <c r="J156" s="77">
        <v>80</v>
      </c>
      <c r="K156" s="77">
        <v>0</v>
      </c>
      <c r="L156" s="77">
        <v>71.010912000000005</v>
      </c>
      <c r="M156" s="77">
        <v>0.03</v>
      </c>
      <c r="N156" s="77">
        <v>0</v>
      </c>
      <c r="O156" s="77">
        <v>0</v>
      </c>
    </row>
    <row r="157" spans="2:15">
      <c r="B157" t="s">
        <v>1798</v>
      </c>
      <c r="C157" t="s">
        <v>1799</v>
      </c>
      <c r="D157" t="s">
        <v>1399</v>
      </c>
      <c r="E157" t="s">
        <v>1107</v>
      </c>
      <c r="F157" t="s">
        <v>1800</v>
      </c>
      <c r="G157" t="s">
        <v>1123</v>
      </c>
      <c r="H157" t="s">
        <v>109</v>
      </c>
      <c r="I157" s="77">
        <v>23911</v>
      </c>
      <c r="J157" s="77">
        <v>9934</v>
      </c>
      <c r="K157" s="77">
        <v>0</v>
      </c>
      <c r="L157" s="77">
        <v>8346.87005236</v>
      </c>
      <c r="M157" s="77">
        <v>0.01</v>
      </c>
      <c r="N157" s="77">
        <v>0.55000000000000004</v>
      </c>
      <c r="O157" s="77">
        <v>0.08</v>
      </c>
    </row>
    <row r="158" spans="2:15">
      <c r="B158" t="s">
        <v>1801</v>
      </c>
      <c r="C158" t="s">
        <v>1802</v>
      </c>
      <c r="D158" t="s">
        <v>1399</v>
      </c>
      <c r="E158" t="s">
        <v>1107</v>
      </c>
      <c r="F158" t="s">
        <v>1803</v>
      </c>
      <c r="G158" t="s">
        <v>1334</v>
      </c>
      <c r="H158" t="s">
        <v>109</v>
      </c>
      <c r="I158" s="77">
        <v>48934</v>
      </c>
      <c r="J158" s="77">
        <v>1290</v>
      </c>
      <c r="K158" s="77">
        <v>0</v>
      </c>
      <c r="L158" s="77">
        <v>2218.2075804000001</v>
      </c>
      <c r="M158" s="77">
        <v>0.15</v>
      </c>
      <c r="N158" s="77">
        <v>0.15</v>
      </c>
      <c r="O158" s="77">
        <v>0.02</v>
      </c>
    </row>
    <row r="159" spans="2:15">
      <c r="B159" t="s">
        <v>1804</v>
      </c>
      <c r="C159" t="s">
        <v>1805</v>
      </c>
      <c r="D159" t="s">
        <v>1399</v>
      </c>
      <c r="E159" t="s">
        <v>1107</v>
      </c>
      <c r="F159" t="s">
        <v>1806</v>
      </c>
      <c r="G159" t="s">
        <v>1334</v>
      </c>
      <c r="H159" t="s">
        <v>109</v>
      </c>
      <c r="I159" s="77">
        <v>10153</v>
      </c>
      <c r="J159" s="77">
        <v>6218</v>
      </c>
      <c r="K159" s="77">
        <v>0</v>
      </c>
      <c r="L159" s="77">
        <v>2218.4357795599999</v>
      </c>
      <c r="M159" s="77">
        <v>0</v>
      </c>
      <c r="N159" s="77">
        <v>0.15</v>
      </c>
      <c r="O159" s="77">
        <v>0.02</v>
      </c>
    </row>
    <row r="160" spans="2:15">
      <c r="B160" t="s">
        <v>1807</v>
      </c>
      <c r="C160" t="s">
        <v>1808</v>
      </c>
      <c r="D160" t="s">
        <v>1399</v>
      </c>
      <c r="E160" t="s">
        <v>1107</v>
      </c>
      <c r="F160" t="s">
        <v>1809</v>
      </c>
      <c r="G160" t="s">
        <v>1334</v>
      </c>
      <c r="H160" t="s">
        <v>109</v>
      </c>
      <c r="I160" s="77">
        <v>22029</v>
      </c>
      <c r="J160" s="77">
        <v>3110</v>
      </c>
      <c r="K160" s="77">
        <v>0</v>
      </c>
      <c r="L160" s="77">
        <v>2407.4480766000001</v>
      </c>
      <c r="M160" s="77">
        <v>0.09</v>
      </c>
      <c r="N160" s="77">
        <v>0.16</v>
      </c>
      <c r="O160" s="77">
        <v>0.02</v>
      </c>
    </row>
    <row r="161" spans="2:15">
      <c r="B161" t="s">
        <v>1810</v>
      </c>
      <c r="C161" t="s">
        <v>1811</v>
      </c>
      <c r="D161" t="s">
        <v>1399</v>
      </c>
      <c r="E161" t="s">
        <v>1107</v>
      </c>
      <c r="F161" t="s">
        <v>1753</v>
      </c>
      <c r="G161" t="s">
        <v>1214</v>
      </c>
      <c r="H161" t="s">
        <v>109</v>
      </c>
      <c r="I161" s="77">
        <v>134750</v>
      </c>
      <c r="J161" s="77">
        <v>538</v>
      </c>
      <c r="K161" s="77">
        <v>0</v>
      </c>
      <c r="L161" s="77">
        <v>2547.4918699999998</v>
      </c>
      <c r="M161" s="77">
        <v>0.4</v>
      </c>
      <c r="N161" s="77">
        <v>0.17</v>
      </c>
      <c r="O161" s="77">
        <v>0.02</v>
      </c>
    </row>
    <row r="162" spans="2:15">
      <c r="B162" t="s">
        <v>1812</v>
      </c>
      <c r="C162" t="s">
        <v>1813</v>
      </c>
      <c r="D162" t="s">
        <v>1399</v>
      </c>
      <c r="E162" t="s">
        <v>1107</v>
      </c>
      <c r="F162" t="s">
        <v>1494</v>
      </c>
      <c r="G162" t="s">
        <v>1214</v>
      </c>
      <c r="H162" t="s">
        <v>109</v>
      </c>
      <c r="I162" s="77">
        <v>12357</v>
      </c>
      <c r="J162" s="77">
        <v>9393</v>
      </c>
      <c r="K162" s="77">
        <v>0</v>
      </c>
      <c r="L162" s="77">
        <v>4078.6752371399998</v>
      </c>
      <c r="M162" s="77">
        <v>0.02</v>
      </c>
      <c r="N162" s="77">
        <v>0.27</v>
      </c>
      <c r="O162" s="77">
        <v>0.04</v>
      </c>
    </row>
    <row r="163" spans="2:15">
      <c r="B163" t="s">
        <v>1814</v>
      </c>
      <c r="C163" t="s">
        <v>1815</v>
      </c>
      <c r="D163" t="s">
        <v>1399</v>
      </c>
      <c r="E163" t="s">
        <v>1107</v>
      </c>
      <c r="F163" t="s">
        <v>1816</v>
      </c>
      <c r="G163" t="s">
        <v>1129</v>
      </c>
      <c r="H163" t="s">
        <v>109</v>
      </c>
      <c r="I163" s="77">
        <v>19199</v>
      </c>
      <c r="J163" s="77">
        <v>5260</v>
      </c>
      <c r="K163" s="77">
        <v>0</v>
      </c>
      <c r="L163" s="77">
        <v>3548.6740436</v>
      </c>
      <c r="M163" s="77">
        <v>0.05</v>
      </c>
      <c r="N163" s="77">
        <v>0.23</v>
      </c>
      <c r="O163" s="77">
        <v>0.03</v>
      </c>
    </row>
    <row r="164" spans="2:15">
      <c r="B164" t="s">
        <v>1817</v>
      </c>
      <c r="C164" t="s">
        <v>1818</v>
      </c>
      <c r="D164" t="s">
        <v>1399</v>
      </c>
      <c r="E164" t="s">
        <v>1107</v>
      </c>
      <c r="F164" t="s">
        <v>1491</v>
      </c>
      <c r="G164" t="s">
        <v>1129</v>
      </c>
      <c r="H164" t="s">
        <v>109</v>
      </c>
      <c r="I164" s="77">
        <v>15714</v>
      </c>
      <c r="J164" s="77">
        <v>5638</v>
      </c>
      <c r="K164" s="77">
        <v>0</v>
      </c>
      <c r="L164" s="77">
        <v>3113.24699448</v>
      </c>
      <c r="M164" s="77">
        <v>0.03</v>
      </c>
      <c r="N164" s="77">
        <v>0.2</v>
      </c>
      <c r="O164" s="77">
        <v>0.03</v>
      </c>
    </row>
    <row r="165" spans="2:15">
      <c r="B165" t="s">
        <v>1819</v>
      </c>
      <c r="C165" t="s">
        <v>1820</v>
      </c>
      <c r="D165" t="s">
        <v>1399</v>
      </c>
      <c r="E165" t="s">
        <v>1107</v>
      </c>
      <c r="F165" t="s">
        <v>1463</v>
      </c>
      <c r="G165" t="s">
        <v>126</v>
      </c>
      <c r="H165" t="s">
        <v>109</v>
      </c>
      <c r="I165" s="77">
        <v>8627</v>
      </c>
      <c r="J165" s="77">
        <v>9183</v>
      </c>
      <c r="K165" s="77">
        <v>0</v>
      </c>
      <c r="L165" s="77">
        <v>2783.85197874</v>
      </c>
      <c r="M165" s="77">
        <v>0.05</v>
      </c>
      <c r="N165" s="77">
        <v>0.18</v>
      </c>
      <c r="O165" s="77">
        <v>0.03</v>
      </c>
    </row>
    <row r="166" spans="2:15">
      <c r="B166" s="78" t="s">
        <v>388</v>
      </c>
      <c r="E166" s="16"/>
      <c r="F166" s="16"/>
      <c r="G166" s="16"/>
      <c r="I166" s="79">
        <v>3394604</v>
      </c>
      <c r="K166" s="79">
        <v>57.314921300000002</v>
      </c>
      <c r="L166" s="79">
        <v>273520.83377962175</v>
      </c>
      <c r="N166" s="79">
        <v>18.010000000000002</v>
      </c>
      <c r="O166" s="79">
        <v>2.48</v>
      </c>
    </row>
    <row r="167" spans="2:15">
      <c r="B167" t="s">
        <v>1821</v>
      </c>
      <c r="C167" t="s">
        <v>1822</v>
      </c>
      <c r="D167" t="s">
        <v>1399</v>
      </c>
      <c r="E167" t="s">
        <v>1107</v>
      </c>
      <c r="F167" t="s">
        <v>1823</v>
      </c>
      <c r="G167" t="s">
        <v>1265</v>
      </c>
      <c r="H167" t="s">
        <v>109</v>
      </c>
      <c r="I167" s="77">
        <v>12554</v>
      </c>
      <c r="J167" s="77">
        <v>8497</v>
      </c>
      <c r="K167" s="77">
        <v>0</v>
      </c>
      <c r="L167" s="77">
        <v>3748.4308173200002</v>
      </c>
      <c r="M167" s="77">
        <v>0</v>
      </c>
      <c r="N167" s="77">
        <v>0.25</v>
      </c>
      <c r="O167" s="77">
        <v>0.03</v>
      </c>
    </row>
    <row r="168" spans="2:15">
      <c r="B168" t="s">
        <v>1824</v>
      </c>
      <c r="C168" t="s">
        <v>1825</v>
      </c>
      <c r="D168" t="s">
        <v>1826</v>
      </c>
      <c r="E168" t="s">
        <v>1107</v>
      </c>
      <c r="F168" t="s">
        <v>1288</v>
      </c>
      <c r="G168" t="s">
        <v>1265</v>
      </c>
      <c r="H168" t="s">
        <v>113</v>
      </c>
      <c r="I168" s="77">
        <v>1082</v>
      </c>
      <c r="J168" s="77">
        <v>16160</v>
      </c>
      <c r="K168" s="77">
        <v>0</v>
      </c>
      <c r="L168" s="77">
        <v>756.89587456000004</v>
      </c>
      <c r="M168" s="77">
        <v>0</v>
      </c>
      <c r="N168" s="77">
        <v>0.05</v>
      </c>
      <c r="O168" s="77">
        <v>0.01</v>
      </c>
    </row>
    <row r="169" spans="2:15">
      <c r="B169" t="s">
        <v>1827</v>
      </c>
      <c r="C169" s="83" t="s">
        <v>3434</v>
      </c>
      <c r="D169" t="s">
        <v>1399</v>
      </c>
      <c r="E169" t="s">
        <v>1107</v>
      </c>
      <c r="F169" t="s">
        <v>1828</v>
      </c>
      <c r="G169" t="s">
        <v>1187</v>
      </c>
      <c r="H169" t="s">
        <v>109</v>
      </c>
      <c r="I169" s="77">
        <v>10788</v>
      </c>
      <c r="J169" s="77">
        <v>1560</v>
      </c>
      <c r="K169" s="77">
        <v>0</v>
      </c>
      <c r="L169" s="77">
        <v>591.38089920000004</v>
      </c>
      <c r="M169" s="77">
        <v>0</v>
      </c>
      <c r="N169" s="77">
        <v>0.04</v>
      </c>
      <c r="O169" s="77">
        <v>0.01</v>
      </c>
    </row>
    <row r="170" spans="2:15">
      <c r="B170" t="s">
        <v>1829</v>
      </c>
      <c r="C170" t="s">
        <v>1830</v>
      </c>
      <c r="D170" t="s">
        <v>1399</v>
      </c>
      <c r="E170" t="s">
        <v>1107</v>
      </c>
      <c r="F170" t="s">
        <v>1831</v>
      </c>
      <c r="G170" t="s">
        <v>1187</v>
      </c>
      <c r="H170" t="s">
        <v>109</v>
      </c>
      <c r="I170" s="77">
        <v>110866</v>
      </c>
      <c r="J170" s="77">
        <v>2999</v>
      </c>
      <c r="K170" s="77">
        <v>0</v>
      </c>
      <c r="L170" s="77">
        <v>11683.597888759999</v>
      </c>
      <c r="M170" s="77">
        <v>0</v>
      </c>
      <c r="N170" s="77">
        <v>0.77</v>
      </c>
      <c r="O170" s="77">
        <v>0.11</v>
      </c>
    </row>
    <row r="171" spans="2:15">
      <c r="B171" t="s">
        <v>1832</v>
      </c>
      <c r="C171" s="83" t="s">
        <v>3435</v>
      </c>
      <c r="D171" t="s">
        <v>1399</v>
      </c>
      <c r="E171" t="s">
        <v>1107</v>
      </c>
      <c r="F171" t="s">
        <v>1292</v>
      </c>
      <c r="G171" t="s">
        <v>1187</v>
      </c>
      <c r="H171" t="s">
        <v>116</v>
      </c>
      <c r="I171" s="77">
        <v>182475</v>
      </c>
      <c r="J171" s="77">
        <v>206.5</v>
      </c>
      <c r="K171" s="77">
        <v>0</v>
      </c>
      <c r="L171" s="77">
        <v>1863.0283281750001</v>
      </c>
      <c r="M171" s="77">
        <v>0</v>
      </c>
      <c r="N171" s="77">
        <v>0.12</v>
      </c>
      <c r="O171" s="77">
        <v>0.02</v>
      </c>
    </row>
    <row r="172" spans="2:15">
      <c r="B172" t="s">
        <v>1833</v>
      </c>
      <c r="C172" t="s">
        <v>1834</v>
      </c>
      <c r="D172" t="s">
        <v>1399</v>
      </c>
      <c r="E172" t="s">
        <v>1107</v>
      </c>
      <c r="F172" t="s">
        <v>1835</v>
      </c>
      <c r="G172" t="s">
        <v>1187</v>
      </c>
      <c r="H172" t="s">
        <v>113</v>
      </c>
      <c r="I172" s="77">
        <v>6316</v>
      </c>
      <c r="J172" s="77">
        <v>6017</v>
      </c>
      <c r="K172" s="77">
        <v>0</v>
      </c>
      <c r="L172" s="77">
        <v>1645.089967136</v>
      </c>
      <c r="M172" s="77">
        <v>0</v>
      </c>
      <c r="N172" s="77">
        <v>0.11</v>
      </c>
      <c r="O172" s="77">
        <v>0.01</v>
      </c>
    </row>
    <row r="173" spans="2:15">
      <c r="B173" t="s">
        <v>1836</v>
      </c>
      <c r="C173" t="s">
        <v>1837</v>
      </c>
      <c r="D173" t="s">
        <v>1399</v>
      </c>
      <c r="E173" t="s">
        <v>1107</v>
      </c>
      <c r="F173" s="16"/>
      <c r="G173" t="s">
        <v>1187</v>
      </c>
      <c r="H173" t="s">
        <v>205</v>
      </c>
      <c r="I173" s="77">
        <v>522140</v>
      </c>
      <c r="J173" s="77">
        <v>806</v>
      </c>
      <c r="K173" s="77">
        <v>0</v>
      </c>
      <c r="L173" s="77">
        <v>1878.2305209199999</v>
      </c>
      <c r="M173" s="77">
        <v>0</v>
      </c>
      <c r="N173" s="77">
        <v>0.12</v>
      </c>
      <c r="O173" s="77">
        <v>0.02</v>
      </c>
    </row>
    <row r="174" spans="2:15">
      <c r="B174" t="s">
        <v>1838</v>
      </c>
      <c r="C174" t="s">
        <v>1839</v>
      </c>
      <c r="D174" t="s">
        <v>1399</v>
      </c>
      <c r="E174" t="s">
        <v>1107</v>
      </c>
      <c r="F174" t="s">
        <v>1840</v>
      </c>
      <c r="G174" t="s">
        <v>1187</v>
      </c>
      <c r="H174" t="s">
        <v>109</v>
      </c>
      <c r="I174" s="77">
        <v>18685</v>
      </c>
      <c r="J174" s="77">
        <v>6750</v>
      </c>
      <c r="K174" s="77">
        <v>0</v>
      </c>
      <c r="L174" s="77">
        <v>4431.9885750000003</v>
      </c>
      <c r="M174" s="77">
        <v>0</v>
      </c>
      <c r="N174" s="77">
        <v>0.28999999999999998</v>
      </c>
      <c r="O174" s="77">
        <v>0.04</v>
      </c>
    </row>
    <row r="175" spans="2:15">
      <c r="B175" t="s">
        <v>1841</v>
      </c>
      <c r="C175" s="83" t="s">
        <v>3436</v>
      </c>
      <c r="D175" t="s">
        <v>1399</v>
      </c>
      <c r="E175" t="s">
        <v>1107</v>
      </c>
      <c r="F175" t="s">
        <v>1842</v>
      </c>
      <c r="G175" t="s">
        <v>1187</v>
      </c>
      <c r="H175" t="s">
        <v>205</v>
      </c>
      <c r="I175" s="77">
        <v>690460</v>
      </c>
      <c r="J175" s="77">
        <v>673</v>
      </c>
      <c r="K175" s="77">
        <v>0</v>
      </c>
      <c r="L175" s="77">
        <v>2073.86496554</v>
      </c>
      <c r="M175" s="77">
        <v>0</v>
      </c>
      <c r="N175" s="77">
        <v>0.14000000000000001</v>
      </c>
      <c r="O175" s="77">
        <v>0.02</v>
      </c>
    </row>
    <row r="176" spans="2:15">
      <c r="B176" t="s">
        <v>1843</v>
      </c>
      <c r="C176" t="s">
        <v>1844</v>
      </c>
      <c r="D176" t="s">
        <v>1157</v>
      </c>
      <c r="E176" t="s">
        <v>1107</v>
      </c>
      <c r="F176" t="s">
        <v>1845</v>
      </c>
      <c r="G176" t="s">
        <v>1187</v>
      </c>
      <c r="H176" t="s">
        <v>109</v>
      </c>
      <c r="I176" s="77">
        <v>6790</v>
      </c>
      <c r="J176" s="77">
        <v>10997</v>
      </c>
      <c r="K176" s="77">
        <v>0</v>
      </c>
      <c r="L176" s="77">
        <v>2623.8907982000001</v>
      </c>
      <c r="M176" s="77">
        <v>0</v>
      </c>
      <c r="N176" s="77">
        <v>0.17</v>
      </c>
      <c r="O176" s="77">
        <v>0.02</v>
      </c>
    </row>
    <row r="177" spans="2:15">
      <c r="B177" t="s">
        <v>1846</v>
      </c>
      <c r="C177" s="83" t="s">
        <v>3437</v>
      </c>
      <c r="D177" t="s">
        <v>1399</v>
      </c>
      <c r="E177" t="s">
        <v>1107</v>
      </c>
      <c r="F177" t="s">
        <v>1847</v>
      </c>
      <c r="G177" t="s">
        <v>1187</v>
      </c>
      <c r="H177" t="s">
        <v>116</v>
      </c>
      <c r="I177" s="77">
        <v>536664</v>
      </c>
      <c r="J177" s="77">
        <v>64.66</v>
      </c>
      <c r="K177" s="77">
        <v>0</v>
      </c>
      <c r="L177" s="77">
        <v>1715.6717246140799</v>
      </c>
      <c r="M177" s="77">
        <v>0.01</v>
      </c>
      <c r="N177" s="77">
        <v>0.11</v>
      </c>
      <c r="O177" s="77">
        <v>0.02</v>
      </c>
    </row>
    <row r="178" spans="2:15">
      <c r="B178" t="s">
        <v>1848</v>
      </c>
      <c r="C178" t="s">
        <v>1849</v>
      </c>
      <c r="D178" t="s">
        <v>1399</v>
      </c>
      <c r="E178" t="s">
        <v>1107</v>
      </c>
      <c r="F178" t="s">
        <v>1850</v>
      </c>
      <c r="G178" t="s">
        <v>1187</v>
      </c>
      <c r="H178" t="s">
        <v>109</v>
      </c>
      <c r="I178" s="77">
        <v>15623</v>
      </c>
      <c r="J178" s="77">
        <v>5050</v>
      </c>
      <c r="K178" s="77">
        <v>0</v>
      </c>
      <c r="L178" s="77">
        <v>2772.410711</v>
      </c>
      <c r="M178" s="77">
        <v>0</v>
      </c>
      <c r="N178" s="77">
        <v>0.18</v>
      </c>
      <c r="O178" s="77">
        <v>0.03</v>
      </c>
    </row>
    <row r="179" spans="2:15">
      <c r="B179" t="s">
        <v>1851</v>
      </c>
      <c r="C179" t="s">
        <v>1852</v>
      </c>
      <c r="D179" t="s">
        <v>1399</v>
      </c>
      <c r="E179" t="s">
        <v>1107</v>
      </c>
      <c r="F179" t="s">
        <v>1853</v>
      </c>
      <c r="G179" t="s">
        <v>1187</v>
      </c>
      <c r="H179" t="s">
        <v>109</v>
      </c>
      <c r="I179" s="77">
        <v>50349</v>
      </c>
      <c r="J179" s="77">
        <v>5241</v>
      </c>
      <c r="K179" s="77">
        <v>0</v>
      </c>
      <c r="L179" s="77">
        <v>9272.7118902599996</v>
      </c>
      <c r="M179" s="77">
        <v>0</v>
      </c>
      <c r="N179" s="77">
        <v>0.61</v>
      </c>
      <c r="O179" s="77">
        <v>0.08</v>
      </c>
    </row>
    <row r="180" spans="2:15">
      <c r="B180" t="s">
        <v>1854</v>
      </c>
      <c r="C180" t="s">
        <v>1855</v>
      </c>
      <c r="D180" t="s">
        <v>1399</v>
      </c>
      <c r="E180" t="s">
        <v>1107</v>
      </c>
      <c r="F180" s="16"/>
      <c r="G180" t="s">
        <v>1153</v>
      </c>
      <c r="H180" t="s">
        <v>109</v>
      </c>
      <c r="I180" s="77">
        <v>12907</v>
      </c>
      <c r="J180" s="77">
        <v>2429</v>
      </c>
      <c r="K180" s="77">
        <v>0</v>
      </c>
      <c r="L180" s="77">
        <v>1101.67775942</v>
      </c>
      <c r="M180" s="77">
        <v>0</v>
      </c>
      <c r="N180" s="77">
        <v>7.0000000000000007E-2</v>
      </c>
      <c r="O180" s="77">
        <v>0.01</v>
      </c>
    </row>
    <row r="181" spans="2:15">
      <c r="B181" t="s">
        <v>1856</v>
      </c>
      <c r="C181" s="83" t="s">
        <v>3438</v>
      </c>
      <c r="D181" t="s">
        <v>1399</v>
      </c>
      <c r="E181" t="s">
        <v>1107</v>
      </c>
      <c r="F181" t="s">
        <v>1857</v>
      </c>
      <c r="G181" t="s">
        <v>1153</v>
      </c>
      <c r="H181" t="s">
        <v>201</v>
      </c>
      <c r="I181" s="77">
        <v>14922</v>
      </c>
      <c r="J181" s="77">
        <v>2272</v>
      </c>
      <c r="K181" s="77">
        <v>0</v>
      </c>
      <c r="L181" s="77">
        <v>1245.7577980799999</v>
      </c>
      <c r="M181" s="77">
        <v>0</v>
      </c>
      <c r="N181" s="77">
        <v>0.08</v>
      </c>
      <c r="O181" s="77">
        <v>0.01</v>
      </c>
    </row>
    <row r="182" spans="2:15">
      <c r="B182" t="s">
        <v>1858</v>
      </c>
      <c r="C182" t="s">
        <v>1859</v>
      </c>
      <c r="D182" t="s">
        <v>1860</v>
      </c>
      <c r="E182" t="s">
        <v>1107</v>
      </c>
      <c r="F182" t="s">
        <v>1861</v>
      </c>
      <c r="G182" t="s">
        <v>1153</v>
      </c>
      <c r="H182" t="s">
        <v>113</v>
      </c>
      <c r="I182" s="77">
        <v>17540</v>
      </c>
      <c r="J182" s="77">
        <v>4286</v>
      </c>
      <c r="K182" s="77">
        <v>0</v>
      </c>
      <c r="L182" s="77">
        <v>3254.2377347199999</v>
      </c>
      <c r="M182" s="77">
        <v>0</v>
      </c>
      <c r="N182" s="77">
        <v>0.21</v>
      </c>
      <c r="O182" s="77">
        <v>0.03</v>
      </c>
    </row>
    <row r="183" spans="2:15">
      <c r="B183" t="s">
        <v>1862</v>
      </c>
      <c r="C183" t="s">
        <v>1863</v>
      </c>
      <c r="D183" t="s">
        <v>1399</v>
      </c>
      <c r="E183" t="s">
        <v>1107</v>
      </c>
      <c r="F183" t="s">
        <v>1864</v>
      </c>
      <c r="G183" t="s">
        <v>1153</v>
      </c>
      <c r="H183" t="s">
        <v>113</v>
      </c>
      <c r="I183" s="77">
        <v>6040</v>
      </c>
      <c r="J183" s="77">
        <v>9248</v>
      </c>
      <c r="K183" s="77">
        <v>0</v>
      </c>
      <c r="L183" s="77">
        <v>2417.9776409599999</v>
      </c>
      <c r="M183" s="77">
        <v>0.01</v>
      </c>
      <c r="N183" s="77">
        <v>0.16</v>
      </c>
      <c r="O183" s="77">
        <v>0.02</v>
      </c>
    </row>
    <row r="184" spans="2:15">
      <c r="B184" t="s">
        <v>1865</v>
      </c>
      <c r="C184" t="s">
        <v>1866</v>
      </c>
      <c r="D184" t="s">
        <v>1860</v>
      </c>
      <c r="E184" t="s">
        <v>1107</v>
      </c>
      <c r="F184" t="s">
        <v>1867</v>
      </c>
      <c r="G184" t="s">
        <v>1153</v>
      </c>
      <c r="H184" t="s">
        <v>113</v>
      </c>
      <c r="I184" s="77">
        <v>16787</v>
      </c>
      <c r="J184" s="77">
        <v>3116.5</v>
      </c>
      <c r="K184" s="77">
        <v>0</v>
      </c>
      <c r="L184" s="77">
        <v>2264.684681924</v>
      </c>
      <c r="M184" s="77">
        <v>0</v>
      </c>
      <c r="N184" s="77">
        <v>0.15</v>
      </c>
      <c r="O184" s="77">
        <v>0.02</v>
      </c>
    </row>
    <row r="185" spans="2:15">
      <c r="B185" t="s">
        <v>1868</v>
      </c>
      <c r="C185" t="s">
        <v>1869</v>
      </c>
      <c r="D185" t="s">
        <v>1826</v>
      </c>
      <c r="E185" t="s">
        <v>1107</v>
      </c>
      <c r="F185" t="s">
        <v>1870</v>
      </c>
      <c r="G185" t="s">
        <v>1153</v>
      </c>
      <c r="H185" t="s">
        <v>113</v>
      </c>
      <c r="I185" s="77">
        <v>4423</v>
      </c>
      <c r="J185" s="77">
        <v>10374</v>
      </c>
      <c r="K185" s="77">
        <v>0</v>
      </c>
      <c r="L185" s="77">
        <v>1986.2353361759999</v>
      </c>
      <c r="M185" s="77">
        <v>0</v>
      </c>
      <c r="N185" s="77">
        <v>0.13</v>
      </c>
      <c r="O185" s="77">
        <v>0.02</v>
      </c>
    </row>
    <row r="186" spans="2:15">
      <c r="B186" t="s">
        <v>1871</v>
      </c>
      <c r="C186" t="s">
        <v>1872</v>
      </c>
      <c r="D186" t="s">
        <v>1860</v>
      </c>
      <c r="E186" t="s">
        <v>1107</v>
      </c>
      <c r="F186" t="s">
        <v>1873</v>
      </c>
      <c r="G186" t="s">
        <v>1153</v>
      </c>
      <c r="H186" t="s">
        <v>113</v>
      </c>
      <c r="I186" s="77">
        <v>9576</v>
      </c>
      <c r="J186" s="77">
        <v>7990</v>
      </c>
      <c r="K186" s="77">
        <v>0</v>
      </c>
      <c r="L186" s="77">
        <v>3312.0618451199998</v>
      </c>
      <c r="M186" s="77">
        <v>0</v>
      </c>
      <c r="N186" s="77">
        <v>0.22</v>
      </c>
      <c r="O186" s="77">
        <v>0.03</v>
      </c>
    </row>
    <row r="187" spans="2:15">
      <c r="B187" t="s">
        <v>1874</v>
      </c>
      <c r="C187" t="s">
        <v>1875</v>
      </c>
      <c r="D187" t="s">
        <v>1399</v>
      </c>
      <c r="E187" t="s">
        <v>1107</v>
      </c>
      <c r="F187" t="s">
        <v>1876</v>
      </c>
      <c r="G187" t="s">
        <v>1174</v>
      </c>
      <c r="H187" t="s">
        <v>109</v>
      </c>
      <c r="I187" s="77">
        <v>13839</v>
      </c>
      <c r="J187" s="77">
        <v>9328</v>
      </c>
      <c r="K187" s="77">
        <v>0</v>
      </c>
      <c r="L187" s="77">
        <v>4536.2293468799999</v>
      </c>
      <c r="M187" s="77">
        <v>0</v>
      </c>
      <c r="N187" s="77">
        <v>0.3</v>
      </c>
      <c r="O187" s="77">
        <v>0.04</v>
      </c>
    </row>
    <row r="188" spans="2:15">
      <c r="B188" t="s">
        <v>1877</v>
      </c>
      <c r="C188" t="s">
        <v>1878</v>
      </c>
      <c r="D188" t="s">
        <v>1399</v>
      </c>
      <c r="E188" t="s">
        <v>1107</v>
      </c>
      <c r="F188" t="s">
        <v>1879</v>
      </c>
      <c r="G188" t="s">
        <v>1174</v>
      </c>
      <c r="H188" t="s">
        <v>109</v>
      </c>
      <c r="I188" s="77">
        <v>1332</v>
      </c>
      <c r="J188" s="77">
        <v>54172</v>
      </c>
      <c r="K188" s="77">
        <v>0</v>
      </c>
      <c r="L188" s="77">
        <v>2535.6006345599999</v>
      </c>
      <c r="M188" s="77">
        <v>0</v>
      </c>
      <c r="N188" s="77">
        <v>0.17</v>
      </c>
      <c r="O188" s="77">
        <v>0.02</v>
      </c>
    </row>
    <row r="189" spans="2:15">
      <c r="B189" t="s">
        <v>1880</v>
      </c>
      <c r="C189" t="s">
        <v>1881</v>
      </c>
      <c r="D189" t="s">
        <v>1399</v>
      </c>
      <c r="E189" t="s">
        <v>1107</v>
      </c>
      <c r="F189" t="s">
        <v>1882</v>
      </c>
      <c r="G189" t="s">
        <v>1174</v>
      </c>
      <c r="H189" t="s">
        <v>109</v>
      </c>
      <c r="I189" s="77">
        <v>3269</v>
      </c>
      <c r="J189" s="77">
        <v>16130</v>
      </c>
      <c r="K189" s="77">
        <v>0</v>
      </c>
      <c r="L189" s="77">
        <v>1852.8960058</v>
      </c>
      <c r="M189" s="77">
        <v>0</v>
      </c>
      <c r="N189" s="77">
        <v>0.12</v>
      </c>
      <c r="O189" s="77">
        <v>0.02</v>
      </c>
    </row>
    <row r="190" spans="2:15">
      <c r="B190" t="s">
        <v>1883</v>
      </c>
      <c r="C190" t="s">
        <v>1884</v>
      </c>
      <c r="D190" t="s">
        <v>1399</v>
      </c>
      <c r="E190" t="s">
        <v>1107</v>
      </c>
      <c r="F190" t="s">
        <v>1885</v>
      </c>
      <c r="G190" t="s">
        <v>1174</v>
      </c>
      <c r="H190" t="s">
        <v>109</v>
      </c>
      <c r="I190" s="77">
        <v>3014</v>
      </c>
      <c r="J190" s="77">
        <v>19106</v>
      </c>
      <c r="K190" s="77">
        <v>0</v>
      </c>
      <c r="L190" s="77">
        <v>2023.5539077599999</v>
      </c>
      <c r="M190" s="77">
        <v>0</v>
      </c>
      <c r="N190" s="77">
        <v>0.13</v>
      </c>
      <c r="O190" s="77">
        <v>0.02</v>
      </c>
    </row>
    <row r="191" spans="2:15">
      <c r="B191" t="s">
        <v>1886</v>
      </c>
      <c r="C191" t="s">
        <v>1887</v>
      </c>
      <c r="D191" t="s">
        <v>1399</v>
      </c>
      <c r="E191" t="s">
        <v>1107</v>
      </c>
      <c r="F191" t="s">
        <v>1888</v>
      </c>
      <c r="G191" t="s">
        <v>1174</v>
      </c>
      <c r="H191" t="s">
        <v>109</v>
      </c>
      <c r="I191" s="77">
        <v>21403</v>
      </c>
      <c r="J191" s="77">
        <v>3353</v>
      </c>
      <c r="K191" s="77">
        <v>0</v>
      </c>
      <c r="L191" s="77">
        <v>2521.79606126</v>
      </c>
      <c r="M191" s="77">
        <v>0</v>
      </c>
      <c r="N191" s="77">
        <v>0.17</v>
      </c>
      <c r="O191" s="77">
        <v>0.02</v>
      </c>
    </row>
    <row r="192" spans="2:15">
      <c r="B192" t="s">
        <v>1889</v>
      </c>
      <c r="C192" t="s">
        <v>1890</v>
      </c>
      <c r="D192" t="s">
        <v>1399</v>
      </c>
      <c r="E192" t="s">
        <v>1107</v>
      </c>
      <c r="F192" t="s">
        <v>1891</v>
      </c>
      <c r="G192" t="s">
        <v>1174</v>
      </c>
      <c r="H192" t="s">
        <v>113</v>
      </c>
      <c r="I192" s="77">
        <v>10595</v>
      </c>
      <c r="J192" s="77">
        <v>4422</v>
      </c>
      <c r="K192" s="77">
        <v>0</v>
      </c>
      <c r="L192" s="77">
        <v>2028.0899839199999</v>
      </c>
      <c r="M192" s="77">
        <v>0</v>
      </c>
      <c r="N192" s="77">
        <v>0.13</v>
      </c>
      <c r="O192" s="77">
        <v>0.02</v>
      </c>
    </row>
    <row r="193" spans="2:15">
      <c r="B193" t="s">
        <v>1892</v>
      </c>
      <c r="C193" t="s">
        <v>1893</v>
      </c>
      <c r="D193" t="s">
        <v>1399</v>
      </c>
      <c r="E193" t="s">
        <v>1107</v>
      </c>
      <c r="F193" t="s">
        <v>1894</v>
      </c>
      <c r="G193" t="s">
        <v>1174</v>
      </c>
      <c r="H193" t="s">
        <v>109</v>
      </c>
      <c r="I193" s="77">
        <v>12877</v>
      </c>
      <c r="J193" s="77">
        <v>25186</v>
      </c>
      <c r="K193" s="77">
        <v>0</v>
      </c>
      <c r="L193" s="77">
        <v>11396.60908708</v>
      </c>
      <c r="M193" s="77">
        <v>0</v>
      </c>
      <c r="N193" s="77">
        <v>0.75</v>
      </c>
      <c r="O193" s="77">
        <v>0.1</v>
      </c>
    </row>
    <row r="194" spans="2:15">
      <c r="B194" t="s">
        <v>1895</v>
      </c>
      <c r="C194" t="s">
        <v>1896</v>
      </c>
      <c r="D194" t="s">
        <v>1399</v>
      </c>
      <c r="E194" t="s">
        <v>1107</v>
      </c>
      <c r="F194" t="s">
        <v>1897</v>
      </c>
      <c r="G194" t="s">
        <v>1109</v>
      </c>
      <c r="H194" t="s">
        <v>116</v>
      </c>
      <c r="I194" s="77">
        <v>62567</v>
      </c>
      <c r="J194" s="77">
        <v>479.25</v>
      </c>
      <c r="K194" s="77">
        <v>0</v>
      </c>
      <c r="L194" s="77">
        <v>1482.5299765095001</v>
      </c>
      <c r="M194" s="77">
        <v>0</v>
      </c>
      <c r="N194" s="77">
        <v>0.1</v>
      </c>
      <c r="O194" s="77">
        <v>0.01</v>
      </c>
    </row>
    <row r="195" spans="2:15">
      <c r="B195" t="s">
        <v>1898</v>
      </c>
      <c r="C195" t="s">
        <v>1899</v>
      </c>
      <c r="D195" t="s">
        <v>1399</v>
      </c>
      <c r="E195" t="s">
        <v>1107</v>
      </c>
      <c r="F195" t="s">
        <v>1900</v>
      </c>
      <c r="G195" t="s">
        <v>1109</v>
      </c>
      <c r="H195" t="s">
        <v>109</v>
      </c>
      <c r="I195" s="77">
        <v>17194</v>
      </c>
      <c r="J195" s="77">
        <v>11404</v>
      </c>
      <c r="K195" s="77">
        <v>0</v>
      </c>
      <c r="L195" s="77">
        <v>6890.26441264</v>
      </c>
      <c r="M195" s="77">
        <v>0</v>
      </c>
      <c r="N195" s="77">
        <v>0.45</v>
      </c>
      <c r="O195" s="77">
        <v>0.06</v>
      </c>
    </row>
    <row r="196" spans="2:15">
      <c r="B196" t="s">
        <v>1901</v>
      </c>
      <c r="C196" t="s">
        <v>1902</v>
      </c>
      <c r="D196" t="s">
        <v>1399</v>
      </c>
      <c r="E196" t="s">
        <v>1107</v>
      </c>
      <c r="F196" t="s">
        <v>1903</v>
      </c>
      <c r="G196" t="s">
        <v>1109</v>
      </c>
      <c r="H196" t="s">
        <v>113</v>
      </c>
      <c r="I196" s="77">
        <v>38542</v>
      </c>
      <c r="J196" s="77">
        <v>1428.8</v>
      </c>
      <c r="K196" s="77">
        <v>0</v>
      </c>
      <c r="L196" s="77">
        <v>2383.8186299648</v>
      </c>
      <c r="M196" s="77">
        <v>0</v>
      </c>
      <c r="N196" s="77">
        <v>0.16</v>
      </c>
      <c r="O196" s="77">
        <v>0.02</v>
      </c>
    </row>
    <row r="197" spans="2:15">
      <c r="B197" t="s">
        <v>1904</v>
      </c>
      <c r="C197" t="s">
        <v>1905</v>
      </c>
      <c r="D197" t="s">
        <v>1399</v>
      </c>
      <c r="E197" t="s">
        <v>1107</v>
      </c>
      <c r="F197" t="s">
        <v>1906</v>
      </c>
      <c r="G197" t="s">
        <v>1109</v>
      </c>
      <c r="H197" t="s">
        <v>109</v>
      </c>
      <c r="I197" s="77">
        <v>23366</v>
      </c>
      <c r="J197" s="77">
        <v>7461</v>
      </c>
      <c r="K197" s="77">
        <v>0</v>
      </c>
      <c r="L197" s="77">
        <v>6126.0871316399998</v>
      </c>
      <c r="M197" s="77">
        <v>0</v>
      </c>
      <c r="N197" s="77">
        <v>0.4</v>
      </c>
      <c r="O197" s="77">
        <v>0.06</v>
      </c>
    </row>
    <row r="198" spans="2:15">
      <c r="B198" t="s">
        <v>1907</v>
      </c>
      <c r="C198" t="s">
        <v>1908</v>
      </c>
      <c r="D198" t="s">
        <v>1399</v>
      </c>
      <c r="E198" t="s">
        <v>1107</v>
      </c>
      <c r="F198" t="s">
        <v>1909</v>
      </c>
      <c r="G198" t="s">
        <v>1109</v>
      </c>
      <c r="H198" t="s">
        <v>116</v>
      </c>
      <c r="I198" s="77">
        <v>15227</v>
      </c>
      <c r="J198" s="77">
        <v>2233.5</v>
      </c>
      <c r="K198" s="77">
        <v>0</v>
      </c>
      <c r="L198" s="77">
        <v>1681.497921489</v>
      </c>
      <c r="M198" s="77">
        <v>0</v>
      </c>
      <c r="N198" s="77">
        <v>0.11</v>
      </c>
      <c r="O198" s="77">
        <v>0.02</v>
      </c>
    </row>
    <row r="199" spans="2:15">
      <c r="B199" t="s">
        <v>1910</v>
      </c>
      <c r="C199" t="s">
        <v>1911</v>
      </c>
      <c r="D199" t="s">
        <v>1399</v>
      </c>
      <c r="E199" t="s">
        <v>1107</v>
      </c>
      <c r="F199" t="s">
        <v>1912</v>
      </c>
      <c r="G199" t="s">
        <v>1109</v>
      </c>
      <c r="H199" t="s">
        <v>113</v>
      </c>
      <c r="I199" s="77">
        <v>11258</v>
      </c>
      <c r="J199" s="77">
        <v>4613</v>
      </c>
      <c r="K199" s="77">
        <v>0</v>
      </c>
      <c r="L199" s="77">
        <v>2248.082370352</v>
      </c>
      <c r="M199" s="77">
        <v>0</v>
      </c>
      <c r="N199" s="77">
        <v>0.15</v>
      </c>
      <c r="O199" s="77">
        <v>0.02</v>
      </c>
    </row>
    <row r="200" spans="2:15">
      <c r="B200" t="s">
        <v>1913</v>
      </c>
      <c r="C200" s="83" t="s">
        <v>3439</v>
      </c>
      <c r="D200" t="s">
        <v>1399</v>
      </c>
      <c r="E200" t="s">
        <v>1107</v>
      </c>
      <c r="F200" t="s">
        <v>1914</v>
      </c>
      <c r="G200" t="s">
        <v>1915</v>
      </c>
      <c r="H200" t="s">
        <v>113</v>
      </c>
      <c r="I200" s="77">
        <v>28935</v>
      </c>
      <c r="J200" s="77">
        <v>1685</v>
      </c>
      <c r="K200" s="77">
        <v>0</v>
      </c>
      <c r="L200" s="77">
        <v>2110.5270018000001</v>
      </c>
      <c r="M200" s="77">
        <v>0</v>
      </c>
      <c r="N200" s="77">
        <v>0.14000000000000001</v>
      </c>
      <c r="O200" s="77">
        <v>0.02</v>
      </c>
    </row>
    <row r="201" spans="2:15">
      <c r="B201" t="s">
        <v>1916</v>
      </c>
      <c r="C201" t="s">
        <v>1917</v>
      </c>
      <c r="D201" t="s">
        <v>1399</v>
      </c>
      <c r="E201" t="s">
        <v>1107</v>
      </c>
      <c r="F201" t="s">
        <v>1918</v>
      </c>
      <c r="G201" t="s">
        <v>1915</v>
      </c>
      <c r="H201" t="s">
        <v>109</v>
      </c>
      <c r="I201" s="77">
        <v>7724</v>
      </c>
      <c r="J201" s="77">
        <v>8897</v>
      </c>
      <c r="K201" s="77">
        <v>0</v>
      </c>
      <c r="L201" s="77">
        <v>2414.8358399200001</v>
      </c>
      <c r="M201" s="77">
        <v>0</v>
      </c>
      <c r="N201" s="77">
        <v>0.16</v>
      </c>
      <c r="O201" s="77">
        <v>0.02</v>
      </c>
    </row>
    <row r="202" spans="2:15">
      <c r="B202" t="s">
        <v>1919</v>
      </c>
      <c r="C202" t="s">
        <v>1920</v>
      </c>
      <c r="D202" t="s">
        <v>1399</v>
      </c>
      <c r="E202" t="s">
        <v>1107</v>
      </c>
      <c r="F202" t="s">
        <v>1921</v>
      </c>
      <c r="G202" t="s">
        <v>1208</v>
      </c>
      <c r="H202" t="s">
        <v>113</v>
      </c>
      <c r="I202" s="77">
        <v>2751</v>
      </c>
      <c r="J202" s="77">
        <v>18416</v>
      </c>
      <c r="K202" s="77">
        <v>0</v>
      </c>
      <c r="L202" s="77">
        <v>2193.074663808</v>
      </c>
      <c r="M202" s="77">
        <v>0</v>
      </c>
      <c r="N202" s="77">
        <v>0.14000000000000001</v>
      </c>
      <c r="O202" s="77">
        <v>0.02</v>
      </c>
    </row>
    <row r="203" spans="2:15">
      <c r="B203" t="s">
        <v>1922</v>
      </c>
      <c r="C203" s="83" t="s">
        <v>3440</v>
      </c>
      <c r="D203" t="s">
        <v>1399</v>
      </c>
      <c r="E203" t="s">
        <v>1107</v>
      </c>
      <c r="F203" t="s">
        <v>1923</v>
      </c>
      <c r="G203" t="s">
        <v>1208</v>
      </c>
      <c r="H203" t="s">
        <v>113</v>
      </c>
      <c r="I203" s="77">
        <v>27692</v>
      </c>
      <c r="J203" s="77">
        <v>1562.5</v>
      </c>
      <c r="K203" s="77">
        <v>0</v>
      </c>
      <c r="L203" s="77">
        <v>1873.01765</v>
      </c>
      <c r="M203" s="77">
        <v>0</v>
      </c>
      <c r="N203" s="77">
        <v>0.12</v>
      </c>
      <c r="O203" s="77">
        <v>0.02</v>
      </c>
    </row>
    <row r="204" spans="2:15">
      <c r="B204" t="s">
        <v>1924</v>
      </c>
      <c r="C204" t="s">
        <v>1925</v>
      </c>
      <c r="D204" t="s">
        <v>1399</v>
      </c>
      <c r="E204" t="s">
        <v>1107</v>
      </c>
      <c r="F204" t="s">
        <v>1926</v>
      </c>
      <c r="G204" t="s">
        <v>1208</v>
      </c>
      <c r="H204" t="s">
        <v>113</v>
      </c>
      <c r="I204" s="77">
        <v>20786</v>
      </c>
      <c r="J204" s="77">
        <v>2160</v>
      </c>
      <c r="K204" s="77">
        <v>0</v>
      </c>
      <c r="L204" s="77">
        <v>1943.53423488</v>
      </c>
      <c r="M204" s="77">
        <v>0</v>
      </c>
      <c r="N204" s="77">
        <v>0.13</v>
      </c>
      <c r="O204" s="77">
        <v>0.02</v>
      </c>
    </row>
    <row r="205" spans="2:15">
      <c r="B205" t="s">
        <v>1927</v>
      </c>
      <c r="C205" t="s">
        <v>1928</v>
      </c>
      <c r="D205" t="s">
        <v>1399</v>
      </c>
      <c r="E205" t="s">
        <v>1107</v>
      </c>
      <c r="F205" t="s">
        <v>1929</v>
      </c>
      <c r="G205" t="s">
        <v>1404</v>
      </c>
      <c r="H205" t="s">
        <v>116</v>
      </c>
      <c r="I205" s="77">
        <v>27578</v>
      </c>
      <c r="J205" s="77">
        <v>1403.6</v>
      </c>
      <c r="K205" s="77">
        <v>0</v>
      </c>
      <c r="L205" s="77">
        <v>1913.8247077136</v>
      </c>
      <c r="M205" s="77">
        <v>0</v>
      </c>
      <c r="N205" s="77">
        <v>0.13</v>
      </c>
      <c r="O205" s="77">
        <v>0.02</v>
      </c>
    </row>
    <row r="206" spans="2:15">
      <c r="B206" t="s">
        <v>1930</v>
      </c>
      <c r="C206" s="83" t="s">
        <v>3441</v>
      </c>
      <c r="D206" t="s">
        <v>1399</v>
      </c>
      <c r="E206" t="s">
        <v>1107</v>
      </c>
      <c r="F206" t="s">
        <v>1931</v>
      </c>
      <c r="G206" t="s">
        <v>1404</v>
      </c>
      <c r="H206" t="s">
        <v>109</v>
      </c>
      <c r="I206" s="77">
        <v>8786</v>
      </c>
      <c r="J206" s="77">
        <v>3773</v>
      </c>
      <c r="K206" s="77">
        <v>0</v>
      </c>
      <c r="L206" s="77">
        <v>1164.87617092</v>
      </c>
      <c r="M206" s="77">
        <v>0.02</v>
      </c>
      <c r="N206" s="77">
        <v>0.08</v>
      </c>
      <c r="O206" s="77">
        <v>0.01</v>
      </c>
    </row>
    <row r="207" spans="2:15">
      <c r="B207" t="s">
        <v>1932</v>
      </c>
      <c r="C207" s="83" t="s">
        <v>3442</v>
      </c>
      <c r="D207" t="s">
        <v>1399</v>
      </c>
      <c r="E207" t="s">
        <v>1107</v>
      </c>
      <c r="F207" t="s">
        <v>1933</v>
      </c>
      <c r="G207" t="s">
        <v>1404</v>
      </c>
      <c r="H207" t="s">
        <v>113</v>
      </c>
      <c r="I207" s="77">
        <v>12374</v>
      </c>
      <c r="J207" s="77">
        <v>2335</v>
      </c>
      <c r="K207" s="77">
        <v>0</v>
      </c>
      <c r="L207" s="77">
        <v>1250.73273752</v>
      </c>
      <c r="M207" s="77">
        <v>0.01</v>
      </c>
      <c r="N207" s="77">
        <v>0.08</v>
      </c>
      <c r="O207" s="77">
        <v>0.01</v>
      </c>
    </row>
    <row r="208" spans="2:15">
      <c r="B208" t="s">
        <v>1934</v>
      </c>
      <c r="C208" s="83" t="s">
        <v>3443</v>
      </c>
      <c r="D208" t="s">
        <v>1399</v>
      </c>
      <c r="E208" t="s">
        <v>1107</v>
      </c>
      <c r="F208" t="s">
        <v>1935</v>
      </c>
      <c r="G208" t="s">
        <v>1404</v>
      </c>
      <c r="H208" t="s">
        <v>109</v>
      </c>
      <c r="I208" s="77">
        <v>6995</v>
      </c>
      <c r="J208" s="77">
        <v>4726</v>
      </c>
      <c r="K208" s="77">
        <v>0</v>
      </c>
      <c r="L208" s="77">
        <v>1161.6711218</v>
      </c>
      <c r="M208" s="77">
        <v>0</v>
      </c>
      <c r="N208" s="77">
        <v>0.08</v>
      </c>
      <c r="O208" s="77">
        <v>0.01</v>
      </c>
    </row>
    <row r="209" spans="2:15">
      <c r="B209" t="s">
        <v>1936</v>
      </c>
      <c r="C209" t="s">
        <v>1937</v>
      </c>
      <c r="D209" t="s">
        <v>1938</v>
      </c>
      <c r="E209" t="s">
        <v>1107</v>
      </c>
      <c r="F209" t="s">
        <v>1939</v>
      </c>
      <c r="G209" t="s">
        <v>1404</v>
      </c>
      <c r="H209" t="s">
        <v>116</v>
      </c>
      <c r="I209" s="77">
        <v>6150</v>
      </c>
      <c r="J209" s="77">
        <v>3611</v>
      </c>
      <c r="K209" s="77">
        <v>0</v>
      </c>
      <c r="L209" s="77">
        <v>1097.9906312999999</v>
      </c>
      <c r="M209" s="77">
        <v>0</v>
      </c>
      <c r="N209" s="77">
        <v>7.0000000000000007E-2</v>
      </c>
      <c r="O209" s="77">
        <v>0.01</v>
      </c>
    </row>
    <row r="210" spans="2:15">
      <c r="B210" t="s">
        <v>1940</v>
      </c>
      <c r="C210" t="s">
        <v>1941</v>
      </c>
      <c r="D210" t="s">
        <v>1399</v>
      </c>
      <c r="E210" t="s">
        <v>1107</v>
      </c>
      <c r="F210" s="16"/>
      <c r="G210" t="s">
        <v>1942</v>
      </c>
      <c r="H210" t="s">
        <v>113</v>
      </c>
      <c r="I210" s="77">
        <v>6047</v>
      </c>
      <c r="J210" s="77">
        <v>5658</v>
      </c>
      <c r="K210" s="77">
        <v>0</v>
      </c>
      <c r="L210" s="77">
        <v>1481.052428688</v>
      </c>
      <c r="M210" s="77">
        <v>0</v>
      </c>
      <c r="N210" s="77">
        <v>0.1</v>
      </c>
      <c r="O210" s="77">
        <v>0.01</v>
      </c>
    </row>
    <row r="211" spans="2:15">
      <c r="B211" t="s">
        <v>1943</v>
      </c>
      <c r="C211" t="s">
        <v>1944</v>
      </c>
      <c r="D211" t="s">
        <v>1399</v>
      </c>
      <c r="E211" t="s">
        <v>1107</v>
      </c>
      <c r="F211" t="s">
        <v>1945</v>
      </c>
      <c r="G211" t="s">
        <v>1942</v>
      </c>
      <c r="H211" t="s">
        <v>113</v>
      </c>
      <c r="I211" s="77">
        <v>5944</v>
      </c>
      <c r="J211" s="77">
        <v>6810</v>
      </c>
      <c r="K211" s="77">
        <v>0</v>
      </c>
      <c r="L211" s="77">
        <v>1752.23936832</v>
      </c>
      <c r="M211" s="77">
        <v>0.01</v>
      </c>
      <c r="N211" s="77">
        <v>0.12</v>
      </c>
      <c r="O211" s="77">
        <v>0.02</v>
      </c>
    </row>
    <row r="212" spans="2:15">
      <c r="B212" t="s">
        <v>1946</v>
      </c>
      <c r="C212" t="s">
        <v>1947</v>
      </c>
      <c r="D212" t="s">
        <v>1399</v>
      </c>
      <c r="E212" t="s">
        <v>1107</v>
      </c>
      <c r="F212" t="s">
        <v>1948</v>
      </c>
      <c r="G212" t="s">
        <v>1118</v>
      </c>
      <c r="H212" t="s">
        <v>109</v>
      </c>
      <c r="I212" s="77">
        <v>9950</v>
      </c>
      <c r="J212" s="77">
        <v>5447</v>
      </c>
      <c r="K212" s="77">
        <v>0</v>
      </c>
      <c r="L212" s="77">
        <v>1904.5054210000001</v>
      </c>
      <c r="M212" s="77">
        <v>0</v>
      </c>
      <c r="N212" s="77">
        <v>0.13</v>
      </c>
      <c r="O212" s="77">
        <v>0.02</v>
      </c>
    </row>
    <row r="213" spans="2:15">
      <c r="B213" t="s">
        <v>1949</v>
      </c>
      <c r="C213" s="83" t="s">
        <v>1951</v>
      </c>
      <c r="D213" t="s">
        <v>1399</v>
      </c>
      <c r="E213" t="s">
        <v>1107</v>
      </c>
      <c r="F213" t="s">
        <v>1950</v>
      </c>
      <c r="G213" t="s">
        <v>1118</v>
      </c>
      <c r="H213" t="s">
        <v>109</v>
      </c>
      <c r="I213" s="77">
        <v>71765</v>
      </c>
      <c r="J213" s="77">
        <v>4117</v>
      </c>
      <c r="K213" s="77">
        <v>0</v>
      </c>
      <c r="L213" s="77">
        <v>10382.3415857</v>
      </c>
      <c r="M213" s="77">
        <v>0.01</v>
      </c>
      <c r="N213" s="77">
        <v>0.68</v>
      </c>
      <c r="O213" s="77">
        <v>0.09</v>
      </c>
    </row>
    <row r="214" spans="2:15">
      <c r="B214" t="s">
        <v>1949</v>
      </c>
      <c r="C214" t="s">
        <v>1951</v>
      </c>
      <c r="D214" t="s">
        <v>1399</v>
      </c>
      <c r="E214" t="s">
        <v>1107</v>
      </c>
      <c r="F214" t="s">
        <v>1950</v>
      </c>
      <c r="G214" t="s">
        <v>1118</v>
      </c>
      <c r="H214" t="s">
        <v>109</v>
      </c>
      <c r="I214" s="77">
        <v>18857</v>
      </c>
      <c r="J214" s="77">
        <v>4117</v>
      </c>
      <c r="K214" s="77">
        <v>0</v>
      </c>
      <c r="L214" s="77">
        <v>2728.06821266</v>
      </c>
      <c r="M214" s="77">
        <v>0</v>
      </c>
      <c r="N214" s="77">
        <v>0.18</v>
      </c>
      <c r="O214" s="77">
        <v>0.02</v>
      </c>
    </row>
    <row r="215" spans="2:15">
      <c r="B215" t="s">
        <v>1952</v>
      </c>
      <c r="C215" t="s">
        <v>1953</v>
      </c>
      <c r="D215" t="s">
        <v>1157</v>
      </c>
      <c r="E215" t="s">
        <v>1107</v>
      </c>
      <c r="F215" t="s">
        <v>1954</v>
      </c>
      <c r="G215" t="s">
        <v>1118</v>
      </c>
      <c r="H215" t="s">
        <v>109</v>
      </c>
      <c r="I215" s="77">
        <v>46340</v>
      </c>
      <c r="J215" s="77">
        <v>3549</v>
      </c>
      <c r="K215" s="77">
        <v>0</v>
      </c>
      <c r="L215" s="77">
        <v>5779.1475923999997</v>
      </c>
      <c r="M215" s="77">
        <v>0</v>
      </c>
      <c r="N215" s="77">
        <v>0.38</v>
      </c>
      <c r="O215" s="77">
        <v>0.05</v>
      </c>
    </row>
    <row r="216" spans="2:15">
      <c r="B216" t="s">
        <v>1955</v>
      </c>
      <c r="C216" t="s">
        <v>1956</v>
      </c>
      <c r="D216" t="s">
        <v>1957</v>
      </c>
      <c r="E216" t="s">
        <v>1107</v>
      </c>
      <c r="F216" t="s">
        <v>1958</v>
      </c>
      <c r="G216" t="s">
        <v>1118</v>
      </c>
      <c r="H216" t="s">
        <v>201</v>
      </c>
      <c r="I216" s="77">
        <v>3190</v>
      </c>
      <c r="J216" s="77">
        <v>21910</v>
      </c>
      <c r="K216" s="77">
        <v>0</v>
      </c>
      <c r="L216" s="77">
        <v>2568.2146105000002</v>
      </c>
      <c r="M216" s="77">
        <v>0</v>
      </c>
      <c r="N216" s="77">
        <v>0.17</v>
      </c>
      <c r="O216" s="77">
        <v>0.02</v>
      </c>
    </row>
    <row r="217" spans="2:15">
      <c r="B217" t="s">
        <v>1959</v>
      </c>
      <c r="C217" t="s">
        <v>1773</v>
      </c>
      <c r="D217" t="s">
        <v>1157</v>
      </c>
      <c r="E217" t="s">
        <v>1107</v>
      </c>
      <c r="F217" t="s">
        <v>1423</v>
      </c>
      <c r="G217" t="s">
        <v>1118</v>
      </c>
      <c r="H217" t="s">
        <v>109</v>
      </c>
      <c r="I217" s="77">
        <v>-10682</v>
      </c>
      <c r="J217" s="77">
        <v>8334</v>
      </c>
      <c r="K217" s="77">
        <v>0</v>
      </c>
      <c r="L217" s="77">
        <v>-3128.2959103200001</v>
      </c>
      <c r="M217" s="77">
        <v>-0.01</v>
      </c>
      <c r="N217" s="77">
        <v>-0.21</v>
      </c>
      <c r="O217" s="77">
        <v>-0.03</v>
      </c>
    </row>
    <row r="218" spans="2:15">
      <c r="B218" t="s">
        <v>1960</v>
      </c>
      <c r="C218" s="83" t="s">
        <v>3444</v>
      </c>
      <c r="D218" t="s">
        <v>1399</v>
      </c>
      <c r="E218" t="s">
        <v>1107</v>
      </c>
      <c r="F218" t="s">
        <v>1961</v>
      </c>
      <c r="G218" t="s">
        <v>1250</v>
      </c>
      <c r="H218" t="s">
        <v>109</v>
      </c>
      <c r="I218" s="77">
        <v>2766</v>
      </c>
      <c r="J218" s="77">
        <v>12489</v>
      </c>
      <c r="K218" s="77">
        <v>0</v>
      </c>
      <c r="L218" s="77">
        <v>1213.8963303600001</v>
      </c>
      <c r="M218" s="77">
        <v>0</v>
      </c>
      <c r="N218" s="77">
        <v>0.08</v>
      </c>
      <c r="O218" s="77">
        <v>0.01</v>
      </c>
    </row>
    <row r="219" spans="2:15">
      <c r="B219" t="s">
        <v>1962</v>
      </c>
      <c r="C219" s="83" t="s">
        <v>3445</v>
      </c>
      <c r="D219" t="s">
        <v>1399</v>
      </c>
      <c r="E219" t="s">
        <v>1107</v>
      </c>
      <c r="F219" t="s">
        <v>1963</v>
      </c>
      <c r="G219" t="s">
        <v>1250</v>
      </c>
      <c r="H219" t="s">
        <v>109</v>
      </c>
      <c r="I219" s="77">
        <v>3587</v>
      </c>
      <c r="J219" s="77">
        <v>9683</v>
      </c>
      <c r="K219" s="77">
        <v>0</v>
      </c>
      <c r="L219" s="77">
        <v>1220.51484394</v>
      </c>
      <c r="M219" s="77">
        <v>0</v>
      </c>
      <c r="N219" s="77">
        <v>0.08</v>
      </c>
      <c r="O219" s="77">
        <v>0.01</v>
      </c>
    </row>
    <row r="220" spans="2:15">
      <c r="B220" t="s">
        <v>1964</v>
      </c>
      <c r="C220" t="s">
        <v>1965</v>
      </c>
      <c r="D220" t="s">
        <v>1399</v>
      </c>
      <c r="E220" t="s">
        <v>1107</v>
      </c>
      <c r="F220" t="s">
        <v>1966</v>
      </c>
      <c r="G220" t="s">
        <v>1310</v>
      </c>
      <c r="H220" t="s">
        <v>109</v>
      </c>
      <c r="I220" s="77">
        <v>1296</v>
      </c>
      <c r="J220" s="77">
        <v>144734</v>
      </c>
      <c r="K220" s="77">
        <v>0</v>
      </c>
      <c r="L220" s="77">
        <v>6591.3947769599999</v>
      </c>
      <c r="M220" s="77">
        <v>0</v>
      </c>
      <c r="N220" s="77">
        <v>0.43</v>
      </c>
      <c r="O220" s="77">
        <v>0.06</v>
      </c>
    </row>
    <row r="221" spans="2:15">
      <c r="B221" t="s">
        <v>1967</v>
      </c>
      <c r="C221" t="s">
        <v>1968</v>
      </c>
      <c r="D221" t="s">
        <v>1399</v>
      </c>
      <c r="E221" t="s">
        <v>1107</v>
      </c>
      <c r="F221" t="s">
        <v>1969</v>
      </c>
      <c r="G221" t="s">
        <v>1310</v>
      </c>
      <c r="H221" t="s">
        <v>116</v>
      </c>
      <c r="I221" s="77">
        <v>8580</v>
      </c>
      <c r="J221" s="77">
        <v>6960</v>
      </c>
      <c r="K221" s="77">
        <v>0</v>
      </c>
      <c r="L221" s="77">
        <v>2952.5180255999999</v>
      </c>
      <c r="M221" s="77">
        <v>0.01</v>
      </c>
      <c r="N221" s="77">
        <v>0.19</v>
      </c>
      <c r="O221" s="77">
        <v>0.03</v>
      </c>
    </row>
    <row r="222" spans="2:15">
      <c r="B222" t="s">
        <v>1970</v>
      </c>
      <c r="C222" t="s">
        <v>1971</v>
      </c>
      <c r="D222" t="s">
        <v>1399</v>
      </c>
      <c r="E222" t="s">
        <v>1107</v>
      </c>
      <c r="F222" t="s">
        <v>1972</v>
      </c>
      <c r="G222" t="s">
        <v>1310</v>
      </c>
      <c r="H222" t="s">
        <v>109</v>
      </c>
      <c r="I222" s="77">
        <v>2998</v>
      </c>
      <c r="J222" s="77">
        <v>11041</v>
      </c>
      <c r="K222" s="77">
        <v>0</v>
      </c>
      <c r="L222" s="77">
        <v>1163.1662585199999</v>
      </c>
      <c r="M222" s="77">
        <v>0</v>
      </c>
      <c r="N222" s="77">
        <v>0.08</v>
      </c>
      <c r="O222" s="77">
        <v>0.01</v>
      </c>
    </row>
    <row r="223" spans="2:15">
      <c r="B223" t="s">
        <v>1973</v>
      </c>
      <c r="C223" t="s">
        <v>1974</v>
      </c>
      <c r="D223" t="s">
        <v>103</v>
      </c>
      <c r="E223" t="s">
        <v>1107</v>
      </c>
      <c r="F223" t="s">
        <v>1975</v>
      </c>
      <c r="G223" t="s">
        <v>1310</v>
      </c>
      <c r="H223" t="s">
        <v>109</v>
      </c>
      <c r="I223" s="77">
        <v>246</v>
      </c>
      <c r="J223" s="77">
        <v>208039</v>
      </c>
      <c r="K223" s="77">
        <v>0</v>
      </c>
      <c r="L223" s="77">
        <v>1798.3806531600001</v>
      </c>
      <c r="M223" s="77">
        <v>0</v>
      </c>
      <c r="N223" s="77">
        <v>0.12</v>
      </c>
      <c r="O223" s="77">
        <v>0.02</v>
      </c>
    </row>
    <row r="224" spans="2:15">
      <c r="B224" t="s">
        <v>1976</v>
      </c>
      <c r="C224" t="s">
        <v>1977</v>
      </c>
      <c r="D224" t="s">
        <v>1399</v>
      </c>
      <c r="E224" t="s">
        <v>1107</v>
      </c>
      <c r="F224" t="s">
        <v>1978</v>
      </c>
      <c r="G224" t="s">
        <v>1123</v>
      </c>
      <c r="H224" t="s">
        <v>109</v>
      </c>
      <c r="I224" s="77">
        <v>35150</v>
      </c>
      <c r="J224" s="77">
        <v>15979</v>
      </c>
      <c r="K224" s="77">
        <v>0</v>
      </c>
      <c r="L224" s="77">
        <v>19736.797408999999</v>
      </c>
      <c r="M224" s="77">
        <v>0</v>
      </c>
      <c r="N224" s="77">
        <v>1.3</v>
      </c>
      <c r="O224" s="77">
        <v>0.18</v>
      </c>
    </row>
    <row r="225" spans="2:15">
      <c r="B225" t="s">
        <v>1979</v>
      </c>
      <c r="C225" t="s">
        <v>1980</v>
      </c>
      <c r="D225" t="s">
        <v>1399</v>
      </c>
      <c r="E225" t="s">
        <v>1107</v>
      </c>
      <c r="F225" t="s">
        <v>1981</v>
      </c>
      <c r="G225" t="s">
        <v>1123</v>
      </c>
      <c r="H225" t="s">
        <v>109</v>
      </c>
      <c r="I225" s="77">
        <v>3632</v>
      </c>
      <c r="J225" s="77">
        <v>103179</v>
      </c>
      <c r="K225" s="77">
        <v>0</v>
      </c>
      <c r="L225" s="77">
        <v>13168.57893792</v>
      </c>
      <c r="M225" s="77">
        <v>0</v>
      </c>
      <c r="N225" s="77">
        <v>0.87</v>
      </c>
      <c r="O225" s="77">
        <v>0.12</v>
      </c>
    </row>
    <row r="226" spans="2:15">
      <c r="B226" t="s">
        <v>1982</v>
      </c>
      <c r="C226" t="s">
        <v>1983</v>
      </c>
      <c r="D226" t="s">
        <v>1399</v>
      </c>
      <c r="E226" t="s">
        <v>1107</v>
      </c>
      <c r="F226" t="s">
        <v>1984</v>
      </c>
      <c r="G226" t="s">
        <v>1123</v>
      </c>
      <c r="H226" t="s">
        <v>109</v>
      </c>
      <c r="I226" s="77">
        <v>8449</v>
      </c>
      <c r="J226" s="77">
        <v>17516</v>
      </c>
      <c r="K226" s="77">
        <v>0</v>
      </c>
      <c r="L226" s="77">
        <v>5200.4629157600002</v>
      </c>
      <c r="M226" s="77">
        <v>0</v>
      </c>
      <c r="N226" s="77">
        <v>0.34</v>
      </c>
      <c r="O226" s="77">
        <v>0.05</v>
      </c>
    </row>
    <row r="227" spans="2:15">
      <c r="B227" t="s">
        <v>1985</v>
      </c>
      <c r="C227" t="s">
        <v>1986</v>
      </c>
      <c r="D227" t="s">
        <v>1399</v>
      </c>
      <c r="E227" t="s">
        <v>1107</v>
      </c>
      <c r="F227" t="s">
        <v>1987</v>
      </c>
      <c r="G227" t="s">
        <v>1123</v>
      </c>
      <c r="H227" t="s">
        <v>109</v>
      </c>
      <c r="I227" s="77">
        <v>26690</v>
      </c>
      <c r="J227" s="77">
        <v>9127</v>
      </c>
      <c r="K227" s="77">
        <v>0</v>
      </c>
      <c r="L227" s="77">
        <v>8560.0909981999994</v>
      </c>
      <c r="M227" s="77">
        <v>0</v>
      </c>
      <c r="N227" s="77">
        <v>0.56000000000000005</v>
      </c>
      <c r="O227" s="77">
        <v>0.08</v>
      </c>
    </row>
    <row r="228" spans="2:15">
      <c r="B228" t="s">
        <v>1988</v>
      </c>
      <c r="C228" t="s">
        <v>1989</v>
      </c>
      <c r="D228" t="s">
        <v>1399</v>
      </c>
      <c r="E228" t="s">
        <v>1107</v>
      </c>
      <c r="F228" t="s">
        <v>1990</v>
      </c>
      <c r="G228" t="s">
        <v>1123</v>
      </c>
      <c r="H228" t="s">
        <v>109</v>
      </c>
      <c r="I228" s="77">
        <v>13344</v>
      </c>
      <c r="J228" s="77">
        <v>4575</v>
      </c>
      <c r="K228" s="77">
        <v>0</v>
      </c>
      <c r="L228" s="77">
        <v>2145.2548320000001</v>
      </c>
      <c r="M228" s="77">
        <v>0</v>
      </c>
      <c r="N228" s="77">
        <v>0.14000000000000001</v>
      </c>
      <c r="O228" s="77">
        <v>0.02</v>
      </c>
    </row>
    <row r="229" spans="2:15">
      <c r="B229" t="s">
        <v>1991</v>
      </c>
      <c r="C229" t="s">
        <v>1992</v>
      </c>
      <c r="D229" t="s">
        <v>1399</v>
      </c>
      <c r="E229" t="s">
        <v>1107</v>
      </c>
      <c r="F229" t="s">
        <v>1993</v>
      </c>
      <c r="G229" t="s">
        <v>1123</v>
      </c>
      <c r="H229" t="s">
        <v>109</v>
      </c>
      <c r="I229" s="77">
        <v>8321</v>
      </c>
      <c r="J229" s="77">
        <v>7587</v>
      </c>
      <c r="K229" s="77">
        <v>0</v>
      </c>
      <c r="L229" s="77">
        <v>2218.4383447800001</v>
      </c>
      <c r="M229" s="77">
        <v>0</v>
      </c>
      <c r="N229" s="77">
        <v>0.15</v>
      </c>
      <c r="O229" s="77">
        <v>0.02</v>
      </c>
    </row>
    <row r="230" spans="2:15">
      <c r="B230" t="s">
        <v>1994</v>
      </c>
      <c r="C230" t="s">
        <v>1995</v>
      </c>
      <c r="D230" t="s">
        <v>1399</v>
      </c>
      <c r="E230" t="s">
        <v>1107</v>
      </c>
      <c r="F230" t="s">
        <v>1996</v>
      </c>
      <c r="G230" t="s">
        <v>1123</v>
      </c>
      <c r="H230" t="s">
        <v>109</v>
      </c>
      <c r="I230" s="77">
        <v>11499</v>
      </c>
      <c r="J230" s="77">
        <v>11962</v>
      </c>
      <c r="K230" s="77">
        <v>0</v>
      </c>
      <c r="L230" s="77">
        <v>4833.5434753199997</v>
      </c>
      <c r="M230" s="77">
        <v>0</v>
      </c>
      <c r="N230" s="77">
        <v>0.32</v>
      </c>
      <c r="O230" s="77">
        <v>0.04</v>
      </c>
    </row>
    <row r="231" spans="2:15">
      <c r="B231" t="s">
        <v>1997</v>
      </c>
      <c r="C231" t="s">
        <v>1998</v>
      </c>
      <c r="D231" t="s">
        <v>1399</v>
      </c>
      <c r="E231" t="s">
        <v>1107</v>
      </c>
      <c r="F231" t="s">
        <v>1620</v>
      </c>
      <c r="G231" t="s">
        <v>1123</v>
      </c>
      <c r="H231" t="s">
        <v>109</v>
      </c>
      <c r="I231" s="77">
        <v>73989</v>
      </c>
      <c r="J231" s="77">
        <v>853</v>
      </c>
      <c r="K231" s="77">
        <v>0</v>
      </c>
      <c r="L231" s="77">
        <v>2217.77736138</v>
      </c>
      <c r="M231" s="77">
        <v>0.15</v>
      </c>
      <c r="N231" s="77">
        <v>0.15</v>
      </c>
      <c r="O231" s="77">
        <v>0.02</v>
      </c>
    </row>
    <row r="232" spans="2:15">
      <c r="B232" t="s">
        <v>1999</v>
      </c>
      <c r="C232" t="s">
        <v>2000</v>
      </c>
      <c r="D232" t="s">
        <v>1399</v>
      </c>
      <c r="E232" t="s">
        <v>1107</v>
      </c>
      <c r="F232" t="s">
        <v>2001</v>
      </c>
      <c r="G232" t="s">
        <v>1334</v>
      </c>
      <c r="H232" t="s">
        <v>109</v>
      </c>
      <c r="I232" s="77">
        <v>12238</v>
      </c>
      <c r="J232" s="77">
        <v>16778</v>
      </c>
      <c r="K232" s="77">
        <v>0</v>
      </c>
      <c r="L232" s="77">
        <v>7215.2668229600004</v>
      </c>
      <c r="M232" s="77">
        <v>0</v>
      </c>
      <c r="N232" s="77">
        <v>0.48</v>
      </c>
      <c r="O232" s="77">
        <v>7.0000000000000007E-2</v>
      </c>
    </row>
    <row r="233" spans="2:15">
      <c r="B233" t="s">
        <v>2002</v>
      </c>
      <c r="C233" t="s">
        <v>2003</v>
      </c>
      <c r="D233" t="s">
        <v>1399</v>
      </c>
      <c r="E233" t="s">
        <v>1107</v>
      </c>
      <c r="F233" t="s">
        <v>2004</v>
      </c>
      <c r="G233" t="s">
        <v>1334</v>
      </c>
      <c r="H233" t="s">
        <v>109</v>
      </c>
      <c r="I233" s="77">
        <v>19057</v>
      </c>
      <c r="J233" s="77">
        <v>4289</v>
      </c>
      <c r="K233" s="77">
        <v>0</v>
      </c>
      <c r="L233" s="77">
        <v>2872.1845212200001</v>
      </c>
      <c r="M233" s="77">
        <v>0</v>
      </c>
      <c r="N233" s="77">
        <v>0.19</v>
      </c>
      <c r="O233" s="77">
        <v>0.03</v>
      </c>
    </row>
    <row r="234" spans="2:15">
      <c r="B234" t="s">
        <v>2005</v>
      </c>
      <c r="C234" t="s">
        <v>2006</v>
      </c>
      <c r="D234" t="s">
        <v>1399</v>
      </c>
      <c r="E234" t="s">
        <v>1107</v>
      </c>
      <c r="F234" t="s">
        <v>2007</v>
      </c>
      <c r="G234" t="s">
        <v>1334</v>
      </c>
      <c r="H234" t="s">
        <v>113</v>
      </c>
      <c r="I234" s="77">
        <v>90881</v>
      </c>
      <c r="J234" s="77">
        <v>448.5</v>
      </c>
      <c r="K234" s="77">
        <v>0</v>
      </c>
      <c r="L234" s="77">
        <v>1764.4244425080001</v>
      </c>
      <c r="M234" s="77">
        <v>0</v>
      </c>
      <c r="N234" s="77">
        <v>0.12</v>
      </c>
      <c r="O234" s="77">
        <v>0.02</v>
      </c>
    </row>
    <row r="235" spans="2:15">
      <c r="B235" t="s">
        <v>2008</v>
      </c>
      <c r="C235" t="s">
        <v>2009</v>
      </c>
      <c r="D235" t="s">
        <v>1399</v>
      </c>
      <c r="E235" t="s">
        <v>1107</v>
      </c>
      <c r="F235" t="s">
        <v>2010</v>
      </c>
      <c r="G235" t="s">
        <v>1334</v>
      </c>
      <c r="H235" t="s">
        <v>203</v>
      </c>
      <c r="I235" s="77">
        <v>72676</v>
      </c>
      <c r="J235" s="77">
        <v>5292</v>
      </c>
      <c r="K235" s="77">
        <v>0</v>
      </c>
      <c r="L235" s="77">
        <v>1619.17186032</v>
      </c>
      <c r="M235" s="77">
        <v>0</v>
      </c>
      <c r="N235" s="77">
        <v>0.11</v>
      </c>
      <c r="O235" s="77">
        <v>0.01</v>
      </c>
    </row>
    <row r="236" spans="2:15">
      <c r="B236" t="s">
        <v>2011</v>
      </c>
      <c r="C236" t="s">
        <v>2012</v>
      </c>
      <c r="D236" t="s">
        <v>1399</v>
      </c>
      <c r="E236" t="s">
        <v>1107</v>
      </c>
      <c r="F236" t="s">
        <v>2013</v>
      </c>
      <c r="G236" t="s">
        <v>2014</v>
      </c>
      <c r="H236" t="s">
        <v>109</v>
      </c>
      <c r="I236" s="77">
        <v>11329</v>
      </c>
      <c r="J236" s="77">
        <v>5728</v>
      </c>
      <c r="K236" s="77">
        <v>0</v>
      </c>
      <c r="L236" s="77">
        <v>2280.3228716799999</v>
      </c>
      <c r="M236" s="77">
        <v>0</v>
      </c>
      <c r="N236" s="77">
        <v>0.15</v>
      </c>
      <c r="O236" s="77">
        <v>0.02</v>
      </c>
    </row>
    <row r="237" spans="2:15">
      <c r="B237" t="s">
        <v>2015</v>
      </c>
      <c r="C237" t="s">
        <v>1818</v>
      </c>
      <c r="D237" t="s">
        <v>1157</v>
      </c>
      <c r="E237" t="s">
        <v>1107</v>
      </c>
      <c r="F237" t="s">
        <v>1491</v>
      </c>
      <c r="G237" t="s">
        <v>1129</v>
      </c>
      <c r="H237" t="s">
        <v>109</v>
      </c>
      <c r="I237" s="77">
        <v>56557</v>
      </c>
      <c r="J237" s="77">
        <v>5638</v>
      </c>
      <c r="K237" s="77">
        <v>57.314921300000002</v>
      </c>
      <c r="L237" s="77">
        <v>11262.34930254</v>
      </c>
      <c r="M237" s="77">
        <v>0.11</v>
      </c>
      <c r="N237" s="77">
        <v>0.74</v>
      </c>
      <c r="O237" s="77">
        <v>0.1</v>
      </c>
    </row>
    <row r="238" spans="2:15">
      <c r="B238" t="s">
        <v>2016</v>
      </c>
      <c r="C238" t="s">
        <v>2017</v>
      </c>
      <c r="D238" t="s">
        <v>1399</v>
      </c>
      <c r="E238" t="s">
        <v>1107</v>
      </c>
      <c r="F238" t="s">
        <v>2018</v>
      </c>
      <c r="G238" t="s">
        <v>126</v>
      </c>
      <c r="H238" t="s">
        <v>113</v>
      </c>
      <c r="I238" s="77">
        <v>5899</v>
      </c>
      <c r="J238" s="77">
        <v>19810</v>
      </c>
      <c r="K238" s="77">
        <v>0</v>
      </c>
      <c r="L238" s="77">
        <v>5058.6006167200003</v>
      </c>
      <c r="M238" s="77">
        <v>0</v>
      </c>
      <c r="N238" s="77">
        <v>0.33</v>
      </c>
      <c r="O238" s="77">
        <v>0.05</v>
      </c>
    </row>
    <row r="239" spans="2:15">
      <c r="B239" t="s">
        <v>2019</v>
      </c>
      <c r="C239" t="s">
        <v>2020</v>
      </c>
      <c r="D239" t="s">
        <v>1399</v>
      </c>
      <c r="E239" t="s">
        <v>1107</v>
      </c>
      <c r="F239" t="s">
        <v>1297</v>
      </c>
      <c r="G239" t="s">
        <v>126</v>
      </c>
      <c r="H239" t="s">
        <v>109</v>
      </c>
      <c r="I239" s="77">
        <v>1630</v>
      </c>
      <c r="J239" s="77">
        <v>21670</v>
      </c>
      <c r="K239" s="77">
        <v>0</v>
      </c>
      <c r="L239" s="77">
        <v>1241.2185939999999</v>
      </c>
      <c r="M239" s="77">
        <v>0</v>
      </c>
      <c r="N239" s="77">
        <v>0.08</v>
      </c>
      <c r="O239" s="77">
        <v>0.01</v>
      </c>
    </row>
    <row r="240" spans="2:15">
      <c r="B240" t="s">
        <v>2021</v>
      </c>
      <c r="C240" s="83" t="s">
        <v>3446</v>
      </c>
      <c r="D240" t="s">
        <v>1399</v>
      </c>
      <c r="E240" t="s">
        <v>1107</v>
      </c>
      <c r="F240" t="s">
        <v>2022</v>
      </c>
      <c r="G240" t="s">
        <v>126</v>
      </c>
      <c r="H240" t="s">
        <v>109</v>
      </c>
      <c r="I240" s="77">
        <v>2789</v>
      </c>
      <c r="J240" s="77">
        <v>12322</v>
      </c>
      <c r="K240" s="77">
        <v>0</v>
      </c>
      <c r="L240" s="77">
        <v>1207.6232781199999</v>
      </c>
      <c r="M240" s="77">
        <v>0</v>
      </c>
      <c r="N240" s="77">
        <v>0.08</v>
      </c>
      <c r="O240" s="77">
        <v>0.01</v>
      </c>
    </row>
    <row r="241" spans="2:15">
      <c r="B241" t="s">
        <v>2023</v>
      </c>
      <c r="C241" t="s">
        <v>2024</v>
      </c>
      <c r="D241" t="s">
        <v>1399</v>
      </c>
      <c r="E241" t="s">
        <v>1107</v>
      </c>
      <c r="F241" t="s">
        <v>1162</v>
      </c>
      <c r="G241" t="s">
        <v>126</v>
      </c>
      <c r="H241" t="s">
        <v>113</v>
      </c>
      <c r="I241" s="77">
        <v>8136</v>
      </c>
      <c r="J241" s="77">
        <v>6573</v>
      </c>
      <c r="K241" s="77">
        <v>0</v>
      </c>
      <c r="L241" s="77">
        <v>2314.9525472639998</v>
      </c>
      <c r="M241" s="77">
        <v>0</v>
      </c>
      <c r="N241" s="77">
        <v>0.15</v>
      </c>
      <c r="O241" s="77">
        <v>0.02</v>
      </c>
    </row>
    <row r="242" spans="2:15">
      <c r="B242" t="s">
        <v>2025</v>
      </c>
      <c r="C242" t="s">
        <v>2026</v>
      </c>
      <c r="D242" t="s">
        <v>1399</v>
      </c>
      <c r="E242" t="s">
        <v>1107</v>
      </c>
      <c r="F242" t="s">
        <v>2027</v>
      </c>
      <c r="G242" t="s">
        <v>126</v>
      </c>
      <c r="H242" t="s">
        <v>113</v>
      </c>
      <c r="I242" s="77">
        <v>4886</v>
      </c>
      <c r="J242" s="77">
        <v>3930</v>
      </c>
      <c r="K242" s="77">
        <v>0</v>
      </c>
      <c r="L242" s="77">
        <v>831.21531024000001</v>
      </c>
      <c r="M242" s="77">
        <v>0</v>
      </c>
      <c r="N242" s="77">
        <v>0.05</v>
      </c>
      <c r="O242" s="77">
        <v>0.01</v>
      </c>
    </row>
    <row r="243" spans="2:15">
      <c r="B243" t="s">
        <v>2028</v>
      </c>
      <c r="C243" s="83" t="s">
        <v>3447</v>
      </c>
      <c r="D243" t="s">
        <v>1399</v>
      </c>
      <c r="E243" t="s">
        <v>1107</v>
      </c>
      <c r="F243" t="s">
        <v>2029</v>
      </c>
      <c r="G243" t="s">
        <v>126</v>
      </c>
      <c r="H243" t="s">
        <v>113</v>
      </c>
      <c r="I243" s="77">
        <v>18579</v>
      </c>
      <c r="J243" s="77">
        <v>3565</v>
      </c>
      <c r="K243" s="77">
        <v>0</v>
      </c>
      <c r="L243" s="77">
        <v>2867.1432358799998</v>
      </c>
      <c r="M243" s="77">
        <v>0</v>
      </c>
      <c r="N243" s="77">
        <v>0.19</v>
      </c>
      <c r="O243" s="77">
        <v>0.03</v>
      </c>
    </row>
    <row r="244" spans="2:15">
      <c r="B244" t="s">
        <v>2030</v>
      </c>
      <c r="C244" t="s">
        <v>2031</v>
      </c>
      <c r="D244" t="s">
        <v>1399</v>
      </c>
      <c r="E244" t="s">
        <v>1107</v>
      </c>
      <c r="F244" t="s">
        <v>2027</v>
      </c>
      <c r="G244" t="s">
        <v>126</v>
      </c>
      <c r="H244" t="s">
        <v>116</v>
      </c>
      <c r="I244" s="77">
        <v>35091</v>
      </c>
      <c r="J244" s="77">
        <v>698.4</v>
      </c>
      <c r="K244" s="77">
        <v>0</v>
      </c>
      <c r="L244" s="77">
        <v>1211.7025046448</v>
      </c>
      <c r="M244" s="77">
        <v>0</v>
      </c>
      <c r="N244" s="77">
        <v>0.08</v>
      </c>
      <c r="O244" s="77">
        <v>0.01</v>
      </c>
    </row>
    <row r="245" spans="2:15">
      <c r="B245" t="s">
        <v>2032</v>
      </c>
      <c r="C245" t="s">
        <v>2033</v>
      </c>
      <c r="D245" t="s">
        <v>1399</v>
      </c>
      <c r="E245" t="s">
        <v>1107</v>
      </c>
      <c r="F245" t="s">
        <v>2034</v>
      </c>
      <c r="G245" t="s">
        <v>126</v>
      </c>
      <c r="H245" t="s">
        <v>109</v>
      </c>
      <c r="I245" s="77">
        <v>5914</v>
      </c>
      <c r="J245" s="77">
        <v>6644</v>
      </c>
      <c r="K245" s="77">
        <v>0</v>
      </c>
      <c r="L245" s="77">
        <v>1380.74252624</v>
      </c>
      <c r="M245" s="77">
        <v>0</v>
      </c>
      <c r="N245" s="77">
        <v>0.09</v>
      </c>
      <c r="O245" s="77">
        <v>0.01</v>
      </c>
    </row>
    <row r="246" spans="2:15">
      <c r="B246" t="s">
        <v>2035</v>
      </c>
      <c r="C246" t="s">
        <v>2036</v>
      </c>
      <c r="D246" t="s">
        <v>1399</v>
      </c>
      <c r="E246" t="s">
        <v>1107</v>
      </c>
      <c r="F246" t="s">
        <v>2037</v>
      </c>
      <c r="G246" t="s">
        <v>126</v>
      </c>
      <c r="H246" t="s">
        <v>109</v>
      </c>
      <c r="I246" s="77">
        <v>4781</v>
      </c>
      <c r="J246" s="77">
        <v>6947</v>
      </c>
      <c r="K246" s="77">
        <v>0</v>
      </c>
      <c r="L246" s="77">
        <v>1167.12614998</v>
      </c>
      <c r="M246" s="77">
        <v>0</v>
      </c>
      <c r="N246" s="77">
        <v>0.08</v>
      </c>
      <c r="O246" s="77">
        <v>0.01</v>
      </c>
    </row>
    <row r="247" spans="2:15">
      <c r="B247" t="s">
        <v>2038</v>
      </c>
      <c r="C247" t="s">
        <v>2039</v>
      </c>
      <c r="D247" t="s">
        <v>1399</v>
      </c>
      <c r="E247" t="s">
        <v>1107</v>
      </c>
      <c r="F247" t="s">
        <v>2040</v>
      </c>
      <c r="G247" t="s">
        <v>126</v>
      </c>
      <c r="H247" t="s">
        <v>116</v>
      </c>
      <c r="I247" s="77">
        <v>20523</v>
      </c>
      <c r="J247" s="77">
        <v>1132.5</v>
      </c>
      <c r="K247" s="77">
        <v>0</v>
      </c>
      <c r="L247" s="77">
        <v>1149.145672995</v>
      </c>
      <c r="M247" s="77">
        <v>0</v>
      </c>
      <c r="N247" s="77">
        <v>0.08</v>
      </c>
      <c r="O247" s="77">
        <v>0.01</v>
      </c>
    </row>
    <row r="248" spans="2:15">
      <c r="B248" t="s">
        <v>2041</v>
      </c>
      <c r="C248" t="s">
        <v>2042</v>
      </c>
      <c r="D248" t="s">
        <v>1399</v>
      </c>
      <c r="E248" t="s">
        <v>1107</v>
      </c>
      <c r="F248" t="s">
        <v>2043</v>
      </c>
      <c r="G248" t="s">
        <v>392</v>
      </c>
      <c r="H248" t="s">
        <v>109</v>
      </c>
      <c r="I248" s="77">
        <v>14172</v>
      </c>
      <c r="J248" s="77">
        <v>1188</v>
      </c>
      <c r="K248" s="77">
        <v>0</v>
      </c>
      <c r="L248" s="77">
        <v>591.62884703999998</v>
      </c>
      <c r="M248" s="77">
        <v>0</v>
      </c>
      <c r="N248" s="77">
        <v>0.04</v>
      </c>
      <c r="O248" s="77">
        <v>0.01</v>
      </c>
    </row>
    <row r="249" spans="2:15">
      <c r="B249" t="s">
        <v>2044</v>
      </c>
      <c r="C249" t="s">
        <v>2045</v>
      </c>
      <c r="D249" t="s">
        <v>1399</v>
      </c>
      <c r="E249" t="s">
        <v>1107</v>
      </c>
      <c r="F249" t="s">
        <v>2046</v>
      </c>
      <c r="G249" t="s">
        <v>130</v>
      </c>
      <c r="H249" t="s">
        <v>109</v>
      </c>
      <c r="I249" s="77">
        <v>9990</v>
      </c>
      <c r="J249" s="77">
        <v>5481</v>
      </c>
      <c r="K249" s="77">
        <v>0</v>
      </c>
      <c r="L249" s="77">
        <v>1924.0973766</v>
      </c>
      <c r="M249" s="77">
        <v>0</v>
      </c>
      <c r="N249" s="77">
        <v>0.13</v>
      </c>
      <c r="O249" s="77">
        <v>0.02</v>
      </c>
    </row>
    <row r="250" spans="2:15">
      <c r="B250" t="s">
        <v>2047</v>
      </c>
      <c r="C250" t="s">
        <v>2048</v>
      </c>
      <c r="D250" t="s">
        <v>1399</v>
      </c>
      <c r="E250" t="s">
        <v>1107</v>
      </c>
      <c r="F250" t="s">
        <v>2049</v>
      </c>
      <c r="G250" t="s">
        <v>131</v>
      </c>
      <c r="H250" t="s">
        <v>109</v>
      </c>
      <c r="I250" s="77">
        <v>16277</v>
      </c>
      <c r="J250" s="77">
        <v>6299</v>
      </c>
      <c r="K250" s="77">
        <v>0</v>
      </c>
      <c r="L250" s="77">
        <v>3602.8628402200002</v>
      </c>
      <c r="M250" s="77">
        <v>0</v>
      </c>
      <c r="N250" s="77">
        <v>0.24</v>
      </c>
      <c r="O250" s="77">
        <v>0.03</v>
      </c>
    </row>
    <row r="251" spans="2:15">
      <c r="B251" t="s">
        <v>278</v>
      </c>
      <c r="E251" s="16"/>
      <c r="F251" s="16"/>
      <c r="G251" s="16"/>
    </row>
    <row r="252" spans="2:15">
      <c r="B252" t="s">
        <v>382</v>
      </c>
      <c r="E252" s="16"/>
      <c r="F252" s="16"/>
      <c r="G252" s="16"/>
    </row>
    <row r="253" spans="2:15">
      <c r="B253" t="s">
        <v>383</v>
      </c>
      <c r="E253" s="16"/>
      <c r="F253" s="16"/>
      <c r="G253" s="16"/>
    </row>
    <row r="254" spans="2:15">
      <c r="B254" t="s">
        <v>384</v>
      </c>
      <c r="E254" s="16"/>
      <c r="F254" s="16"/>
      <c r="G254" s="16"/>
    </row>
    <row r="255" spans="2:15"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73" sqref="E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3341</v>
      </c>
      <c r="E2" s="16"/>
      <c r="F2" s="16"/>
      <c r="G2" s="16"/>
    </row>
    <row r="3" spans="2:63">
      <c r="B3" s="2" t="s">
        <v>2</v>
      </c>
      <c r="C3" s="26" t="s">
        <v>3342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12025778</v>
      </c>
      <c r="I11" s="7"/>
      <c r="J11" s="76">
        <v>47.351149999999997</v>
      </c>
      <c r="K11" s="76">
        <v>870863.53014209482</v>
      </c>
      <c r="L11" s="7"/>
      <c r="M11" s="76">
        <v>100</v>
      </c>
      <c r="N11" s="76">
        <v>7.91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2199972</v>
      </c>
      <c r="J12" s="79">
        <v>0</v>
      </c>
      <c r="K12" s="79">
        <v>26198.046006500001</v>
      </c>
      <c r="M12" s="79">
        <v>3.01</v>
      </c>
      <c r="N12" s="79">
        <v>0.24</v>
      </c>
    </row>
    <row r="13" spans="2:63">
      <c r="B13" s="78" t="s">
        <v>2050</v>
      </c>
      <c r="D13" s="16"/>
      <c r="E13" s="16"/>
      <c r="F13" s="16"/>
      <c r="G13" s="16"/>
      <c r="H13" s="79">
        <v>429127</v>
      </c>
      <c r="J13" s="79">
        <v>0</v>
      </c>
      <c r="K13" s="79">
        <v>7870.1891800000003</v>
      </c>
      <c r="M13" s="79">
        <v>0.9</v>
      </c>
      <c r="N13" s="79">
        <v>7.0000000000000007E-2</v>
      </c>
    </row>
    <row r="14" spans="2:63">
      <c r="B14" t="s">
        <v>2051</v>
      </c>
      <c r="C14" t="s">
        <v>2052</v>
      </c>
      <c r="D14" t="s">
        <v>103</v>
      </c>
      <c r="E14" t="s">
        <v>2053</v>
      </c>
      <c r="F14" t="s">
        <v>126</v>
      </c>
      <c r="G14" t="s">
        <v>105</v>
      </c>
      <c r="H14" s="77">
        <v>429127</v>
      </c>
      <c r="I14" s="77">
        <v>1834</v>
      </c>
      <c r="J14" s="77">
        <v>0</v>
      </c>
      <c r="K14" s="77">
        <v>7870.1891800000003</v>
      </c>
      <c r="L14" s="77">
        <v>0.6</v>
      </c>
      <c r="M14" s="77">
        <v>0.9</v>
      </c>
      <c r="N14" s="77">
        <v>7.0000000000000007E-2</v>
      </c>
    </row>
    <row r="15" spans="2:63">
      <c r="B15" s="78" t="s">
        <v>2054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2055</v>
      </c>
      <c r="D17" s="16"/>
      <c r="E17" s="16"/>
      <c r="F17" s="16"/>
      <c r="G17" s="16"/>
      <c r="H17" s="79">
        <v>1770845</v>
      </c>
      <c r="J17" s="79">
        <v>0</v>
      </c>
      <c r="K17" s="79">
        <v>18327.856826499999</v>
      </c>
      <c r="M17" s="79">
        <v>2.1</v>
      </c>
      <c r="N17" s="79">
        <v>0.17</v>
      </c>
    </row>
    <row r="18" spans="2:14">
      <c r="B18" t="s">
        <v>2056</v>
      </c>
      <c r="C18" t="s">
        <v>2057</v>
      </c>
      <c r="D18" t="s">
        <v>103</v>
      </c>
      <c r="E18" t="s">
        <v>2058</v>
      </c>
      <c r="F18" t="s">
        <v>131</v>
      </c>
      <c r="G18" t="s">
        <v>105</v>
      </c>
      <c r="H18" s="77">
        <v>1300000</v>
      </c>
      <c r="I18" s="77">
        <v>277.5</v>
      </c>
      <c r="J18" s="77">
        <v>0</v>
      </c>
      <c r="K18" s="77">
        <v>3607.5</v>
      </c>
      <c r="L18" s="77">
        <v>0.32</v>
      </c>
      <c r="M18" s="77">
        <v>0.41</v>
      </c>
      <c r="N18" s="77">
        <v>0.03</v>
      </c>
    </row>
    <row r="19" spans="2:14">
      <c r="B19" t="s">
        <v>2059</v>
      </c>
      <c r="C19" t="s">
        <v>2060</v>
      </c>
      <c r="D19" t="s">
        <v>103</v>
      </c>
      <c r="E19" t="s">
        <v>2061</v>
      </c>
      <c r="F19" t="s">
        <v>131</v>
      </c>
      <c r="G19" t="s">
        <v>105</v>
      </c>
      <c r="H19" s="77">
        <v>470845</v>
      </c>
      <c r="I19" s="77">
        <v>3126.37</v>
      </c>
      <c r="J19" s="77">
        <v>0</v>
      </c>
      <c r="K19" s="77">
        <v>14720.356826499999</v>
      </c>
      <c r="L19" s="77">
        <v>0.31</v>
      </c>
      <c r="M19" s="77">
        <v>1.69</v>
      </c>
      <c r="N19" s="77">
        <v>0.13</v>
      </c>
    </row>
    <row r="20" spans="2:14">
      <c r="B20" s="78" t="s">
        <v>2062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271</v>
      </c>
      <c r="C21" t="s">
        <v>271</v>
      </c>
      <c r="D21" s="16"/>
      <c r="E21" s="16"/>
      <c r="F21" t="s">
        <v>271</v>
      </c>
      <c r="G21" t="s">
        <v>271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1104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2063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276</v>
      </c>
      <c r="D26" s="16"/>
      <c r="E26" s="16"/>
      <c r="F26" s="16"/>
      <c r="G26" s="16"/>
      <c r="H26" s="79">
        <v>9825806</v>
      </c>
      <c r="J26" s="79">
        <v>47.351149999999997</v>
      </c>
      <c r="K26" s="79">
        <v>844665.4841355948</v>
      </c>
      <c r="M26" s="79">
        <v>96.99</v>
      </c>
      <c r="N26" s="79">
        <v>7.67</v>
      </c>
    </row>
    <row r="27" spans="2:14">
      <c r="B27" s="78" t="s">
        <v>2064</v>
      </c>
      <c r="D27" s="16"/>
      <c r="E27" s="16"/>
      <c r="F27" s="16"/>
      <c r="G27" s="16"/>
      <c r="H27" s="79">
        <v>7025128</v>
      </c>
      <c r="J27" s="79">
        <v>47.351149999999997</v>
      </c>
      <c r="K27" s="79">
        <v>811630.73536406877</v>
      </c>
      <c r="M27" s="79">
        <v>93.2</v>
      </c>
      <c r="N27" s="79">
        <v>7.37</v>
      </c>
    </row>
    <row r="28" spans="2:14">
      <c r="B28" t="s">
        <v>2065</v>
      </c>
      <c r="C28" t="s">
        <v>2066</v>
      </c>
      <c r="D28" t="s">
        <v>1399</v>
      </c>
      <c r="E28" t="s">
        <v>2067</v>
      </c>
      <c r="F28" t="s">
        <v>1174</v>
      </c>
      <c r="G28" t="s">
        <v>109</v>
      </c>
      <c r="H28" s="77">
        <v>160521</v>
      </c>
      <c r="I28" s="77">
        <v>3558</v>
      </c>
      <c r="J28" s="77">
        <v>0</v>
      </c>
      <c r="K28" s="77">
        <v>20069.638850520001</v>
      </c>
      <c r="L28" s="77">
        <v>1.88</v>
      </c>
      <c r="M28" s="77">
        <v>2.2999999999999998</v>
      </c>
      <c r="N28" s="77">
        <v>0.18</v>
      </c>
    </row>
    <row r="29" spans="2:14">
      <c r="B29" t="s">
        <v>2068</v>
      </c>
      <c r="C29" t="s">
        <v>2069</v>
      </c>
      <c r="D29" t="s">
        <v>1826</v>
      </c>
      <c r="E29" t="s">
        <v>2070</v>
      </c>
      <c r="F29" t="s">
        <v>1174</v>
      </c>
      <c r="G29" t="s">
        <v>113</v>
      </c>
      <c r="H29" s="77">
        <v>16632</v>
      </c>
      <c r="I29" s="77">
        <v>9114</v>
      </c>
      <c r="J29" s="77">
        <v>0</v>
      </c>
      <c r="K29" s="77">
        <v>6561.770269824</v>
      </c>
      <c r="L29" s="77">
        <v>0</v>
      </c>
      <c r="M29" s="77">
        <v>0.75</v>
      </c>
      <c r="N29" s="77">
        <v>0.06</v>
      </c>
    </row>
    <row r="30" spans="2:14">
      <c r="B30" t="s">
        <v>2071</v>
      </c>
      <c r="C30" t="s">
        <v>2072</v>
      </c>
      <c r="D30" t="s">
        <v>1399</v>
      </c>
      <c r="E30" t="s">
        <v>2073</v>
      </c>
      <c r="F30" t="s">
        <v>1174</v>
      </c>
      <c r="G30" t="s">
        <v>113</v>
      </c>
      <c r="H30" s="77">
        <v>6721</v>
      </c>
      <c r="I30" s="77">
        <v>10230</v>
      </c>
      <c r="J30" s="77">
        <v>0</v>
      </c>
      <c r="K30" s="77">
        <v>2976.30236904</v>
      </c>
      <c r="L30" s="77">
        <v>0</v>
      </c>
      <c r="M30" s="77">
        <v>0.34</v>
      </c>
      <c r="N30" s="77">
        <v>0.03</v>
      </c>
    </row>
    <row r="31" spans="2:14">
      <c r="B31" t="s">
        <v>2074</v>
      </c>
      <c r="C31" t="s">
        <v>2075</v>
      </c>
      <c r="D31" t="s">
        <v>1399</v>
      </c>
      <c r="E31" t="s">
        <v>2076</v>
      </c>
      <c r="F31" t="s">
        <v>1174</v>
      </c>
      <c r="G31" t="s">
        <v>109</v>
      </c>
      <c r="H31" s="77">
        <v>52681</v>
      </c>
      <c r="I31" s="77">
        <v>10129</v>
      </c>
      <c r="J31" s="77">
        <v>0</v>
      </c>
      <c r="K31" s="77">
        <v>18750.909533859998</v>
      </c>
      <c r="L31" s="77">
        <v>0.04</v>
      </c>
      <c r="M31" s="77">
        <v>2.15</v>
      </c>
      <c r="N31" s="77">
        <v>0.17</v>
      </c>
    </row>
    <row r="32" spans="2:14">
      <c r="B32" t="s">
        <v>2077</v>
      </c>
      <c r="C32" t="s">
        <v>2078</v>
      </c>
      <c r="D32" t="s">
        <v>1826</v>
      </c>
      <c r="E32" t="s">
        <v>2079</v>
      </c>
      <c r="F32" t="s">
        <v>1174</v>
      </c>
      <c r="G32" t="s">
        <v>113</v>
      </c>
      <c r="H32" s="77">
        <v>244432</v>
      </c>
      <c r="I32" s="77">
        <v>3948.5</v>
      </c>
      <c r="J32" s="77">
        <v>0</v>
      </c>
      <c r="K32" s="77">
        <v>41778.969584576</v>
      </c>
      <c r="L32" s="77">
        <v>0.74</v>
      </c>
      <c r="M32" s="77">
        <v>4.8</v>
      </c>
      <c r="N32" s="77">
        <v>0.38</v>
      </c>
    </row>
    <row r="33" spans="2:14">
      <c r="B33" t="s">
        <v>2080</v>
      </c>
      <c r="C33" s="83" t="s">
        <v>3449</v>
      </c>
      <c r="D33" t="s">
        <v>1399</v>
      </c>
      <c r="E33" t="s">
        <v>2079</v>
      </c>
      <c r="F33" t="s">
        <v>1174</v>
      </c>
      <c r="G33" t="s">
        <v>113</v>
      </c>
      <c r="H33" s="77">
        <v>114710</v>
      </c>
      <c r="I33" s="77">
        <v>1005</v>
      </c>
      <c r="J33" s="77">
        <v>0</v>
      </c>
      <c r="K33" s="77">
        <v>4990.3943123999998</v>
      </c>
      <c r="L33" s="77">
        <v>0</v>
      </c>
      <c r="M33" s="77">
        <v>0.56999999999999995</v>
      </c>
      <c r="N33" s="77">
        <v>0.05</v>
      </c>
    </row>
    <row r="34" spans="2:14">
      <c r="B34" t="s">
        <v>2081</v>
      </c>
      <c r="C34" t="s">
        <v>2082</v>
      </c>
      <c r="D34" t="s">
        <v>1399</v>
      </c>
      <c r="E34" t="s">
        <v>2083</v>
      </c>
      <c r="F34" t="s">
        <v>1174</v>
      </c>
      <c r="G34" t="s">
        <v>113</v>
      </c>
      <c r="H34" s="77">
        <v>237450</v>
      </c>
      <c r="I34" s="77">
        <v>3399</v>
      </c>
      <c r="J34" s="77">
        <v>0</v>
      </c>
      <c r="K34" s="77">
        <v>34937.422304400003</v>
      </c>
      <c r="L34" s="77">
        <v>0</v>
      </c>
      <c r="M34" s="77">
        <v>4.01</v>
      </c>
      <c r="N34" s="77">
        <v>0.32</v>
      </c>
    </row>
    <row r="35" spans="2:14">
      <c r="B35" t="s">
        <v>2084</v>
      </c>
      <c r="C35" t="s">
        <v>2085</v>
      </c>
      <c r="D35" t="s">
        <v>1399</v>
      </c>
      <c r="E35" t="s">
        <v>2086</v>
      </c>
      <c r="F35" t="s">
        <v>1174</v>
      </c>
      <c r="G35" t="s">
        <v>109</v>
      </c>
      <c r="H35" s="77">
        <v>132120</v>
      </c>
      <c r="I35" s="77">
        <v>4225</v>
      </c>
      <c r="J35" s="77">
        <v>0</v>
      </c>
      <c r="K35" s="77">
        <v>19615.393980000001</v>
      </c>
      <c r="L35" s="77">
        <v>0</v>
      </c>
      <c r="M35" s="77">
        <v>2.25</v>
      </c>
      <c r="N35" s="77">
        <v>0.18</v>
      </c>
    </row>
    <row r="36" spans="2:14">
      <c r="B36" t="s">
        <v>2087</v>
      </c>
      <c r="C36" t="s">
        <v>2088</v>
      </c>
      <c r="D36" t="s">
        <v>1399</v>
      </c>
      <c r="E36" t="s">
        <v>2089</v>
      </c>
      <c r="F36" t="s">
        <v>1174</v>
      </c>
      <c r="G36" t="s">
        <v>113</v>
      </c>
      <c r="H36" s="77">
        <v>67144</v>
      </c>
      <c r="I36" s="77">
        <v>2507</v>
      </c>
      <c r="J36" s="77">
        <v>0</v>
      </c>
      <c r="K36" s="77">
        <v>7286.669386304</v>
      </c>
      <c r="L36" s="77">
        <v>0.85</v>
      </c>
      <c r="M36" s="77">
        <v>0.84</v>
      </c>
      <c r="N36" s="77">
        <v>7.0000000000000007E-2</v>
      </c>
    </row>
    <row r="37" spans="2:14">
      <c r="B37" t="s">
        <v>2090</v>
      </c>
      <c r="C37" t="s">
        <v>2091</v>
      </c>
      <c r="D37" t="s">
        <v>1399</v>
      </c>
      <c r="E37" t="s">
        <v>2089</v>
      </c>
      <c r="F37" t="s">
        <v>1174</v>
      </c>
      <c r="G37" t="s">
        <v>109</v>
      </c>
      <c r="H37" s="77">
        <v>167808</v>
      </c>
      <c r="I37" s="77">
        <v>2433</v>
      </c>
      <c r="J37" s="77">
        <v>0</v>
      </c>
      <c r="K37" s="77">
        <v>14346.849000959999</v>
      </c>
      <c r="L37" s="77">
        <v>1.92</v>
      </c>
      <c r="M37" s="77">
        <v>1.65</v>
      </c>
      <c r="N37" s="77">
        <v>0.13</v>
      </c>
    </row>
    <row r="38" spans="2:14">
      <c r="B38" t="s">
        <v>2092</v>
      </c>
      <c r="C38" t="s">
        <v>2093</v>
      </c>
      <c r="D38" t="s">
        <v>1399</v>
      </c>
      <c r="E38" t="s">
        <v>2094</v>
      </c>
      <c r="F38" t="s">
        <v>1174</v>
      </c>
      <c r="G38" t="s">
        <v>109</v>
      </c>
      <c r="H38" s="77">
        <v>71412</v>
      </c>
      <c r="I38" s="77">
        <v>6741</v>
      </c>
      <c r="J38" s="77">
        <v>0</v>
      </c>
      <c r="K38" s="77">
        <v>16915.984580879998</v>
      </c>
      <c r="L38" s="77">
        <v>7.0000000000000007E-2</v>
      </c>
      <c r="M38" s="77">
        <v>1.94</v>
      </c>
      <c r="N38" s="77">
        <v>0.15</v>
      </c>
    </row>
    <row r="39" spans="2:14">
      <c r="B39" t="s">
        <v>2095</v>
      </c>
      <c r="C39" t="s">
        <v>2096</v>
      </c>
      <c r="D39" t="s">
        <v>1399</v>
      </c>
      <c r="E39" t="s">
        <v>2097</v>
      </c>
      <c r="F39" t="s">
        <v>1174</v>
      </c>
      <c r="G39" t="s">
        <v>109</v>
      </c>
      <c r="H39" s="77">
        <v>37626</v>
      </c>
      <c r="I39" s="77">
        <v>2814.5</v>
      </c>
      <c r="J39" s="77">
        <v>0</v>
      </c>
      <c r="K39" s="77">
        <v>3721.2689677799999</v>
      </c>
      <c r="L39" s="77">
        <v>0</v>
      </c>
      <c r="M39" s="77">
        <v>0.43</v>
      </c>
      <c r="N39" s="77">
        <v>0.03</v>
      </c>
    </row>
    <row r="40" spans="2:14">
      <c r="B40" t="s">
        <v>2098</v>
      </c>
      <c r="C40" t="s">
        <v>2099</v>
      </c>
      <c r="D40" t="s">
        <v>1399</v>
      </c>
      <c r="E40" t="s">
        <v>2100</v>
      </c>
      <c r="F40" t="s">
        <v>1174</v>
      </c>
      <c r="G40" t="s">
        <v>119</v>
      </c>
      <c r="H40" s="77">
        <v>453943</v>
      </c>
      <c r="I40" s="77">
        <v>3194</v>
      </c>
      <c r="J40" s="77">
        <v>0</v>
      </c>
      <c r="K40" s="77">
        <v>39492.211192196002</v>
      </c>
      <c r="L40" s="77">
        <v>0.03</v>
      </c>
      <c r="M40" s="77">
        <v>4.53</v>
      </c>
      <c r="N40" s="77">
        <v>0.36</v>
      </c>
    </row>
    <row r="41" spans="2:14">
      <c r="B41" t="s">
        <v>2101</v>
      </c>
      <c r="C41" t="s">
        <v>2102</v>
      </c>
      <c r="D41" t="s">
        <v>1399</v>
      </c>
      <c r="E41" t="s">
        <v>2103</v>
      </c>
      <c r="F41" t="s">
        <v>1174</v>
      </c>
      <c r="G41" t="s">
        <v>109</v>
      </c>
      <c r="H41" s="77">
        <v>83921</v>
      </c>
      <c r="I41" s="77">
        <v>8140</v>
      </c>
      <c r="J41" s="77">
        <v>0</v>
      </c>
      <c r="K41" s="77">
        <v>24004.729271600001</v>
      </c>
      <c r="L41" s="77">
        <v>0.04</v>
      </c>
      <c r="M41" s="77">
        <v>2.76</v>
      </c>
      <c r="N41" s="77">
        <v>0.22</v>
      </c>
    </row>
    <row r="42" spans="2:14">
      <c r="B42" t="s">
        <v>2104</v>
      </c>
      <c r="C42" t="s">
        <v>2105</v>
      </c>
      <c r="D42" t="s">
        <v>1399</v>
      </c>
      <c r="E42" t="s">
        <v>2106</v>
      </c>
      <c r="F42" t="s">
        <v>1174</v>
      </c>
      <c r="G42" t="s">
        <v>113</v>
      </c>
      <c r="H42" s="77">
        <v>25638</v>
      </c>
      <c r="I42" s="77">
        <v>20045</v>
      </c>
      <c r="J42" s="77">
        <v>0</v>
      </c>
      <c r="K42" s="77">
        <v>22246.296678480001</v>
      </c>
      <c r="L42" s="77">
        <v>0.72</v>
      </c>
      <c r="M42" s="77">
        <v>2.5499999999999998</v>
      </c>
      <c r="N42" s="77">
        <v>0.2</v>
      </c>
    </row>
    <row r="43" spans="2:14">
      <c r="B43" t="s">
        <v>2107</v>
      </c>
      <c r="C43" t="s">
        <v>2108</v>
      </c>
      <c r="D43" t="s">
        <v>1399</v>
      </c>
      <c r="E43" t="s">
        <v>2109</v>
      </c>
      <c r="F43" t="s">
        <v>1174</v>
      </c>
      <c r="G43" t="s">
        <v>109</v>
      </c>
      <c r="H43" s="77">
        <v>43051</v>
      </c>
      <c r="I43" s="77">
        <v>3949</v>
      </c>
      <c r="J43" s="77">
        <v>0</v>
      </c>
      <c r="K43" s="77">
        <v>5974.0951408600004</v>
      </c>
      <c r="L43" s="77">
        <v>0.1</v>
      </c>
      <c r="M43" s="77">
        <v>0.69</v>
      </c>
      <c r="N43" s="77">
        <v>0.05</v>
      </c>
    </row>
    <row r="44" spans="2:14">
      <c r="B44" t="s">
        <v>2110</v>
      </c>
      <c r="C44" s="83" t="s">
        <v>3450</v>
      </c>
      <c r="D44" t="s">
        <v>1399</v>
      </c>
      <c r="E44" t="s">
        <v>2111</v>
      </c>
      <c r="F44" t="s">
        <v>1174</v>
      </c>
      <c r="G44" t="s">
        <v>109</v>
      </c>
      <c r="H44" s="77">
        <v>5799</v>
      </c>
      <c r="I44" s="77">
        <v>18501</v>
      </c>
      <c r="J44" s="77">
        <v>0</v>
      </c>
      <c r="K44" s="77">
        <v>3770.0756868600001</v>
      </c>
      <c r="L44" s="77">
        <v>0.08</v>
      </c>
      <c r="M44" s="77">
        <v>0.43</v>
      </c>
      <c r="N44" s="77">
        <v>0.03</v>
      </c>
    </row>
    <row r="45" spans="2:14">
      <c r="B45" t="s">
        <v>2112</v>
      </c>
      <c r="C45" t="s">
        <v>2113</v>
      </c>
      <c r="D45" t="s">
        <v>1399</v>
      </c>
      <c r="E45" t="s">
        <v>2114</v>
      </c>
      <c r="F45" t="s">
        <v>1174</v>
      </c>
      <c r="G45" t="s">
        <v>109</v>
      </c>
      <c r="H45" s="77">
        <v>1975</v>
      </c>
      <c r="I45" s="77">
        <v>18702.5</v>
      </c>
      <c r="J45" s="77">
        <v>0</v>
      </c>
      <c r="K45" s="77">
        <v>1297.9815537500001</v>
      </c>
      <c r="L45" s="77">
        <v>0.03</v>
      </c>
      <c r="M45" s="77">
        <v>0.15</v>
      </c>
      <c r="N45" s="77">
        <v>0.01</v>
      </c>
    </row>
    <row r="46" spans="2:14">
      <c r="B46" t="s">
        <v>2115</v>
      </c>
      <c r="C46" t="s">
        <v>2116</v>
      </c>
      <c r="D46" t="s">
        <v>1399</v>
      </c>
      <c r="E46" t="s">
        <v>2117</v>
      </c>
      <c r="F46" t="s">
        <v>1174</v>
      </c>
      <c r="G46" t="s">
        <v>116</v>
      </c>
      <c r="H46" s="77">
        <v>901754</v>
      </c>
      <c r="I46" s="77">
        <v>699.1</v>
      </c>
      <c r="J46" s="77">
        <v>0</v>
      </c>
      <c r="K46" s="77">
        <v>31169.038818458801</v>
      </c>
      <c r="L46" s="77">
        <v>0.14000000000000001</v>
      </c>
      <c r="M46" s="77">
        <v>3.58</v>
      </c>
      <c r="N46" s="77">
        <v>0.28000000000000003</v>
      </c>
    </row>
    <row r="47" spans="2:14">
      <c r="B47" t="s">
        <v>2118</v>
      </c>
      <c r="C47" t="s">
        <v>2119</v>
      </c>
      <c r="D47" t="s">
        <v>1399</v>
      </c>
      <c r="E47" t="s">
        <v>2120</v>
      </c>
      <c r="F47" t="s">
        <v>1174</v>
      </c>
      <c r="G47" t="s">
        <v>109</v>
      </c>
      <c r="H47" s="77">
        <v>380077</v>
      </c>
      <c r="I47" s="77">
        <v>2694</v>
      </c>
      <c r="J47" s="77">
        <v>0</v>
      </c>
      <c r="K47" s="77">
        <v>35980.810171320001</v>
      </c>
      <c r="L47" s="77">
        <v>3.1</v>
      </c>
      <c r="M47" s="77">
        <v>4.13</v>
      </c>
      <c r="N47" s="77">
        <v>0.33</v>
      </c>
    </row>
    <row r="48" spans="2:14">
      <c r="B48" t="s">
        <v>2121</v>
      </c>
      <c r="C48" t="s">
        <v>2122</v>
      </c>
      <c r="D48" t="s">
        <v>1399</v>
      </c>
      <c r="E48" t="s">
        <v>2123</v>
      </c>
      <c r="F48" t="s">
        <v>1174</v>
      </c>
      <c r="G48" t="s">
        <v>109</v>
      </c>
      <c r="H48" s="77">
        <v>24054</v>
      </c>
      <c r="I48" s="77">
        <v>10674</v>
      </c>
      <c r="J48" s="77">
        <v>0</v>
      </c>
      <c r="K48" s="77">
        <v>9022.27919544</v>
      </c>
      <c r="L48" s="77">
        <v>0.08</v>
      </c>
      <c r="M48" s="77">
        <v>1.04</v>
      </c>
      <c r="N48" s="77">
        <v>0.08</v>
      </c>
    </row>
    <row r="49" spans="2:14">
      <c r="B49" t="s">
        <v>2124</v>
      </c>
      <c r="C49" t="s">
        <v>2125</v>
      </c>
      <c r="D49" t="s">
        <v>1399</v>
      </c>
      <c r="E49" t="s">
        <v>2126</v>
      </c>
      <c r="F49" t="s">
        <v>1174</v>
      </c>
      <c r="G49" t="s">
        <v>109</v>
      </c>
      <c r="H49" s="77">
        <v>30861</v>
      </c>
      <c r="I49" s="77">
        <v>3757</v>
      </c>
      <c r="J49" s="77">
        <v>0</v>
      </c>
      <c r="K49" s="77">
        <v>4074.2994637800002</v>
      </c>
      <c r="L49" s="77">
        <v>0.09</v>
      </c>
      <c r="M49" s="77">
        <v>0.47</v>
      </c>
      <c r="N49" s="77">
        <v>0.04</v>
      </c>
    </row>
    <row r="50" spans="2:14">
      <c r="B50" t="s">
        <v>2127</v>
      </c>
      <c r="C50" t="s">
        <v>2128</v>
      </c>
      <c r="D50" t="s">
        <v>1399</v>
      </c>
      <c r="E50" t="s">
        <v>2129</v>
      </c>
      <c r="F50" t="s">
        <v>1174</v>
      </c>
      <c r="G50" t="s">
        <v>109</v>
      </c>
      <c r="H50" s="77">
        <v>151645</v>
      </c>
      <c r="I50" s="77">
        <v>5840</v>
      </c>
      <c r="J50" s="77">
        <v>0</v>
      </c>
      <c r="K50" s="77">
        <v>31120.222952</v>
      </c>
      <c r="L50" s="77">
        <v>0.04</v>
      </c>
      <c r="M50" s="77">
        <v>3.57</v>
      </c>
      <c r="N50" s="77">
        <v>0.28000000000000003</v>
      </c>
    </row>
    <row r="51" spans="2:14">
      <c r="B51" t="s">
        <v>2130</v>
      </c>
      <c r="C51" t="s">
        <v>2131</v>
      </c>
      <c r="D51" t="s">
        <v>1399</v>
      </c>
      <c r="E51" t="s">
        <v>2129</v>
      </c>
      <c r="F51" t="s">
        <v>1174</v>
      </c>
      <c r="G51" t="s">
        <v>109</v>
      </c>
      <c r="H51" s="77">
        <v>18000</v>
      </c>
      <c r="I51" s="77">
        <v>5840</v>
      </c>
      <c r="J51" s="77">
        <v>0</v>
      </c>
      <c r="K51" s="77">
        <v>3693.9168</v>
      </c>
      <c r="L51" s="77">
        <v>0</v>
      </c>
      <c r="M51" s="77">
        <v>0.42</v>
      </c>
      <c r="N51" s="77">
        <v>0.03</v>
      </c>
    </row>
    <row r="52" spans="2:14">
      <c r="B52" t="s">
        <v>2132</v>
      </c>
      <c r="C52" t="s">
        <v>2133</v>
      </c>
      <c r="D52" t="s">
        <v>1399</v>
      </c>
      <c r="E52" t="s">
        <v>2134</v>
      </c>
      <c r="F52" t="s">
        <v>1174</v>
      </c>
      <c r="G52" t="s">
        <v>113</v>
      </c>
      <c r="H52" s="77">
        <v>24519</v>
      </c>
      <c r="I52" s="77">
        <v>5913</v>
      </c>
      <c r="J52" s="77">
        <v>0</v>
      </c>
      <c r="K52" s="77">
        <v>6275.9309049359999</v>
      </c>
      <c r="L52" s="77">
        <v>0.75</v>
      </c>
      <c r="M52" s="77">
        <v>0.72</v>
      </c>
      <c r="N52" s="77">
        <v>0.06</v>
      </c>
    </row>
    <row r="53" spans="2:14">
      <c r="B53" t="s">
        <v>2135</v>
      </c>
      <c r="C53" t="s">
        <v>2136</v>
      </c>
      <c r="D53" t="s">
        <v>1399</v>
      </c>
      <c r="E53" t="s">
        <v>2137</v>
      </c>
      <c r="F53" t="s">
        <v>1174</v>
      </c>
      <c r="G53" t="s">
        <v>109</v>
      </c>
      <c r="H53" s="77">
        <v>14516</v>
      </c>
      <c r="I53" s="77">
        <v>13460</v>
      </c>
      <c r="J53" s="77">
        <v>0</v>
      </c>
      <c r="K53" s="77">
        <v>6865.8415504000004</v>
      </c>
      <c r="L53" s="77">
        <v>0.27</v>
      </c>
      <c r="M53" s="77">
        <v>0.79</v>
      </c>
      <c r="N53" s="77">
        <v>0.06</v>
      </c>
    </row>
    <row r="54" spans="2:14">
      <c r="B54" t="s">
        <v>2138</v>
      </c>
      <c r="C54" t="s">
        <v>2139</v>
      </c>
      <c r="D54" t="s">
        <v>1157</v>
      </c>
      <c r="E54" t="s">
        <v>2140</v>
      </c>
      <c r="F54" t="s">
        <v>1174</v>
      </c>
      <c r="G54" t="s">
        <v>113</v>
      </c>
      <c r="H54" s="77">
        <v>10966</v>
      </c>
      <c r="I54" s="77">
        <v>10740</v>
      </c>
      <c r="J54" s="77">
        <v>0</v>
      </c>
      <c r="K54" s="77">
        <v>5098.23727392</v>
      </c>
      <c r="L54" s="77">
        <v>0.36</v>
      </c>
      <c r="M54" s="77">
        <v>0.59</v>
      </c>
      <c r="N54" s="77">
        <v>0.05</v>
      </c>
    </row>
    <row r="55" spans="2:14">
      <c r="B55" t="s">
        <v>2141</v>
      </c>
      <c r="C55" s="83" t="s">
        <v>3451</v>
      </c>
      <c r="D55" t="s">
        <v>1399</v>
      </c>
      <c r="E55" t="s">
        <v>2140</v>
      </c>
      <c r="F55" t="s">
        <v>1174</v>
      </c>
      <c r="G55" t="s">
        <v>113</v>
      </c>
      <c r="H55" s="77">
        <v>37706</v>
      </c>
      <c r="I55" s="77">
        <v>5424</v>
      </c>
      <c r="J55" s="77">
        <v>0</v>
      </c>
      <c r="K55" s="77">
        <v>8853.1467870720007</v>
      </c>
      <c r="L55" s="77">
        <v>1.1499999999999999</v>
      </c>
      <c r="M55" s="77">
        <v>1.02</v>
      </c>
      <c r="N55" s="77">
        <v>0.08</v>
      </c>
    </row>
    <row r="56" spans="2:14">
      <c r="B56" t="s">
        <v>2142</v>
      </c>
      <c r="C56" t="s">
        <v>2143</v>
      </c>
      <c r="D56" t="s">
        <v>1399</v>
      </c>
      <c r="E56" t="s">
        <v>2140</v>
      </c>
      <c r="F56" t="s">
        <v>1174</v>
      </c>
      <c r="G56" t="s">
        <v>113</v>
      </c>
      <c r="H56" s="77">
        <v>29884</v>
      </c>
      <c r="I56" s="77">
        <v>3966.5</v>
      </c>
      <c r="J56" s="77">
        <v>0</v>
      </c>
      <c r="K56" s="77">
        <v>5131.1381451679999</v>
      </c>
      <c r="L56" s="77">
        <v>0.41</v>
      </c>
      <c r="M56" s="77">
        <v>0.59</v>
      </c>
      <c r="N56" s="77">
        <v>0.05</v>
      </c>
    </row>
    <row r="57" spans="2:14">
      <c r="B57" t="s">
        <v>2144</v>
      </c>
      <c r="C57" t="s">
        <v>2145</v>
      </c>
      <c r="D57" t="s">
        <v>1399</v>
      </c>
      <c r="E57" t="s">
        <v>2146</v>
      </c>
      <c r="F57" t="s">
        <v>1174</v>
      </c>
      <c r="G57" t="s">
        <v>109</v>
      </c>
      <c r="H57" s="77">
        <v>24137</v>
      </c>
      <c r="I57" s="77">
        <v>2387</v>
      </c>
      <c r="J57" s="77">
        <v>0</v>
      </c>
      <c r="K57" s="77">
        <v>2024.59176766</v>
      </c>
      <c r="L57" s="77">
        <v>0.06</v>
      </c>
      <c r="M57" s="77">
        <v>0.23</v>
      </c>
      <c r="N57" s="77">
        <v>0.02</v>
      </c>
    </row>
    <row r="58" spans="2:14">
      <c r="B58" t="s">
        <v>2147</v>
      </c>
      <c r="C58" s="83" t="s">
        <v>3452</v>
      </c>
      <c r="D58" t="s">
        <v>1399</v>
      </c>
      <c r="E58" t="s">
        <v>2146</v>
      </c>
      <c r="F58" t="s">
        <v>1174</v>
      </c>
      <c r="G58" t="s">
        <v>109</v>
      </c>
      <c r="H58" s="77">
        <v>40628</v>
      </c>
      <c r="I58" s="77">
        <v>10428</v>
      </c>
      <c r="J58" s="77">
        <v>0</v>
      </c>
      <c r="K58" s="77">
        <v>14887.72106976</v>
      </c>
      <c r="L58" s="77">
        <v>0</v>
      </c>
      <c r="M58" s="77">
        <v>1.71</v>
      </c>
      <c r="N58" s="77">
        <v>0.14000000000000001</v>
      </c>
    </row>
    <row r="59" spans="2:14">
      <c r="B59" t="s">
        <v>2148</v>
      </c>
      <c r="C59" t="s">
        <v>2149</v>
      </c>
      <c r="D59" t="s">
        <v>1399</v>
      </c>
      <c r="E59" t="s">
        <v>2150</v>
      </c>
      <c r="F59" t="s">
        <v>1174</v>
      </c>
      <c r="G59" t="s">
        <v>202</v>
      </c>
      <c r="H59" s="77">
        <v>2697002</v>
      </c>
      <c r="I59" s="77">
        <v>179700</v>
      </c>
      <c r="J59" s="77">
        <v>0</v>
      </c>
      <c r="K59" s="77">
        <v>159886.45047606001</v>
      </c>
      <c r="L59" s="77">
        <v>0.19</v>
      </c>
      <c r="M59" s="77">
        <v>18.36</v>
      </c>
      <c r="N59" s="77">
        <v>1.45</v>
      </c>
    </row>
    <row r="60" spans="2:14">
      <c r="B60" t="s">
        <v>2151</v>
      </c>
      <c r="C60" t="s">
        <v>2152</v>
      </c>
      <c r="D60" t="s">
        <v>1399</v>
      </c>
      <c r="E60" t="s">
        <v>2153</v>
      </c>
      <c r="F60" t="s">
        <v>1174</v>
      </c>
      <c r="G60" t="s">
        <v>113</v>
      </c>
      <c r="H60" s="77">
        <v>24867</v>
      </c>
      <c r="I60" s="77">
        <v>7049</v>
      </c>
      <c r="J60" s="77">
        <v>0</v>
      </c>
      <c r="K60" s="77">
        <v>7587.8445641039998</v>
      </c>
      <c r="L60" s="77">
        <v>0.01</v>
      </c>
      <c r="M60" s="77">
        <v>0.87</v>
      </c>
      <c r="N60" s="77">
        <v>7.0000000000000007E-2</v>
      </c>
    </row>
    <row r="61" spans="2:14">
      <c r="B61" t="s">
        <v>2154</v>
      </c>
      <c r="C61" t="s">
        <v>2155</v>
      </c>
      <c r="D61" t="s">
        <v>1399</v>
      </c>
      <c r="E61" t="s">
        <v>2156</v>
      </c>
      <c r="F61" t="s">
        <v>1174</v>
      </c>
      <c r="G61" t="s">
        <v>109</v>
      </c>
      <c r="H61" s="77">
        <v>4078</v>
      </c>
      <c r="I61" s="77">
        <v>46543.5</v>
      </c>
      <c r="J61" s="77">
        <v>0</v>
      </c>
      <c r="K61" s="77">
        <v>6669.7263700200001</v>
      </c>
      <c r="L61" s="77">
        <v>0.06</v>
      </c>
      <c r="M61" s="77">
        <v>0.77</v>
      </c>
      <c r="N61" s="77">
        <v>0.06</v>
      </c>
    </row>
    <row r="62" spans="2:14">
      <c r="B62" t="s">
        <v>2157</v>
      </c>
      <c r="C62" s="83" t="s">
        <v>3453</v>
      </c>
      <c r="D62" t="s">
        <v>1938</v>
      </c>
      <c r="E62" t="s">
        <v>2156</v>
      </c>
      <c r="F62" t="s">
        <v>1174</v>
      </c>
      <c r="G62" t="s">
        <v>116</v>
      </c>
      <c r="H62" s="77">
        <v>8300</v>
      </c>
      <c r="I62" s="77">
        <v>4997</v>
      </c>
      <c r="J62" s="77">
        <v>0</v>
      </c>
      <c r="K62" s="77">
        <v>2050.6118941999998</v>
      </c>
      <c r="L62" s="77">
        <v>0.64</v>
      </c>
      <c r="M62" s="77">
        <v>0.24</v>
      </c>
      <c r="N62" s="77">
        <v>0.02</v>
      </c>
    </row>
    <row r="63" spans="2:14">
      <c r="B63" t="s">
        <v>2158</v>
      </c>
      <c r="C63" t="s">
        <v>2159</v>
      </c>
      <c r="D63" t="s">
        <v>1399</v>
      </c>
      <c r="E63" t="s">
        <v>2160</v>
      </c>
      <c r="F63" t="s">
        <v>1174</v>
      </c>
      <c r="G63" t="s">
        <v>109</v>
      </c>
      <c r="H63" s="77">
        <v>65777</v>
      </c>
      <c r="I63" s="77">
        <v>5263</v>
      </c>
      <c r="J63" s="77">
        <v>0</v>
      </c>
      <c r="K63" s="77">
        <v>12164.918094140001</v>
      </c>
      <c r="L63" s="77">
        <v>0.03</v>
      </c>
      <c r="M63" s="77">
        <v>1.4</v>
      </c>
      <c r="N63" s="77">
        <v>0.11</v>
      </c>
    </row>
    <row r="64" spans="2:14">
      <c r="B64" t="s">
        <v>2161</v>
      </c>
      <c r="C64" t="s">
        <v>2162</v>
      </c>
      <c r="D64" t="s">
        <v>1399</v>
      </c>
      <c r="E64" t="s">
        <v>2160</v>
      </c>
      <c r="F64" t="s">
        <v>1174</v>
      </c>
      <c r="G64" t="s">
        <v>109</v>
      </c>
      <c r="H64" s="77">
        <v>63486</v>
      </c>
      <c r="I64" s="77">
        <v>7429</v>
      </c>
      <c r="J64" s="77">
        <v>0</v>
      </c>
      <c r="K64" s="77">
        <v>16573.341539159999</v>
      </c>
      <c r="L64" s="77">
        <v>0.03</v>
      </c>
      <c r="M64" s="77">
        <v>1.9</v>
      </c>
      <c r="N64" s="77">
        <v>0.15</v>
      </c>
    </row>
    <row r="65" spans="2:14">
      <c r="B65" t="s">
        <v>2163</v>
      </c>
      <c r="C65" t="s">
        <v>2164</v>
      </c>
      <c r="D65" t="s">
        <v>1399</v>
      </c>
      <c r="E65" t="s">
        <v>2160</v>
      </c>
      <c r="F65" t="s">
        <v>1174</v>
      </c>
      <c r="G65" t="s">
        <v>109</v>
      </c>
      <c r="H65" s="77">
        <v>23607</v>
      </c>
      <c r="I65" s="77">
        <v>4079</v>
      </c>
      <c r="J65" s="77">
        <v>0</v>
      </c>
      <c r="K65" s="77">
        <v>3383.73436842</v>
      </c>
      <c r="L65" s="77">
        <v>0.08</v>
      </c>
      <c r="M65" s="77">
        <v>0.39</v>
      </c>
      <c r="N65" s="77">
        <v>0.03</v>
      </c>
    </row>
    <row r="66" spans="2:14">
      <c r="B66" t="s">
        <v>2165</v>
      </c>
      <c r="C66" t="s">
        <v>2166</v>
      </c>
      <c r="D66" t="s">
        <v>1157</v>
      </c>
      <c r="E66" t="s">
        <v>2167</v>
      </c>
      <c r="F66" t="s">
        <v>1174</v>
      </c>
      <c r="G66" t="s">
        <v>109</v>
      </c>
      <c r="H66" s="77">
        <v>36248</v>
      </c>
      <c r="I66" s="77">
        <v>6039</v>
      </c>
      <c r="J66" s="77">
        <v>0</v>
      </c>
      <c r="K66" s="77">
        <v>7692.2047540800004</v>
      </c>
      <c r="L66" s="77">
        <v>0.04</v>
      </c>
      <c r="M66" s="77">
        <v>0.88</v>
      </c>
      <c r="N66" s="77">
        <v>7.0000000000000007E-2</v>
      </c>
    </row>
    <row r="67" spans="2:14">
      <c r="B67" t="s">
        <v>2168</v>
      </c>
      <c r="C67" t="s">
        <v>2169</v>
      </c>
      <c r="D67" t="s">
        <v>1399</v>
      </c>
      <c r="E67" t="s">
        <v>2170</v>
      </c>
      <c r="F67" t="s">
        <v>1174</v>
      </c>
      <c r="G67" t="s">
        <v>113</v>
      </c>
      <c r="H67" s="77">
        <v>17984</v>
      </c>
      <c r="I67" s="77">
        <v>16528</v>
      </c>
      <c r="J67" s="77">
        <v>0</v>
      </c>
      <c r="K67" s="77">
        <v>12866.905726976</v>
      </c>
      <c r="L67" s="77">
        <v>0</v>
      </c>
      <c r="M67" s="77">
        <v>1.48</v>
      </c>
      <c r="N67" s="77">
        <v>0.12</v>
      </c>
    </row>
    <row r="68" spans="2:14">
      <c r="B68" t="s">
        <v>2171</v>
      </c>
      <c r="C68" t="s">
        <v>2172</v>
      </c>
      <c r="D68" t="s">
        <v>1399</v>
      </c>
      <c r="E68" t="s">
        <v>1173</v>
      </c>
      <c r="F68" t="s">
        <v>1174</v>
      </c>
      <c r="G68" t="s">
        <v>113</v>
      </c>
      <c r="H68" s="77">
        <v>14030</v>
      </c>
      <c r="I68" s="77">
        <v>10008</v>
      </c>
      <c r="J68" s="77">
        <v>0</v>
      </c>
      <c r="K68" s="77">
        <v>6078.1650451200003</v>
      </c>
      <c r="L68" s="77">
        <v>0.78</v>
      </c>
      <c r="M68" s="77">
        <v>0.7</v>
      </c>
      <c r="N68" s="77">
        <v>0.06</v>
      </c>
    </row>
    <row r="69" spans="2:14">
      <c r="B69" t="s">
        <v>2173</v>
      </c>
      <c r="C69" t="s">
        <v>2174</v>
      </c>
      <c r="D69" t="s">
        <v>1399</v>
      </c>
      <c r="E69" t="s">
        <v>2175</v>
      </c>
      <c r="F69" t="s">
        <v>1174</v>
      </c>
      <c r="G69" t="s">
        <v>109</v>
      </c>
      <c r="H69" s="77">
        <v>64853</v>
      </c>
      <c r="I69" s="77">
        <v>4994</v>
      </c>
      <c r="J69" s="77">
        <v>47.351149999999997</v>
      </c>
      <c r="K69" s="77">
        <v>11428.34964348</v>
      </c>
      <c r="L69" s="77">
        <v>0.02</v>
      </c>
      <c r="M69" s="77">
        <v>1.31</v>
      </c>
      <c r="N69" s="77">
        <v>0.1</v>
      </c>
    </row>
    <row r="70" spans="2:14">
      <c r="B70" t="s">
        <v>2176</v>
      </c>
      <c r="C70" t="s">
        <v>2177</v>
      </c>
      <c r="D70" t="s">
        <v>1399</v>
      </c>
      <c r="E70" t="s">
        <v>2175</v>
      </c>
      <c r="F70" t="s">
        <v>1174</v>
      </c>
      <c r="G70" t="s">
        <v>109</v>
      </c>
      <c r="H70" s="77">
        <v>7104</v>
      </c>
      <c r="I70" s="77">
        <v>24208</v>
      </c>
      <c r="J70" s="77">
        <v>0</v>
      </c>
      <c r="K70" s="77">
        <v>6043.15342848</v>
      </c>
      <c r="L70" s="77">
        <v>0</v>
      </c>
      <c r="M70" s="77">
        <v>0.69</v>
      </c>
      <c r="N70" s="77">
        <v>0.05</v>
      </c>
    </row>
    <row r="71" spans="2:14">
      <c r="B71" t="s">
        <v>2178</v>
      </c>
      <c r="C71" t="s">
        <v>2179</v>
      </c>
      <c r="D71" t="s">
        <v>110</v>
      </c>
      <c r="E71" t="s">
        <v>2180</v>
      </c>
      <c r="F71" t="s">
        <v>1174</v>
      </c>
      <c r="G71" t="s">
        <v>123</v>
      </c>
      <c r="H71" s="77">
        <v>39526</v>
      </c>
      <c r="I71" s="77">
        <v>7428</v>
      </c>
      <c r="J71" s="77">
        <v>0</v>
      </c>
      <c r="K71" s="77">
        <v>7926.882856872</v>
      </c>
      <c r="L71" s="77">
        <v>1.02</v>
      </c>
      <c r="M71" s="77">
        <v>0.91</v>
      </c>
      <c r="N71" s="77">
        <v>7.0000000000000007E-2</v>
      </c>
    </row>
    <row r="72" spans="2:14">
      <c r="B72" t="s">
        <v>2181</v>
      </c>
      <c r="C72" t="s">
        <v>2182</v>
      </c>
      <c r="D72" t="s">
        <v>1399</v>
      </c>
      <c r="E72" t="s">
        <v>2180</v>
      </c>
      <c r="F72" t="s">
        <v>1174</v>
      </c>
      <c r="G72" t="s">
        <v>109</v>
      </c>
      <c r="H72" s="77">
        <v>8655</v>
      </c>
      <c r="I72" s="77">
        <v>7547</v>
      </c>
      <c r="J72" s="77">
        <v>0</v>
      </c>
      <c r="K72" s="77">
        <v>2295.3196748999999</v>
      </c>
      <c r="L72" s="77">
        <v>0</v>
      </c>
      <c r="M72" s="77">
        <v>0.26</v>
      </c>
      <c r="N72" s="77">
        <v>0.02</v>
      </c>
    </row>
    <row r="73" spans="2:14">
      <c r="B73" t="s">
        <v>2183</v>
      </c>
      <c r="C73" t="s">
        <v>2184</v>
      </c>
      <c r="D73" t="s">
        <v>1399</v>
      </c>
      <c r="E73" t="s">
        <v>2180</v>
      </c>
      <c r="F73" t="s">
        <v>1174</v>
      </c>
      <c r="G73" t="s">
        <v>109</v>
      </c>
      <c r="H73" s="77">
        <v>70511</v>
      </c>
      <c r="I73" s="77">
        <v>17100</v>
      </c>
      <c r="J73" s="77">
        <v>0</v>
      </c>
      <c r="K73" s="77">
        <v>42369.636833999997</v>
      </c>
      <c r="L73" s="77">
        <v>0.08</v>
      </c>
      <c r="M73" s="77">
        <v>4.87</v>
      </c>
      <c r="N73" s="77">
        <v>0.38</v>
      </c>
    </row>
    <row r="74" spans="2:14">
      <c r="B74" t="s">
        <v>2185</v>
      </c>
      <c r="C74" t="s">
        <v>2186</v>
      </c>
      <c r="D74" t="s">
        <v>1399</v>
      </c>
      <c r="E74" t="s">
        <v>2187</v>
      </c>
      <c r="F74" t="s">
        <v>1174</v>
      </c>
      <c r="G74" t="s">
        <v>109</v>
      </c>
      <c r="H74" s="77">
        <v>39151</v>
      </c>
      <c r="I74" s="77">
        <v>2622</v>
      </c>
      <c r="J74" s="77">
        <v>0</v>
      </c>
      <c r="K74" s="77">
        <v>3607.2588190800002</v>
      </c>
      <c r="L74" s="77">
        <v>0.06</v>
      </c>
      <c r="M74" s="77">
        <v>0.41</v>
      </c>
      <c r="N74" s="77">
        <v>0.03</v>
      </c>
    </row>
    <row r="75" spans="2:14">
      <c r="B75" t="s">
        <v>2188</v>
      </c>
      <c r="C75" t="s">
        <v>2189</v>
      </c>
      <c r="D75" t="s">
        <v>1399</v>
      </c>
      <c r="E75" t="s">
        <v>2190</v>
      </c>
      <c r="F75" t="s">
        <v>1174</v>
      </c>
      <c r="G75" t="s">
        <v>109</v>
      </c>
      <c r="H75" s="77">
        <v>65189</v>
      </c>
      <c r="I75" s="77">
        <v>8133</v>
      </c>
      <c r="J75" s="77">
        <v>0</v>
      </c>
      <c r="K75" s="77">
        <v>18630.60029418</v>
      </c>
      <c r="L75" s="77">
        <v>0.91</v>
      </c>
      <c r="M75" s="77">
        <v>2.14</v>
      </c>
      <c r="N75" s="77">
        <v>0.17</v>
      </c>
    </row>
    <row r="76" spans="2:14">
      <c r="B76" t="s">
        <v>2191</v>
      </c>
      <c r="C76" t="s">
        <v>2192</v>
      </c>
      <c r="D76" t="s">
        <v>1157</v>
      </c>
      <c r="E76" t="s">
        <v>2193</v>
      </c>
      <c r="F76" t="s">
        <v>2194</v>
      </c>
      <c r="G76" t="s">
        <v>109</v>
      </c>
      <c r="H76" s="77">
        <v>26059</v>
      </c>
      <c r="I76" s="77">
        <v>4724</v>
      </c>
      <c r="J76" s="77">
        <v>0</v>
      </c>
      <c r="K76" s="77">
        <v>4325.8294402399997</v>
      </c>
      <c r="L76" s="77">
        <v>0.03</v>
      </c>
      <c r="M76" s="77">
        <v>0.5</v>
      </c>
      <c r="N76" s="77">
        <v>0.04</v>
      </c>
    </row>
    <row r="77" spans="2:14">
      <c r="B77" t="s">
        <v>2195</v>
      </c>
      <c r="C77" t="s">
        <v>2196</v>
      </c>
      <c r="D77" t="s">
        <v>1399</v>
      </c>
      <c r="E77" s="16"/>
      <c r="F77" t="s">
        <v>126</v>
      </c>
      <c r="G77" t="s">
        <v>113</v>
      </c>
      <c r="H77" s="77">
        <v>31577</v>
      </c>
      <c r="I77" s="77">
        <v>10008</v>
      </c>
      <c r="J77" s="77">
        <v>0</v>
      </c>
      <c r="K77" s="77">
        <v>13679.987001408001</v>
      </c>
      <c r="L77" s="77">
        <v>0</v>
      </c>
      <c r="M77" s="77">
        <v>1.57</v>
      </c>
      <c r="N77" s="77">
        <v>0.12</v>
      </c>
    </row>
    <row r="78" spans="2:14">
      <c r="B78" t="s">
        <v>2197</v>
      </c>
      <c r="C78" s="83" t="s">
        <v>3454</v>
      </c>
      <c r="D78" t="s">
        <v>1399</v>
      </c>
      <c r="E78" t="s">
        <v>2193</v>
      </c>
      <c r="F78" t="s">
        <v>126</v>
      </c>
      <c r="G78" t="s">
        <v>113</v>
      </c>
      <c r="H78" s="77">
        <v>51543</v>
      </c>
      <c r="I78" s="77">
        <v>2836</v>
      </c>
      <c r="J78" s="77">
        <v>0</v>
      </c>
      <c r="K78" s="77">
        <v>6327.6644370240001</v>
      </c>
      <c r="L78" s="77">
        <v>2.29</v>
      </c>
      <c r="M78" s="77">
        <v>0.73</v>
      </c>
      <c r="N78" s="77">
        <v>0.06</v>
      </c>
    </row>
    <row r="79" spans="2:14">
      <c r="B79" t="s">
        <v>2198</v>
      </c>
      <c r="C79" t="s">
        <v>2199</v>
      </c>
      <c r="D79" t="s">
        <v>1399</v>
      </c>
      <c r="E79" t="s">
        <v>2200</v>
      </c>
      <c r="F79" t="s">
        <v>126</v>
      </c>
      <c r="G79" t="s">
        <v>113</v>
      </c>
      <c r="H79" s="77">
        <v>16680</v>
      </c>
      <c r="I79" s="77">
        <v>5170</v>
      </c>
      <c r="J79" s="77">
        <v>0</v>
      </c>
      <c r="K79" s="77">
        <v>3732.9666527999998</v>
      </c>
      <c r="L79" s="77">
        <v>0</v>
      </c>
      <c r="M79" s="77">
        <v>0.43</v>
      </c>
      <c r="N79" s="77">
        <v>0.03</v>
      </c>
    </row>
    <row r="80" spans="2:14">
      <c r="B80" t="s">
        <v>2201</v>
      </c>
      <c r="C80" t="s">
        <v>2202</v>
      </c>
      <c r="D80" t="s">
        <v>1860</v>
      </c>
      <c r="E80" t="s">
        <v>2140</v>
      </c>
      <c r="F80" t="s">
        <v>131</v>
      </c>
      <c r="G80" t="s">
        <v>113</v>
      </c>
      <c r="H80" s="77">
        <v>36570</v>
      </c>
      <c r="I80" s="77">
        <v>2132</v>
      </c>
      <c r="J80" s="77">
        <v>0</v>
      </c>
      <c r="K80" s="77">
        <v>3375.0458851200001</v>
      </c>
      <c r="L80" s="77">
        <v>0</v>
      </c>
      <c r="M80" s="77">
        <v>0.39</v>
      </c>
      <c r="N80" s="77">
        <v>0.03</v>
      </c>
    </row>
    <row r="81" spans="2:14">
      <c r="B81" s="78" t="s">
        <v>2203</v>
      </c>
      <c r="D81" s="16"/>
      <c r="E81" s="16"/>
      <c r="F81" s="16"/>
      <c r="G81" s="16"/>
      <c r="H81" s="79">
        <v>2800678</v>
      </c>
      <c r="J81" s="79">
        <v>0</v>
      </c>
      <c r="K81" s="79">
        <v>33034.748771525999</v>
      </c>
      <c r="M81" s="79">
        <v>3.79</v>
      </c>
      <c r="N81" s="79">
        <v>0.3</v>
      </c>
    </row>
    <row r="82" spans="2:14">
      <c r="B82" t="s">
        <v>2204</v>
      </c>
      <c r="C82" t="s">
        <v>2205</v>
      </c>
      <c r="D82" t="s">
        <v>1399</v>
      </c>
      <c r="E82" t="s">
        <v>2206</v>
      </c>
      <c r="F82" t="s">
        <v>1187</v>
      </c>
      <c r="G82" t="s">
        <v>116</v>
      </c>
      <c r="H82" s="77">
        <v>2759527</v>
      </c>
      <c r="I82" s="77">
        <v>159</v>
      </c>
      <c r="J82" s="77">
        <v>0</v>
      </c>
      <c r="K82" s="77">
        <v>21693.408895506</v>
      </c>
      <c r="L82" s="77">
        <v>3.12</v>
      </c>
      <c r="M82" s="77">
        <v>2.4900000000000002</v>
      </c>
      <c r="N82" s="77">
        <v>0.2</v>
      </c>
    </row>
    <row r="83" spans="2:14">
      <c r="B83" t="s">
        <v>2207</v>
      </c>
      <c r="C83" t="s">
        <v>2208</v>
      </c>
      <c r="D83" t="s">
        <v>1399</v>
      </c>
      <c r="E83" t="s">
        <v>2180</v>
      </c>
      <c r="F83" t="s">
        <v>1174</v>
      </c>
      <c r="G83" t="s">
        <v>109</v>
      </c>
      <c r="H83" s="77">
        <v>41151</v>
      </c>
      <c r="I83" s="77">
        <v>7843</v>
      </c>
      <c r="J83" s="77">
        <v>0</v>
      </c>
      <c r="K83" s="77">
        <v>11341.33987602</v>
      </c>
      <c r="L83" s="77">
        <v>0.02</v>
      </c>
      <c r="M83" s="77">
        <v>1.3</v>
      </c>
      <c r="N83" s="77">
        <v>0.1</v>
      </c>
    </row>
    <row r="84" spans="2:14">
      <c r="B84" s="78" t="s">
        <v>1104</v>
      </c>
      <c r="D84" s="16"/>
      <c r="E84" s="16"/>
      <c r="F84" s="16"/>
      <c r="G84" s="16"/>
      <c r="H84" s="79">
        <v>0</v>
      </c>
      <c r="J84" s="79">
        <v>0</v>
      </c>
      <c r="K84" s="79">
        <v>0</v>
      </c>
      <c r="M84" s="79">
        <v>0</v>
      </c>
      <c r="N84" s="79">
        <v>0</v>
      </c>
    </row>
    <row r="85" spans="2:14">
      <c r="B85" t="s">
        <v>271</v>
      </c>
      <c r="C85" t="s">
        <v>271</v>
      </c>
      <c r="D85" s="16"/>
      <c r="E85" s="16"/>
      <c r="F85" t="s">
        <v>271</v>
      </c>
      <c r="G85" t="s">
        <v>271</v>
      </c>
      <c r="H85" s="77">
        <v>0</v>
      </c>
      <c r="I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2:14">
      <c r="B86" s="78" t="s">
        <v>2063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v>0</v>
      </c>
    </row>
    <row r="87" spans="2:14">
      <c r="B87" t="s">
        <v>271</v>
      </c>
      <c r="C87" t="s">
        <v>271</v>
      </c>
      <c r="D87" s="16"/>
      <c r="E87" s="16"/>
      <c r="F87" t="s">
        <v>271</v>
      </c>
      <c r="G87" t="s">
        <v>271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v>0</v>
      </c>
    </row>
    <row r="88" spans="2:14">
      <c r="B88" t="s">
        <v>278</v>
      </c>
      <c r="D88" s="16"/>
      <c r="E88" s="16"/>
      <c r="F88" s="16"/>
      <c r="G88" s="16"/>
    </row>
    <row r="89" spans="2:14">
      <c r="B89" t="s">
        <v>382</v>
      </c>
      <c r="D89" s="16"/>
      <c r="E89" s="16"/>
      <c r="F89" s="16"/>
      <c r="G89" s="16"/>
    </row>
    <row r="90" spans="2:14">
      <c r="B90" t="s">
        <v>383</v>
      </c>
      <c r="D90" s="16"/>
      <c r="E90" s="16"/>
      <c r="F90" s="16"/>
      <c r="G90" s="16"/>
    </row>
    <row r="91" spans="2:14">
      <c r="B91" t="s">
        <v>384</v>
      </c>
      <c r="D91" s="16"/>
      <c r="E91" s="16"/>
      <c r="F91" s="16"/>
      <c r="G91" s="16"/>
    </row>
    <row r="92" spans="2:14">
      <c r="B92" t="s">
        <v>1416</v>
      </c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9"/>
  <sheetViews>
    <sheetView rightToLeft="1" workbookViewId="0">
      <selection activeCell="E42" sqref="E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3341</v>
      </c>
      <c r="E2" s="16"/>
    </row>
    <row r="3" spans="2:65">
      <c r="B3" s="2" t="s">
        <v>2</v>
      </c>
      <c r="C3" s="26" t="s">
        <v>3342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f>J12+J21</f>
        <v>5876026.5099999998</v>
      </c>
      <c r="K11" s="7"/>
      <c r="L11" s="76">
        <f>L12+L21</f>
        <v>1053054.3698691372</v>
      </c>
      <c r="M11" s="7"/>
      <c r="N11" s="76">
        <f>L11/$L$11*100</f>
        <v>100</v>
      </c>
      <c r="O11" s="76">
        <f>L11/'סכום נכסי הקרן'!$C$42*100</f>
        <v>9.5594978275850444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f t="shared" ref="N12:N67" si="0">L12/$L$11*100</f>
        <v>0</v>
      </c>
      <c r="O12" s="79">
        <f>L12/'סכום נכסי הקרן'!$C$42*100</f>
        <v>0</v>
      </c>
    </row>
    <row r="13" spans="2:65">
      <c r="B13" s="78" t="s">
        <v>2209</v>
      </c>
      <c r="C13" s="16"/>
      <c r="D13" s="16"/>
      <c r="E13" s="16"/>
      <c r="J13" s="79">
        <v>0</v>
      </c>
      <c r="L13" s="79">
        <v>0</v>
      </c>
      <c r="N13" s="79">
        <f t="shared" si="0"/>
        <v>0</v>
      </c>
      <c r="O13" s="79">
        <f>L13/'סכום נכסי הקרן'!$C$42*100</f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f t="shared" si="0"/>
        <v>0</v>
      </c>
      <c r="O14" s="77">
        <f>L14/'סכום נכסי הקרן'!$C$42*100</f>
        <v>0</v>
      </c>
    </row>
    <row r="15" spans="2:65">
      <c r="B15" s="78" t="s">
        <v>2210</v>
      </c>
      <c r="C15" s="16"/>
      <c r="D15" s="16"/>
      <c r="E15" s="16"/>
      <c r="J15" s="79">
        <v>0</v>
      </c>
      <c r="L15" s="79">
        <v>0</v>
      </c>
      <c r="N15" s="79">
        <f t="shared" si="0"/>
        <v>0</v>
      </c>
      <c r="O15" s="79">
        <f>L15/'סכום נכסי הקרן'!$C$42*100</f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f t="shared" si="0"/>
        <v>0</v>
      </c>
      <c r="O16" s="77">
        <f>L16/'סכום נכסי הקרן'!$C$42*100</f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f t="shared" si="0"/>
        <v>0</v>
      </c>
      <c r="O17" s="79">
        <f>L17/'סכום נכסי הקרן'!$C$42*100</f>
        <v>0</v>
      </c>
    </row>
    <row r="18" spans="2:15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f t="shared" si="0"/>
        <v>0</v>
      </c>
      <c r="O18" s="77">
        <f>L18/'סכום נכסי הקרן'!$C$42*100</f>
        <v>0</v>
      </c>
    </row>
    <row r="19" spans="2:15">
      <c r="B19" s="78" t="s">
        <v>1104</v>
      </c>
      <c r="C19" s="16"/>
      <c r="D19" s="16"/>
      <c r="E19" s="16"/>
      <c r="J19" s="79">
        <v>0</v>
      </c>
      <c r="L19" s="79">
        <v>0</v>
      </c>
      <c r="N19" s="79">
        <f t="shared" si="0"/>
        <v>0</v>
      </c>
      <c r="O19" s="79">
        <f>L19/'סכום נכסי הקרן'!$C$42*100</f>
        <v>0</v>
      </c>
    </row>
    <row r="20" spans="2:15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f t="shared" si="0"/>
        <v>0</v>
      </c>
      <c r="O20" s="77">
        <f>L20/'סכום נכסי הקרן'!$C$42*100</f>
        <v>0</v>
      </c>
    </row>
    <row r="21" spans="2:15">
      <c r="B21" s="78" t="s">
        <v>276</v>
      </c>
      <c r="C21" s="16"/>
      <c r="D21" s="16"/>
      <c r="E21" s="16"/>
      <c r="J21" s="79">
        <f>J22+J26+J47+J66</f>
        <v>5876026.5099999998</v>
      </c>
      <c r="L21" s="79">
        <f>L22+L26+L47+L66</f>
        <v>1053054.3698691372</v>
      </c>
      <c r="N21" s="79">
        <f t="shared" si="0"/>
        <v>100</v>
      </c>
      <c r="O21" s="79">
        <f>L21/'סכום נכסי הקרן'!$C$42*100</f>
        <v>9.5594978275850444</v>
      </c>
    </row>
    <row r="22" spans="2:15">
      <c r="B22" s="78" t="s">
        <v>2209</v>
      </c>
      <c r="C22" s="16"/>
      <c r="D22" s="16"/>
      <c r="E22" s="16"/>
      <c r="J22" s="79">
        <f>SUM(J23:J24)</f>
        <v>1957248.3599999999</v>
      </c>
      <c r="L22" s="79">
        <f>SUM(L23:L24)</f>
        <v>102688.78227909841</v>
      </c>
      <c r="N22" s="79">
        <f t="shared" si="0"/>
        <v>9.7515176060529072</v>
      </c>
      <c r="O22" s="79">
        <f>L22/'סכום נכסי הקרן'!$C$42*100</f>
        <v>0.93219611370720079</v>
      </c>
    </row>
    <row r="23" spans="2:15">
      <c r="B23" t="s">
        <v>3429</v>
      </c>
      <c r="C23" t="s">
        <v>3430</v>
      </c>
      <c r="D23" t="s">
        <v>126</v>
      </c>
      <c r="E23" t="s">
        <v>1879</v>
      </c>
      <c r="F23" t="s">
        <v>1174</v>
      </c>
      <c r="G23" t="s">
        <v>271</v>
      </c>
      <c r="H23" t="s">
        <v>329</v>
      </c>
      <c r="I23" t="s">
        <v>109</v>
      </c>
      <c r="J23" s="77">
        <v>528361.81999999995</v>
      </c>
      <c r="K23" s="77">
        <v>2794</v>
      </c>
      <c r="L23" s="77">
        <v>51875.1763873112</v>
      </c>
      <c r="M23" s="77">
        <v>0.28000000000000003</v>
      </c>
      <c r="N23" s="77">
        <f t="shared" si="0"/>
        <v>4.9261631565858961</v>
      </c>
      <c r="O23" s="77">
        <f>L23/'סכום נכסי הקרן'!$C$42*100</f>
        <v>0.47091645993712361</v>
      </c>
    </row>
    <row r="24" spans="2:15">
      <c r="B24" t="s">
        <v>3431</v>
      </c>
      <c r="C24" t="s">
        <v>3432</v>
      </c>
      <c r="D24" t="s">
        <v>126</v>
      </c>
      <c r="E24" t="s">
        <v>3433</v>
      </c>
      <c r="F24" t="s">
        <v>1174</v>
      </c>
      <c r="G24" t="s">
        <v>271</v>
      </c>
      <c r="H24" t="s">
        <v>329</v>
      </c>
      <c r="I24" t="s">
        <v>109</v>
      </c>
      <c r="J24" s="77">
        <v>1428886.54</v>
      </c>
      <c r="K24" s="77">
        <v>1012</v>
      </c>
      <c r="L24" s="77">
        <v>50813.6058917872</v>
      </c>
      <c r="M24" s="77">
        <v>0.04</v>
      </c>
      <c r="N24" s="77">
        <f t="shared" si="0"/>
        <v>4.8253544494670102</v>
      </c>
      <c r="O24" s="77">
        <f>L24/'סכום נכסי הקרן'!$C$42*100</f>
        <v>0.46127965377007718</v>
      </c>
    </row>
    <row r="25" spans="2:15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f t="shared" si="0"/>
        <v>0</v>
      </c>
      <c r="O25" s="77">
        <f>L25/'סכום נכסי הקרן'!$C$42*100</f>
        <v>0</v>
      </c>
    </row>
    <row r="26" spans="2:15">
      <c r="B26" s="78" t="s">
        <v>2210</v>
      </c>
      <c r="C26" s="16"/>
      <c r="D26" s="16"/>
      <c r="E26" s="16"/>
      <c r="J26" s="79">
        <v>2987541.98</v>
      </c>
      <c r="L26" s="79">
        <v>637154.56322049885</v>
      </c>
      <c r="N26" s="79">
        <f t="shared" si="0"/>
        <v>60.505381436257451</v>
      </c>
      <c r="O26" s="79">
        <f>L26/'סכום נכסי הקרן'!$C$42*100</f>
        <v>5.7840106239710769</v>
      </c>
    </row>
    <row r="27" spans="2:15">
      <c r="B27" t="s">
        <v>2211</v>
      </c>
      <c r="C27" t="s">
        <v>2212</v>
      </c>
      <c r="D27" t="s">
        <v>126</v>
      </c>
      <c r="E27" t="s">
        <v>2213</v>
      </c>
      <c r="F27" t="s">
        <v>1174</v>
      </c>
      <c r="G27" t="s">
        <v>1182</v>
      </c>
      <c r="H27" t="s">
        <v>1111</v>
      </c>
      <c r="I27" t="s">
        <v>113</v>
      </c>
      <c r="J27" s="77">
        <v>6606.14</v>
      </c>
      <c r="K27" s="77">
        <v>97966.999999999854</v>
      </c>
      <c r="L27" s="77">
        <v>28015.2887579454</v>
      </c>
      <c r="M27" s="77">
        <v>0</v>
      </c>
      <c r="N27" s="77">
        <f t="shared" si="0"/>
        <v>2.6603838851575015</v>
      </c>
      <c r="O27" s="77">
        <f>L27/'סכום נכסי הקרן'!$C$42*100</f>
        <v>0.254319339707054</v>
      </c>
    </row>
    <row r="28" spans="2:15">
      <c r="B28" t="s">
        <v>2214</v>
      </c>
      <c r="C28" t="s">
        <v>2215</v>
      </c>
      <c r="D28" t="s">
        <v>126</v>
      </c>
      <c r="E28" t="s">
        <v>2216</v>
      </c>
      <c r="F28" t="s">
        <v>1174</v>
      </c>
      <c r="G28" t="s">
        <v>2217</v>
      </c>
      <c r="H28" t="s">
        <v>154</v>
      </c>
      <c r="I28" t="s">
        <v>109</v>
      </c>
      <c r="J28" s="77">
        <v>1027192.2</v>
      </c>
      <c r="K28" s="77">
        <v>1234</v>
      </c>
      <c r="L28" s="77">
        <v>44541.888842471999</v>
      </c>
      <c r="M28" s="77">
        <v>0</v>
      </c>
      <c r="N28" s="77">
        <f t="shared" si="0"/>
        <v>4.2297805428609738</v>
      </c>
      <c r="O28" s="77">
        <f>L28/'סכום נכסי הקרן'!$C$42*100</f>
        <v>0.40434577910640973</v>
      </c>
    </row>
    <row r="29" spans="2:15">
      <c r="B29" t="s">
        <v>2218</v>
      </c>
      <c r="C29" t="s">
        <v>2219</v>
      </c>
      <c r="D29" t="s">
        <v>126</v>
      </c>
      <c r="E29" t="s">
        <v>2220</v>
      </c>
      <c r="F29" t="s">
        <v>1174</v>
      </c>
      <c r="G29" t="s">
        <v>2217</v>
      </c>
      <c r="H29" t="s">
        <v>154</v>
      </c>
      <c r="I29" t="s">
        <v>109</v>
      </c>
      <c r="J29" s="77">
        <v>10861</v>
      </c>
      <c r="K29" s="77">
        <v>28972.47</v>
      </c>
      <c r="L29" s="77">
        <v>11057.503682983801</v>
      </c>
      <c r="M29" s="77">
        <v>0</v>
      </c>
      <c r="N29" s="77">
        <f t="shared" si="0"/>
        <v>1.0500410994313536</v>
      </c>
      <c r="O29" s="77">
        <f>L29/'סכום נכסי הקרן'!$C$42*100</f>
        <v>0.10037865608889036</v>
      </c>
    </row>
    <row r="30" spans="2:15">
      <c r="B30" t="s">
        <v>2221</v>
      </c>
      <c r="C30" t="s">
        <v>2222</v>
      </c>
      <c r="D30" t="s">
        <v>126</v>
      </c>
      <c r="E30" t="s">
        <v>2223</v>
      </c>
      <c r="F30" t="s">
        <v>1174</v>
      </c>
      <c r="G30" t="s">
        <v>271</v>
      </c>
      <c r="H30" t="s">
        <v>329</v>
      </c>
      <c r="I30" t="s">
        <v>113</v>
      </c>
      <c r="J30" s="77">
        <v>44760.45</v>
      </c>
      <c r="K30" s="77">
        <v>18582.389999999978</v>
      </c>
      <c r="L30" s="77">
        <v>36005.059722327402</v>
      </c>
      <c r="M30" s="77">
        <v>0</v>
      </c>
      <c r="N30" s="77">
        <f t="shared" si="0"/>
        <v>3.4191073844365456</v>
      </c>
      <c r="O30" s="77">
        <f>L30/'סכום נכסי הקרן'!$C$42*100</f>
        <v>0.3268494961380114</v>
      </c>
    </row>
    <row r="31" spans="2:15">
      <c r="B31" t="s">
        <v>2224</v>
      </c>
      <c r="C31" t="s">
        <v>2225</v>
      </c>
      <c r="D31" t="s">
        <v>126</v>
      </c>
      <c r="E31" t="s">
        <v>2226</v>
      </c>
      <c r="F31" t="s">
        <v>1174</v>
      </c>
      <c r="G31" t="s">
        <v>271</v>
      </c>
      <c r="H31" t="s">
        <v>329</v>
      </c>
      <c r="I31" t="s">
        <v>116</v>
      </c>
      <c r="J31" s="77">
        <v>70637.27</v>
      </c>
      <c r="K31" s="77">
        <v>15053.539999999994</v>
      </c>
      <c r="L31" s="77">
        <v>52573.7042108448</v>
      </c>
      <c r="M31" s="77">
        <v>0</v>
      </c>
      <c r="N31" s="77">
        <f t="shared" si="0"/>
        <v>4.9924966568799407</v>
      </c>
      <c r="O31" s="77">
        <f>L31/'סכום נכסי הקרן'!$C$42*100</f>
        <v>0.47725760945669399</v>
      </c>
    </row>
    <row r="32" spans="2:15">
      <c r="B32" t="s">
        <v>2227</v>
      </c>
      <c r="C32" t="s">
        <v>2228</v>
      </c>
      <c r="D32" t="s">
        <v>126</v>
      </c>
      <c r="E32" t="s">
        <v>1195</v>
      </c>
      <c r="F32" t="s">
        <v>1174</v>
      </c>
      <c r="G32" t="s">
        <v>271</v>
      </c>
      <c r="H32" t="s">
        <v>329</v>
      </c>
      <c r="I32" t="s">
        <v>109</v>
      </c>
      <c r="J32" s="77">
        <v>19060.73</v>
      </c>
      <c r="K32" s="77">
        <v>126090</v>
      </c>
      <c r="L32" s="77">
        <v>84454.332041898</v>
      </c>
      <c r="M32" s="77">
        <v>0</v>
      </c>
      <c r="N32" s="77">
        <f t="shared" si="0"/>
        <v>8.0199403239163338</v>
      </c>
      <c r="O32" s="77">
        <f>L32/'סכום נכסי הקרן'!$C$42*100</f>
        <v>0.76666602103839909</v>
      </c>
    </row>
    <row r="33" spans="2:15">
      <c r="B33" t="s">
        <v>2229</v>
      </c>
      <c r="C33" t="s">
        <v>2230</v>
      </c>
      <c r="D33" t="s">
        <v>126</v>
      </c>
      <c r="E33" t="s">
        <v>2231</v>
      </c>
      <c r="F33" t="s">
        <v>1174</v>
      </c>
      <c r="G33" t="s">
        <v>271</v>
      </c>
      <c r="H33" t="s">
        <v>329</v>
      </c>
      <c r="I33" t="s">
        <v>109</v>
      </c>
      <c r="J33" s="77">
        <v>84370.33</v>
      </c>
      <c r="K33" s="77">
        <v>11466.900000000007</v>
      </c>
      <c r="L33" s="77">
        <v>33996.760056885803</v>
      </c>
      <c r="M33" s="77">
        <v>0</v>
      </c>
      <c r="N33" s="77">
        <f t="shared" si="0"/>
        <v>3.2283955159039488</v>
      </c>
      <c r="O33" s="77">
        <f>L33/'סכום נכסי הקרן'!$C$42*100</f>
        <v>0.308618399208691</v>
      </c>
    </row>
    <row r="34" spans="2:15">
      <c r="B34" t="s">
        <v>2232</v>
      </c>
      <c r="C34" t="s">
        <v>2233</v>
      </c>
      <c r="D34" t="s">
        <v>126</v>
      </c>
      <c r="E34" t="s">
        <v>2231</v>
      </c>
      <c r="F34" t="s">
        <v>1174</v>
      </c>
      <c r="G34" t="s">
        <v>271</v>
      </c>
      <c r="H34" t="s">
        <v>329</v>
      </c>
      <c r="I34" t="s">
        <v>109</v>
      </c>
      <c r="J34" s="77">
        <v>98631.03</v>
      </c>
      <c r="K34" s="77">
        <v>12243</v>
      </c>
      <c r="L34" s="77">
        <v>42432.945068190602</v>
      </c>
      <c r="M34" s="77">
        <v>0</v>
      </c>
      <c r="N34" s="77">
        <f t="shared" si="0"/>
        <v>4.0295113227120201</v>
      </c>
      <c r="O34" s="77">
        <f>L34/'סכום נכסי הקרן'!$C$42*100</f>
        <v>0.38520104735694904</v>
      </c>
    </row>
    <row r="35" spans="2:15">
      <c r="B35" t="s">
        <v>2234</v>
      </c>
      <c r="C35" t="s">
        <v>2235</v>
      </c>
      <c r="D35" t="s">
        <v>126</v>
      </c>
      <c r="E35" t="s">
        <v>2236</v>
      </c>
      <c r="F35" t="s">
        <v>1174</v>
      </c>
      <c r="G35" t="s">
        <v>271</v>
      </c>
      <c r="H35" t="s">
        <v>329</v>
      </c>
      <c r="I35" t="s">
        <v>109</v>
      </c>
      <c r="J35" s="77">
        <v>631.17999999999995</v>
      </c>
      <c r="K35" s="77">
        <v>1136979</v>
      </c>
      <c r="L35" s="77">
        <v>25217.813559430801</v>
      </c>
      <c r="M35" s="77">
        <v>0</v>
      </c>
      <c r="N35" s="77">
        <f t="shared" si="0"/>
        <v>2.3947304413697661</v>
      </c>
      <c r="O35" s="77">
        <f>L35/'סכום נכסי הקרן'!$C$42*100</f>
        <v>0.22892420451926057</v>
      </c>
    </row>
    <row r="36" spans="2:15">
      <c r="B36" t="s">
        <v>2237</v>
      </c>
      <c r="C36" t="s">
        <v>2238</v>
      </c>
      <c r="D36" t="s">
        <v>126</v>
      </c>
      <c r="E36" t="s">
        <v>2239</v>
      </c>
      <c r="F36" t="s">
        <v>1174</v>
      </c>
      <c r="G36" t="s">
        <v>271</v>
      </c>
      <c r="H36" t="s">
        <v>329</v>
      </c>
      <c r="I36" t="s">
        <v>109</v>
      </c>
      <c r="J36" s="77">
        <v>110125.84</v>
      </c>
      <c r="K36" s="77">
        <v>2864</v>
      </c>
      <c r="L36" s="77">
        <v>11083.170258406401</v>
      </c>
      <c r="M36" s="77">
        <v>0</v>
      </c>
      <c r="N36" s="77">
        <f t="shared" si="0"/>
        <v>1.0524784451332463</v>
      </c>
      <c r="O36" s="77">
        <f>L36/'סכום נכסי הקרן'!$C$42*100</f>
        <v>0.10061165409831355</v>
      </c>
    </row>
    <row r="37" spans="2:15">
      <c r="B37" t="s">
        <v>2240</v>
      </c>
      <c r="C37" t="s">
        <v>2241</v>
      </c>
      <c r="D37" t="s">
        <v>126</v>
      </c>
      <c r="E37" t="s">
        <v>2213</v>
      </c>
      <c r="F37" t="s">
        <v>1174</v>
      </c>
      <c r="G37" t="s">
        <v>271</v>
      </c>
      <c r="H37" t="s">
        <v>329</v>
      </c>
      <c r="I37" t="s">
        <v>116</v>
      </c>
      <c r="J37" s="77">
        <v>6769.4</v>
      </c>
      <c r="K37" s="77">
        <v>111339</v>
      </c>
      <c r="L37" s="77">
        <v>37264.347719557198</v>
      </c>
      <c r="M37" s="77">
        <v>0</v>
      </c>
      <c r="N37" s="77">
        <f t="shared" si="0"/>
        <v>3.5386917129633133</v>
      </c>
      <c r="O37" s="77">
        <f>L37/'סכום נכסי הקרן'!$C$42*100</f>
        <v>0.33828115742566001</v>
      </c>
    </row>
    <row r="38" spans="2:15">
      <c r="B38" t="s">
        <v>2242</v>
      </c>
      <c r="C38" t="s">
        <v>2243</v>
      </c>
      <c r="D38" t="s">
        <v>126</v>
      </c>
      <c r="E38" t="s">
        <v>2213</v>
      </c>
      <c r="F38" t="s">
        <v>1174</v>
      </c>
      <c r="G38" t="s">
        <v>271</v>
      </c>
      <c r="H38" t="s">
        <v>329</v>
      </c>
      <c r="I38" t="s">
        <v>113</v>
      </c>
      <c r="J38" s="77">
        <v>5214.62</v>
      </c>
      <c r="K38" s="77">
        <v>188245</v>
      </c>
      <c r="L38" s="77">
        <v>42492.632430567202</v>
      </c>
      <c r="M38" s="77">
        <v>0</v>
      </c>
      <c r="N38" s="77">
        <f t="shared" si="0"/>
        <v>4.0351793455686202</v>
      </c>
      <c r="O38" s="77">
        <f>L38/'סכום נכסי הקרן'!$C$42*100</f>
        <v>0.38574288187879269</v>
      </c>
    </row>
    <row r="39" spans="2:15">
      <c r="B39" t="s">
        <v>2244</v>
      </c>
      <c r="C39" t="s">
        <v>2245</v>
      </c>
      <c r="D39" t="s">
        <v>126</v>
      </c>
      <c r="E39" t="s">
        <v>2246</v>
      </c>
      <c r="F39" t="s">
        <v>1174</v>
      </c>
      <c r="G39" t="s">
        <v>271</v>
      </c>
      <c r="H39" t="s">
        <v>329</v>
      </c>
      <c r="I39" t="s">
        <v>109</v>
      </c>
      <c r="J39" s="77">
        <v>0.01</v>
      </c>
      <c r="K39" s="77">
        <v>199781.9</v>
      </c>
      <c r="L39" s="77">
        <v>7.0203359660000006E-2</v>
      </c>
      <c r="M39" s="77">
        <v>0</v>
      </c>
      <c r="N39" s="77">
        <f t="shared" si="0"/>
        <v>6.6666415019695668E-6</v>
      </c>
      <c r="O39" s="77">
        <f>L39/'סכום נכסי הקרן'!$C$42*100</f>
        <v>6.3729744955366381E-7</v>
      </c>
    </row>
    <row r="40" spans="2:15">
      <c r="B40" t="s">
        <v>2247</v>
      </c>
      <c r="C40" t="s">
        <v>2215</v>
      </c>
      <c r="D40" t="s">
        <v>126</v>
      </c>
      <c r="E40" t="s">
        <v>2216</v>
      </c>
      <c r="F40" t="s">
        <v>1174</v>
      </c>
      <c r="G40" t="s">
        <v>271</v>
      </c>
      <c r="H40" t="s">
        <v>329</v>
      </c>
      <c r="I40" t="s">
        <v>109</v>
      </c>
      <c r="J40" s="77">
        <v>163014.59</v>
      </c>
      <c r="K40" s="77">
        <v>1234</v>
      </c>
      <c r="L40" s="77">
        <v>7068.7625426683999</v>
      </c>
      <c r="M40" s="77">
        <v>0.39</v>
      </c>
      <c r="N40" s="77">
        <f t="shared" si="0"/>
        <v>0.67126282791522274</v>
      </c>
      <c r="O40" s="77">
        <f>L40/'סכום נכסי הקרן'!$C$42*100</f>
        <v>6.4169355451941662E-2</v>
      </c>
    </row>
    <row r="41" spans="2:15">
      <c r="B41" t="s">
        <v>2248</v>
      </c>
      <c r="C41" t="s">
        <v>2249</v>
      </c>
      <c r="D41" t="s">
        <v>126</v>
      </c>
      <c r="E41" t="s">
        <v>2250</v>
      </c>
      <c r="F41" t="s">
        <v>1174</v>
      </c>
      <c r="G41" t="s">
        <v>271</v>
      </c>
      <c r="H41" t="s">
        <v>329</v>
      </c>
      <c r="I41" t="s">
        <v>109</v>
      </c>
      <c r="J41" s="77">
        <v>1141026.1299999999</v>
      </c>
      <c r="K41" s="77">
        <v>1588</v>
      </c>
      <c r="L41" s="77">
        <v>63671.905234621598</v>
      </c>
      <c r="M41" s="77">
        <v>0.01</v>
      </c>
      <c r="N41" s="77">
        <f t="shared" si="0"/>
        <v>6.0464024514265189</v>
      </c>
      <c r="O41" s="77">
        <f>L41/'סכום נכסי הקרן'!$C$42*100</f>
        <v>0.57800571099116704</v>
      </c>
    </row>
    <row r="42" spans="2:15">
      <c r="B42" t="s">
        <v>2248</v>
      </c>
      <c r="C42" t="s">
        <v>2251</v>
      </c>
      <c r="D42" t="s">
        <v>126</v>
      </c>
      <c r="E42" t="s">
        <v>2250</v>
      </c>
      <c r="F42" t="s">
        <v>1174</v>
      </c>
      <c r="G42" t="s">
        <v>271</v>
      </c>
      <c r="H42" t="s">
        <v>329</v>
      </c>
      <c r="I42" t="s">
        <v>113</v>
      </c>
      <c r="J42" s="77">
        <v>1263.81</v>
      </c>
      <c r="K42" s="77">
        <v>201695</v>
      </c>
      <c r="L42" s="77">
        <v>11034.291189339599</v>
      </c>
      <c r="M42" s="77">
        <v>0</v>
      </c>
      <c r="N42" s="77">
        <f t="shared" si="0"/>
        <v>1.0478367978958985</v>
      </c>
      <c r="O42" s="77">
        <f>L42/'סכום נכסי הקרן'!$C$42*100</f>
        <v>0.10016793593149514</v>
      </c>
    </row>
    <row r="43" spans="2:15">
      <c r="B43" t="s">
        <v>2252</v>
      </c>
      <c r="C43" t="s">
        <v>2253</v>
      </c>
      <c r="D43" t="s">
        <v>126</v>
      </c>
      <c r="E43" t="s">
        <v>2254</v>
      </c>
      <c r="F43" t="s">
        <v>1187</v>
      </c>
      <c r="G43" t="s">
        <v>271</v>
      </c>
      <c r="H43" t="s">
        <v>329</v>
      </c>
      <c r="I43" t="s">
        <v>109</v>
      </c>
      <c r="J43" s="77">
        <v>2376.5</v>
      </c>
      <c r="K43" s="77">
        <v>184444.4</v>
      </c>
      <c r="L43" s="77">
        <v>15402.990577324001</v>
      </c>
      <c r="M43" s="77">
        <v>0</v>
      </c>
      <c r="N43" s="77">
        <f t="shared" si="0"/>
        <v>1.4626966107398733</v>
      </c>
      <c r="O43" s="77">
        <f>L43/'סכום נכסי הקרן'!$C$42*100</f>
        <v>0.13982645072783828</v>
      </c>
    </row>
    <row r="44" spans="2:15">
      <c r="B44" t="s">
        <v>2255</v>
      </c>
      <c r="C44" t="s">
        <v>2256</v>
      </c>
      <c r="D44" t="s">
        <v>126</v>
      </c>
      <c r="E44" t="s">
        <v>2213</v>
      </c>
      <c r="F44" t="s">
        <v>1174</v>
      </c>
      <c r="G44" t="s">
        <v>271</v>
      </c>
      <c r="H44" t="s">
        <v>329</v>
      </c>
      <c r="I44" t="s">
        <v>113</v>
      </c>
      <c r="J44" s="77">
        <v>165995.09</v>
      </c>
      <c r="K44" s="77">
        <v>9998.0000000000055</v>
      </c>
      <c r="L44" s="77">
        <v>71841.583368288193</v>
      </c>
      <c r="M44" s="77">
        <v>0</v>
      </c>
      <c r="N44" s="77">
        <f t="shared" si="0"/>
        <v>6.8222102698473135</v>
      </c>
      <c r="O44" s="77">
        <f>L44/'סכום נכסי הקרן'!$C$42*100</f>
        <v>0.65216904253933783</v>
      </c>
    </row>
    <row r="45" spans="2:15">
      <c r="B45" t="s">
        <v>2257</v>
      </c>
      <c r="C45" t="s">
        <v>2258</v>
      </c>
      <c r="D45" t="s">
        <v>126</v>
      </c>
      <c r="E45" t="s">
        <v>2259</v>
      </c>
      <c r="F45" t="s">
        <v>1174</v>
      </c>
      <c r="G45" t="s">
        <v>271</v>
      </c>
      <c r="H45" t="s">
        <v>329</v>
      </c>
      <c r="I45" t="s">
        <v>113</v>
      </c>
      <c r="J45" s="77">
        <v>11202.62</v>
      </c>
      <c r="K45" s="77">
        <v>25035</v>
      </c>
      <c r="L45" s="77">
        <v>12140.4482295096</v>
      </c>
      <c r="M45" s="77">
        <v>0</v>
      </c>
      <c r="N45" s="77">
        <f t="shared" si="0"/>
        <v>1.1528795261557379</v>
      </c>
      <c r="O45" s="77">
        <f>L45/'סכום נכסי הקרן'!$C$42*100</f>
        <v>0.11020949325753053</v>
      </c>
    </row>
    <row r="46" spans="2:15">
      <c r="B46" t="s">
        <v>2260</v>
      </c>
      <c r="C46" t="s">
        <v>2261</v>
      </c>
      <c r="D46" t="s">
        <v>126</v>
      </c>
      <c r="E46" t="s">
        <v>2262</v>
      </c>
      <c r="F46" t="s">
        <v>1174</v>
      </c>
      <c r="G46" t="s">
        <v>271</v>
      </c>
      <c r="H46" t="s">
        <v>329</v>
      </c>
      <c r="I46" t="s">
        <v>109</v>
      </c>
      <c r="J46" s="77">
        <v>17803.04</v>
      </c>
      <c r="K46" s="77">
        <v>10964</v>
      </c>
      <c r="L46" s="77">
        <v>6859.0655238784002</v>
      </c>
      <c r="M46" s="77">
        <v>0</v>
      </c>
      <c r="N46" s="77">
        <f t="shared" si="0"/>
        <v>0.65134960930182306</v>
      </c>
      <c r="O46" s="77">
        <f>L46/'סכום נכסי הקרן'!$C$42*100</f>
        <v>6.2265751751191457E-2</v>
      </c>
    </row>
    <row r="47" spans="2:15">
      <c r="B47" s="78" t="s">
        <v>93</v>
      </c>
      <c r="C47" s="16"/>
      <c r="D47" s="16"/>
      <c r="E47" s="16"/>
      <c r="J47" s="79">
        <v>931236.17</v>
      </c>
      <c r="L47" s="79">
        <v>313211.02436953987</v>
      </c>
      <c r="N47" s="79">
        <f t="shared" si="0"/>
        <v>29.743100957689634</v>
      </c>
      <c r="O47" s="79">
        <f>L47/'סכום נכסי הקרן'!$C$42*100</f>
        <v>2.8432910899067672</v>
      </c>
    </row>
    <row r="48" spans="2:15">
      <c r="B48" t="s">
        <v>2263</v>
      </c>
      <c r="C48" t="s">
        <v>2264</v>
      </c>
      <c r="D48" t="s">
        <v>126</v>
      </c>
      <c r="E48" t="s">
        <v>2265</v>
      </c>
      <c r="F48" t="s">
        <v>1174</v>
      </c>
      <c r="G48" t="s">
        <v>1293</v>
      </c>
      <c r="H48" t="s">
        <v>227</v>
      </c>
      <c r="I48" t="s">
        <v>113</v>
      </c>
      <c r="J48" s="77">
        <v>228580.05</v>
      </c>
      <c r="K48" s="77">
        <v>1247.5</v>
      </c>
      <c r="L48" s="77">
        <v>12343.729572488999</v>
      </c>
      <c r="M48" s="77">
        <v>0.04</v>
      </c>
      <c r="N48" s="77">
        <f t="shared" si="0"/>
        <v>1.1721835002710213</v>
      </c>
      <c r="O48" s="77">
        <f>L48/'סכום נכסי הקרן'!$C$42*100</f>
        <v>0.11205485624371864</v>
      </c>
    </row>
    <row r="49" spans="2:15">
      <c r="B49" t="s">
        <v>2266</v>
      </c>
      <c r="C49" t="s">
        <v>2267</v>
      </c>
      <c r="D49" t="s">
        <v>126</v>
      </c>
      <c r="E49" t="s">
        <v>2268</v>
      </c>
      <c r="F49" t="s">
        <v>1174</v>
      </c>
      <c r="G49" t="s">
        <v>271</v>
      </c>
      <c r="H49" t="s">
        <v>329</v>
      </c>
      <c r="I49" t="s">
        <v>109</v>
      </c>
      <c r="J49" s="77">
        <v>400</v>
      </c>
      <c r="K49" s="77">
        <v>497943.7</v>
      </c>
      <c r="L49" s="77">
        <v>6999.0966472</v>
      </c>
      <c r="M49" s="77">
        <v>0</v>
      </c>
      <c r="N49" s="77">
        <f t="shared" si="0"/>
        <v>0.66464722501173201</v>
      </c>
      <c r="O49" s="77">
        <f>L49/'סכום נכסי הקרן'!$C$42*100</f>
        <v>6.3536937036100805E-2</v>
      </c>
    </row>
    <row r="50" spans="2:15">
      <c r="B50" t="s">
        <v>2269</v>
      </c>
      <c r="C50" s="83" t="s">
        <v>3455</v>
      </c>
      <c r="D50" t="s">
        <v>126</v>
      </c>
      <c r="E50" t="s">
        <v>2270</v>
      </c>
      <c r="F50" t="s">
        <v>1174</v>
      </c>
      <c r="G50" t="s">
        <v>271</v>
      </c>
      <c r="H50" t="s">
        <v>329</v>
      </c>
      <c r="I50" t="s">
        <v>109</v>
      </c>
      <c r="J50" s="77">
        <v>60834</v>
      </c>
      <c r="K50" s="77">
        <v>2199.66</v>
      </c>
      <c r="L50" s="77">
        <v>4702.2280517015997</v>
      </c>
      <c r="M50" s="77">
        <v>0</v>
      </c>
      <c r="N50" s="77">
        <f t="shared" si="0"/>
        <v>0.44653231459320991</v>
      </c>
      <c r="O50" s="77">
        <f>L50/'סכום נכסי הקרן'!$C$42*100</f>
        <v>4.2686246913003122E-2</v>
      </c>
    </row>
    <row r="51" spans="2:15">
      <c r="B51" t="s">
        <v>2271</v>
      </c>
      <c r="C51" s="83" t="s">
        <v>3456</v>
      </c>
      <c r="D51" t="s">
        <v>126</v>
      </c>
      <c r="E51" t="s">
        <v>2272</v>
      </c>
      <c r="F51" t="s">
        <v>1174</v>
      </c>
      <c r="G51" t="s">
        <v>271</v>
      </c>
      <c r="H51" t="s">
        <v>329</v>
      </c>
      <c r="I51" t="s">
        <v>113</v>
      </c>
      <c r="J51" s="77">
        <v>3018</v>
      </c>
      <c r="K51" s="77">
        <v>164086</v>
      </c>
      <c r="L51" s="77">
        <v>21436.717489824001</v>
      </c>
      <c r="M51" s="77">
        <v>0</v>
      </c>
      <c r="N51" s="77">
        <f t="shared" si="0"/>
        <v>2.0356705316638055</v>
      </c>
      <c r="O51" s="77">
        <f>L51/'סכום נכסי הקרן'!$C$42*100</f>
        <v>0.1945998802511904</v>
      </c>
    </row>
    <row r="52" spans="2:15">
      <c r="B52" t="s">
        <v>2273</v>
      </c>
      <c r="C52" t="s">
        <v>2274</v>
      </c>
      <c r="D52" t="s">
        <v>126</v>
      </c>
      <c r="E52" t="s">
        <v>2275</v>
      </c>
      <c r="F52" t="s">
        <v>1174</v>
      </c>
      <c r="G52" t="s">
        <v>271</v>
      </c>
      <c r="H52" t="s">
        <v>329</v>
      </c>
      <c r="I52" t="s">
        <v>113</v>
      </c>
      <c r="J52" s="77">
        <v>36059</v>
      </c>
      <c r="K52" s="77">
        <v>3685</v>
      </c>
      <c r="L52" s="77">
        <v>5751.9975405200003</v>
      </c>
      <c r="M52" s="77">
        <v>0</v>
      </c>
      <c r="N52" s="77">
        <f t="shared" si="0"/>
        <v>0.54622037618388108</v>
      </c>
      <c r="O52" s="77">
        <f>L52/'סכום נכסי הקרן'!$C$42*100</f>
        <v>5.2215924995124979E-2</v>
      </c>
    </row>
    <row r="53" spans="2:15">
      <c r="B53" t="s">
        <v>2276</v>
      </c>
      <c r="C53" t="s">
        <v>2277</v>
      </c>
      <c r="D53" t="s">
        <v>126</v>
      </c>
      <c r="E53" t="s">
        <v>2278</v>
      </c>
      <c r="F53" t="s">
        <v>1174</v>
      </c>
      <c r="G53" t="s">
        <v>271</v>
      </c>
      <c r="H53" t="s">
        <v>329</v>
      </c>
      <c r="I53" t="s">
        <v>113</v>
      </c>
      <c r="J53" s="77">
        <v>59972</v>
      </c>
      <c r="K53" s="77">
        <v>2283</v>
      </c>
      <c r="L53" s="77">
        <v>5926.8230978880001</v>
      </c>
      <c r="M53" s="77">
        <v>0</v>
      </c>
      <c r="N53" s="77">
        <f t="shared" si="0"/>
        <v>0.56282213601416653</v>
      </c>
      <c r="O53" s="77">
        <f>L53/'סכום נכסי הקרן'!$C$42*100</f>
        <v>5.3802969865442002E-2</v>
      </c>
    </row>
    <row r="54" spans="2:15">
      <c r="B54" t="s">
        <v>2279</v>
      </c>
      <c r="C54" t="s">
        <v>2280</v>
      </c>
      <c r="D54" t="s">
        <v>126</v>
      </c>
      <c r="E54" t="s">
        <v>2281</v>
      </c>
      <c r="F54" t="s">
        <v>1174</v>
      </c>
      <c r="G54" t="s">
        <v>271</v>
      </c>
      <c r="H54" t="s">
        <v>329</v>
      </c>
      <c r="I54" t="s">
        <v>109</v>
      </c>
      <c r="J54" s="77">
        <v>182.29</v>
      </c>
      <c r="K54" s="77">
        <v>14075.81</v>
      </c>
      <c r="L54" s="77">
        <v>90.165002288186002</v>
      </c>
      <c r="M54" s="77">
        <v>0</v>
      </c>
      <c r="N54" s="77">
        <f t="shared" si="0"/>
        <v>8.5622361834356946E-3</v>
      </c>
      <c r="O54" s="77">
        <f>L54/'סכום נכסי הקרן'!$C$42*100</f>
        <v>8.1850678194823586E-4</v>
      </c>
    </row>
    <row r="55" spans="2:15">
      <c r="B55" t="s">
        <v>2282</v>
      </c>
      <c r="C55" s="83" t="s">
        <v>2284</v>
      </c>
      <c r="D55" t="s">
        <v>126</v>
      </c>
      <c r="E55" t="s">
        <v>1195</v>
      </c>
      <c r="F55" t="s">
        <v>1174</v>
      </c>
      <c r="G55" t="s">
        <v>271</v>
      </c>
      <c r="H55" t="s">
        <v>329</v>
      </c>
      <c r="I55" t="s">
        <v>113</v>
      </c>
      <c r="J55" s="77">
        <v>4902</v>
      </c>
      <c r="K55" s="77">
        <v>119750</v>
      </c>
      <c r="L55" s="77">
        <v>25410.683676000001</v>
      </c>
      <c r="M55" s="77">
        <v>0</v>
      </c>
      <c r="N55" s="77">
        <f t="shared" si="0"/>
        <v>2.4130457460765089</v>
      </c>
      <c r="O55" s="77">
        <f>L55/'סכום נכסי הקרן'!$C$42*100</f>
        <v>0.23067505567481722</v>
      </c>
    </row>
    <row r="56" spans="2:15">
      <c r="B56" t="s">
        <v>2283</v>
      </c>
      <c r="C56" t="s">
        <v>2284</v>
      </c>
      <c r="D56" t="s">
        <v>126</v>
      </c>
      <c r="E56" t="s">
        <v>1195</v>
      </c>
      <c r="F56" t="s">
        <v>1174</v>
      </c>
      <c r="G56" t="s">
        <v>271</v>
      </c>
      <c r="H56" t="s">
        <v>329</v>
      </c>
      <c r="I56" t="s">
        <v>113</v>
      </c>
      <c r="J56" s="77">
        <v>6298</v>
      </c>
      <c r="K56" s="77">
        <v>119750</v>
      </c>
      <c r="L56" s="77">
        <v>32647.181924</v>
      </c>
      <c r="M56" s="77">
        <v>0</v>
      </c>
      <c r="N56" s="77">
        <f t="shared" si="0"/>
        <v>3.1002370682965834</v>
      </c>
      <c r="O56" s="77">
        <f>L56/'סכום נכסי הקרן'!$C$42*100</f>
        <v>0.29636709519379822</v>
      </c>
    </row>
    <row r="57" spans="2:15">
      <c r="B57" t="s">
        <v>2285</v>
      </c>
      <c r="C57" t="s">
        <v>2286</v>
      </c>
      <c r="D57" t="s">
        <v>126</v>
      </c>
      <c r="E57" t="s">
        <v>2287</v>
      </c>
      <c r="F57" t="s">
        <v>1174</v>
      </c>
      <c r="G57" t="s">
        <v>271</v>
      </c>
      <c r="H57" t="s">
        <v>329</v>
      </c>
      <c r="I57" t="s">
        <v>109</v>
      </c>
      <c r="J57" s="77">
        <v>40579.360000000001</v>
      </c>
      <c r="K57" s="77">
        <v>1747.9700000000014</v>
      </c>
      <c r="L57" s="77">
        <v>2492.5330470178901</v>
      </c>
      <c r="M57" s="77">
        <v>0</v>
      </c>
      <c r="N57" s="77">
        <f t="shared" si="0"/>
        <v>0.23669557036524491</v>
      </c>
      <c r="O57" s="77">
        <f>L57/'סכום נכסי הקרן'!$C$42*100</f>
        <v>2.262690790705562E-2</v>
      </c>
    </row>
    <row r="58" spans="2:15">
      <c r="B58" t="s">
        <v>2288</v>
      </c>
      <c r="C58" t="s">
        <v>2289</v>
      </c>
      <c r="D58" t="s">
        <v>126</v>
      </c>
      <c r="E58" t="s">
        <v>2290</v>
      </c>
      <c r="F58" t="s">
        <v>1174</v>
      </c>
      <c r="G58" t="s">
        <v>271</v>
      </c>
      <c r="H58" t="s">
        <v>329</v>
      </c>
      <c r="I58" t="s">
        <v>109</v>
      </c>
      <c r="J58" s="77">
        <v>1234</v>
      </c>
      <c r="K58" s="77">
        <v>98537</v>
      </c>
      <c r="L58" s="77">
        <v>4272.8362821199999</v>
      </c>
      <c r="M58" s="77">
        <v>0</v>
      </c>
      <c r="N58" s="77">
        <f t="shared" si="0"/>
        <v>0.40575647415536426</v>
      </c>
      <c r="O58" s="77">
        <f>L58/'סכום נכסי הקרן'!$C$42*100</f>
        <v>3.8788281332167725E-2</v>
      </c>
    </row>
    <row r="59" spans="2:15">
      <c r="B59" t="s">
        <v>2291</v>
      </c>
      <c r="C59" t="s">
        <v>2292</v>
      </c>
      <c r="D59" t="s">
        <v>126</v>
      </c>
      <c r="E59" t="s">
        <v>2293</v>
      </c>
      <c r="F59" t="s">
        <v>1174</v>
      </c>
      <c r="G59" t="s">
        <v>271</v>
      </c>
      <c r="H59" t="s">
        <v>329</v>
      </c>
      <c r="I59" t="s">
        <v>109</v>
      </c>
      <c r="J59" s="77">
        <v>142643.63</v>
      </c>
      <c r="K59" s="77">
        <v>1896</v>
      </c>
      <c r="L59" s="77">
        <v>9503.6946119471995</v>
      </c>
      <c r="M59" s="77">
        <v>0.01</v>
      </c>
      <c r="N59" s="77">
        <f t="shared" si="0"/>
        <v>0.90248850238646483</v>
      </c>
      <c r="O59" s="77">
        <f>L59/'סכום נכסי הקרן'!$C$42*100</f>
        <v>8.6273368779838905E-2</v>
      </c>
    </row>
    <row r="60" spans="2:15">
      <c r="B60" t="s">
        <v>2294</v>
      </c>
      <c r="C60" t="s">
        <v>2295</v>
      </c>
      <c r="D60" t="s">
        <v>126</v>
      </c>
      <c r="E60" s="16"/>
      <c r="F60" t="s">
        <v>126</v>
      </c>
      <c r="G60" t="s">
        <v>271</v>
      </c>
      <c r="H60" t="s">
        <v>329</v>
      </c>
      <c r="I60" t="s">
        <v>109</v>
      </c>
      <c r="J60" s="77">
        <v>10475.89</v>
      </c>
      <c r="K60" s="77">
        <v>100050</v>
      </c>
      <c r="L60" s="77">
        <v>36830.68359873</v>
      </c>
      <c r="M60" s="77">
        <v>0</v>
      </c>
      <c r="N60" s="77">
        <f t="shared" si="0"/>
        <v>3.4975101621112823</v>
      </c>
      <c r="O60" s="77">
        <f>L60/'סכום נכסי הקרן'!$C$42*100</f>
        <v>0.33434440796659426</v>
      </c>
    </row>
    <row r="61" spans="2:15">
      <c r="B61" t="s">
        <v>2296</v>
      </c>
      <c r="C61" t="s">
        <v>2297</v>
      </c>
      <c r="D61" t="s">
        <v>126</v>
      </c>
      <c r="E61" t="s">
        <v>2298</v>
      </c>
      <c r="F61" t="s">
        <v>1174</v>
      </c>
      <c r="G61" t="s">
        <v>271</v>
      </c>
      <c r="H61" t="s">
        <v>329</v>
      </c>
      <c r="I61" t="s">
        <v>109</v>
      </c>
      <c r="J61" s="77">
        <v>2146</v>
      </c>
      <c r="K61" s="77">
        <v>48044.800000000003</v>
      </c>
      <c r="L61" s="77">
        <v>3623.0795077120001</v>
      </c>
      <c r="M61" s="77">
        <v>0</v>
      </c>
      <c r="N61" s="77">
        <f t="shared" si="0"/>
        <v>0.344054363324302</v>
      </c>
      <c r="O61" s="77">
        <f>L61/'סכום נכסי הקרן'!$C$42*100</f>
        <v>3.2889869387698209E-2</v>
      </c>
    </row>
    <row r="62" spans="2:15">
      <c r="B62" t="s">
        <v>2299</v>
      </c>
      <c r="C62" t="s">
        <v>2300</v>
      </c>
      <c r="D62" t="s">
        <v>126</v>
      </c>
      <c r="E62" t="s">
        <v>2301</v>
      </c>
      <c r="F62" t="s">
        <v>1174</v>
      </c>
      <c r="G62" t="s">
        <v>271</v>
      </c>
      <c r="H62" t="s">
        <v>329</v>
      </c>
      <c r="I62" t="s">
        <v>109</v>
      </c>
      <c r="J62" s="77">
        <v>93586.32</v>
      </c>
      <c r="K62" s="77">
        <v>2477.85</v>
      </c>
      <c r="L62" s="77">
        <v>8148.7152062416799</v>
      </c>
      <c r="M62" s="77">
        <v>0</v>
      </c>
      <c r="N62" s="77">
        <f t="shared" si="0"/>
        <v>0.7738171398742042</v>
      </c>
      <c r="O62" s="77">
        <f>L62/'סכום נכסי הקרן'!$C$42*100</f>
        <v>7.3973032675755279E-2</v>
      </c>
    </row>
    <row r="63" spans="2:15">
      <c r="B63" t="s">
        <v>2299</v>
      </c>
      <c r="C63" t="s">
        <v>2300</v>
      </c>
      <c r="D63" t="s">
        <v>126</v>
      </c>
      <c r="E63" t="s">
        <v>2301</v>
      </c>
      <c r="F63" t="s">
        <v>1174</v>
      </c>
      <c r="G63" t="s">
        <v>271</v>
      </c>
      <c r="H63" t="s">
        <v>329</v>
      </c>
      <c r="I63" t="s">
        <v>109</v>
      </c>
      <c r="J63" s="77">
        <v>15139</v>
      </c>
      <c r="K63" s="77">
        <v>2477.85</v>
      </c>
      <c r="L63" s="77">
        <v>1318.177694211</v>
      </c>
      <c r="M63" s="77">
        <v>0</v>
      </c>
      <c r="N63" s="77">
        <f t="shared" si="0"/>
        <v>0.12517660359500807</v>
      </c>
      <c r="O63" s="77">
        <f>L63/'סכום נכסי הקרן'!$C$42*100</f>
        <v>1.1966254701309541E-2</v>
      </c>
    </row>
    <row r="64" spans="2:15">
      <c r="B64" t="s">
        <v>2302</v>
      </c>
      <c r="C64" t="s">
        <v>2303</v>
      </c>
      <c r="D64" t="s">
        <v>126</v>
      </c>
      <c r="E64" t="s">
        <v>2304</v>
      </c>
      <c r="F64" t="s">
        <v>1174</v>
      </c>
      <c r="G64" t="s">
        <v>271</v>
      </c>
      <c r="H64" t="s">
        <v>329</v>
      </c>
      <c r="I64" t="s">
        <v>202</v>
      </c>
      <c r="J64" s="77">
        <v>83914.86</v>
      </c>
      <c r="K64" s="77">
        <v>1085828.9999999998</v>
      </c>
      <c r="L64" s="77">
        <v>30059.560492398301</v>
      </c>
      <c r="M64" s="77">
        <v>0</v>
      </c>
      <c r="N64" s="77">
        <f t="shared" si="0"/>
        <v>2.8545117282153054</v>
      </c>
      <c r="O64" s="77">
        <f>L64/'סכום נכסי הקרן'!$C$42*100</f>
        <v>0.27287698664690246</v>
      </c>
    </row>
    <row r="65" spans="2:15">
      <c r="B65" t="s">
        <v>2305</v>
      </c>
      <c r="C65" t="s">
        <v>2306</v>
      </c>
      <c r="D65" t="s">
        <v>126</v>
      </c>
      <c r="E65" t="s">
        <v>2180</v>
      </c>
      <c r="F65" t="s">
        <v>1174</v>
      </c>
      <c r="G65" t="s">
        <v>271</v>
      </c>
      <c r="H65" t="s">
        <v>329</v>
      </c>
      <c r="I65" t="s">
        <v>109</v>
      </c>
      <c r="J65" s="77">
        <v>141271.76999999999</v>
      </c>
      <c r="K65" s="77">
        <v>20476.870000000024</v>
      </c>
      <c r="L65" s="77">
        <v>101653.120927251</v>
      </c>
      <c r="M65" s="77">
        <v>0</v>
      </c>
      <c r="N65" s="77">
        <f t="shared" si="0"/>
        <v>9.6531692793681128</v>
      </c>
      <c r="O65" s="77">
        <f>L65/'סכום נכסי הקרן'!$C$42*100</f>
        <v>0.92279450755430159</v>
      </c>
    </row>
    <row r="66" spans="2:15">
      <c r="B66" s="78" t="s">
        <v>1104</v>
      </c>
      <c r="C66" s="16"/>
      <c r="D66" s="16"/>
      <c r="E66" s="16"/>
      <c r="J66" s="79">
        <v>0</v>
      </c>
      <c r="L66" s="79">
        <v>0</v>
      </c>
      <c r="N66" s="79">
        <f t="shared" si="0"/>
        <v>0</v>
      </c>
      <c r="O66" s="79">
        <f>L66/'סכום נכסי הקרן'!$C$42*100</f>
        <v>0</v>
      </c>
    </row>
    <row r="67" spans="2:15">
      <c r="B67" t="s">
        <v>271</v>
      </c>
      <c r="C67" t="s">
        <v>271</v>
      </c>
      <c r="D67" s="16"/>
      <c r="E67" s="16"/>
      <c r="F67" t="s">
        <v>271</v>
      </c>
      <c r="G67" t="s">
        <v>271</v>
      </c>
      <c r="I67" t="s">
        <v>271</v>
      </c>
      <c r="J67" s="77">
        <v>0</v>
      </c>
      <c r="K67" s="77">
        <v>0</v>
      </c>
      <c r="L67" s="77">
        <v>0</v>
      </c>
      <c r="M67" s="77">
        <v>0</v>
      </c>
      <c r="N67" s="77">
        <f t="shared" si="0"/>
        <v>0</v>
      </c>
      <c r="O67" s="77">
        <f>L67/'סכום נכסי הקרן'!$C$42*100</f>
        <v>0</v>
      </c>
    </row>
    <row r="68" spans="2:15">
      <c r="B68" t="s">
        <v>278</v>
      </c>
      <c r="C68" s="16"/>
      <c r="D68" s="16"/>
      <c r="E68" s="16"/>
    </row>
    <row r="69" spans="2:15">
      <c r="B69" t="s">
        <v>382</v>
      </c>
      <c r="C69" s="16"/>
      <c r="D69" s="16"/>
      <c r="E69" s="16"/>
    </row>
    <row r="70" spans="2:15">
      <c r="B70" t="s">
        <v>383</v>
      </c>
      <c r="C70" s="16"/>
      <c r="D70" s="16"/>
      <c r="E70" s="16"/>
    </row>
    <row r="71" spans="2:15">
      <c r="B71" t="s">
        <v>384</v>
      </c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C295" s="16"/>
      <c r="D295" s="16"/>
      <c r="E295" s="16"/>
    </row>
    <row r="296" spans="2:5">
      <c r="C296" s="16"/>
      <c r="D296" s="16"/>
      <c r="E296" s="16"/>
    </row>
    <row r="297" spans="2:5">
      <c r="B297" s="16"/>
      <c r="C297" s="16"/>
      <c r="D297" s="16"/>
      <c r="E297" s="16"/>
    </row>
    <row r="298" spans="2:5">
      <c r="B298" s="16"/>
      <c r="C298" s="16"/>
      <c r="D298" s="16"/>
      <c r="E298" s="16"/>
    </row>
    <row r="299" spans="2:5">
      <c r="B299" s="19"/>
      <c r="C299" s="16"/>
      <c r="D299" s="16"/>
      <c r="E299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4 A6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3341</v>
      </c>
      <c r="E2" s="16"/>
    </row>
    <row r="3" spans="2:60">
      <c r="B3" s="2" t="s">
        <v>2</v>
      </c>
      <c r="C3" s="26" t="s">
        <v>3342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528400</v>
      </c>
      <c r="H11" s="7"/>
      <c r="I11" s="76">
        <v>128.847218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528400</v>
      </c>
      <c r="I12" s="79">
        <v>128.847218</v>
      </c>
      <c r="K12" s="79">
        <v>100</v>
      </c>
      <c r="L12" s="79">
        <v>0</v>
      </c>
    </row>
    <row r="13" spans="2:60">
      <c r="B13" s="78" t="s">
        <v>2307</v>
      </c>
      <c r="D13" s="16"/>
      <c r="E13" s="16"/>
      <c r="G13" s="79">
        <v>528400</v>
      </c>
      <c r="I13" s="79">
        <v>128.847218</v>
      </c>
      <c r="K13" s="79">
        <v>100</v>
      </c>
      <c r="L13" s="79">
        <v>0</v>
      </c>
    </row>
    <row r="14" spans="2:60">
      <c r="B14" t="s">
        <v>2308</v>
      </c>
      <c r="C14" t="s">
        <v>2309</v>
      </c>
      <c r="D14" t="s">
        <v>103</v>
      </c>
      <c r="E14" t="s">
        <v>126</v>
      </c>
      <c r="F14" t="s">
        <v>105</v>
      </c>
      <c r="G14" s="77">
        <v>15788</v>
      </c>
      <c r="H14" s="77">
        <v>216.9</v>
      </c>
      <c r="I14" s="77">
        <v>34.244171999999999</v>
      </c>
      <c r="J14" s="77">
        <v>1.32</v>
      </c>
      <c r="K14" s="77">
        <v>26.58</v>
      </c>
      <c r="L14" s="77">
        <v>0</v>
      </c>
    </row>
    <row r="15" spans="2:60">
      <c r="B15" t="s">
        <v>2310</v>
      </c>
      <c r="C15" t="s">
        <v>2311</v>
      </c>
      <c r="D15" t="s">
        <v>103</v>
      </c>
      <c r="E15" t="s">
        <v>1472</v>
      </c>
      <c r="F15" t="s">
        <v>105</v>
      </c>
      <c r="G15" s="77">
        <v>101794</v>
      </c>
      <c r="H15" s="77">
        <v>88.9</v>
      </c>
      <c r="I15" s="77">
        <v>90.494866000000002</v>
      </c>
      <c r="J15" s="77">
        <v>1.58</v>
      </c>
      <c r="K15" s="77">
        <v>70.23</v>
      </c>
      <c r="L15" s="77">
        <v>0</v>
      </c>
    </row>
    <row r="16" spans="2:60">
      <c r="B16" t="s">
        <v>2312</v>
      </c>
      <c r="C16" t="s">
        <v>2313</v>
      </c>
      <c r="D16" t="s">
        <v>103</v>
      </c>
      <c r="E16" t="s">
        <v>1472</v>
      </c>
      <c r="F16" t="s">
        <v>105</v>
      </c>
      <c r="G16" s="77">
        <v>410818</v>
      </c>
      <c r="H16" s="77">
        <v>1</v>
      </c>
      <c r="I16" s="77">
        <v>4.1081799999999999</v>
      </c>
      <c r="J16" s="77">
        <v>1.17</v>
      </c>
      <c r="K16" s="77">
        <v>3.19</v>
      </c>
      <c r="L16" s="77">
        <v>0</v>
      </c>
    </row>
    <row r="17" spans="2:12">
      <c r="B17" s="78" t="s">
        <v>276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2314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271</v>
      </c>
      <c r="C19" t="s">
        <v>271</v>
      </c>
      <c r="D19" s="16"/>
      <c r="E19" t="s">
        <v>271</v>
      </c>
      <c r="F19" t="s">
        <v>271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278</v>
      </c>
      <c r="D20" s="16"/>
      <c r="E20" s="16"/>
    </row>
    <row r="21" spans="2:12">
      <c r="B21" t="s">
        <v>382</v>
      </c>
      <c r="D21" s="16"/>
      <c r="E21" s="16"/>
    </row>
    <row r="22" spans="2:12">
      <c r="B22" t="s">
        <v>383</v>
      </c>
      <c r="D22" s="16"/>
      <c r="E22" s="16"/>
    </row>
    <row r="23" spans="2:12">
      <c r="B23" t="s">
        <v>384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2B0E1E-2675-457E-B0D2-8A309CD190F6}"/>
</file>

<file path=customXml/itemProps2.xml><?xml version="1.0" encoding="utf-8"?>
<ds:datastoreItem xmlns:ds="http://schemas.openxmlformats.org/officeDocument/2006/customXml" ds:itemID="{27CB8DB4-0DFD-484A-8BE2-14B2D923F98D}"/>
</file>

<file path=customXml/itemProps3.xml><?xml version="1.0" encoding="utf-8"?>
<ds:datastoreItem xmlns:ds="http://schemas.openxmlformats.org/officeDocument/2006/customXml" ds:itemID="{59A4EA72-44A1-48EE-AE55-03802000EA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