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<sst xmlns="http://schemas.openxmlformats.org/spreadsheetml/2006/main" count="1785" uniqueCount="294">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</sst>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3.2</v>
      </c>
      <c r="D11" s="109">
        <f>מזומנים!L10</f>
        <v>1.34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212.44</v>
      </c>
      <c r="D17" s="109">
        <f>'תעודות סל'!N11</f>
        <v>89.23</v>
      </c>
    </row>
    <row r="18" spans="1:4">
      <c r="A18" s="34" t="s">
        <v>159</v>
      </c>
      <c r="B18" s="72" t="s">
        <v>100</v>
      </c>
      <c r="C18" s="107">
        <f>'קרנות נאמנות'!L11</f>
        <v>22.43</v>
      </c>
      <c r="D18" s="109">
        <f>'קרנות נאמנות'!O11</f>
        <v>9.42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238.07</v>
      </c>
      <c r="D42" s="110">
        <f>SUM(D11,D13,D14,D15,D16,D17,D18,D19,D20,D21,D22,D24,D25,D26,D27,D28,D29,D30,D31,D32,D33,D34,D35,D36,D37,D39,D40,D41)</f>
        <v>99.990000000000009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3.2</v>
      </c>
      <c r="K10" s="84"/>
      <c r="L10" s="84">
        <v>1.34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3.2</v>
      </c>
      <c r="K11" s="91"/>
      <c r="L11" s="91">
        <v>1.34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3.2</v>
      </c>
      <c r="K12" s="91"/>
      <c r="L12" s="91">
        <v>1.34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3.2</v>
      </c>
      <c r="K13" s="92">
        <v>100</v>
      </c>
      <c r="L13" s="92">
        <v>1.34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14895</v>
      </c>
      <c r="I11" s="84"/>
      <c r="J11" s="84"/>
      <c r="K11" s="84">
        <v>212.44</v>
      </c>
      <c r="L11" s="84"/>
      <c r="M11" s="84"/>
      <c r="N11" s="84">
        <v>89.23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14895</v>
      </c>
      <c r="I12" s="91"/>
      <c r="J12" s="91"/>
      <c r="K12" s="91">
        <v>212.44</v>
      </c>
      <c r="L12" s="91"/>
      <c r="M12" s="91"/>
      <c r="N12" s="91">
        <v>89.23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14895</v>
      </c>
      <c r="I17" s="91"/>
      <c r="J17" s="91"/>
      <c r="K17" s="91">
        <v>212.44</v>
      </c>
      <c r="L17" s="91"/>
      <c r="M17" s="91"/>
      <c r="N17" s="91">
        <v>89.23</v>
      </c>
    </row>
    <row r="18" spans="2:14" customFormat="1" ht="15.75">
      <c r="B18" s="61" t="s">
        <v>277</v>
      </c>
      <c r="C18" s="90">
        <v>1116425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11476</v>
      </c>
      <c r="I18" s="117">
        <v>465.16</v>
      </c>
      <c r="J18" s="117">
        <v>0</v>
      </c>
      <c r="K18" s="117">
        <v>53.38</v>
      </c>
      <c r="L18" s="117">
        <v>0.03</v>
      </c>
      <c r="M18" s="117">
        <v>25.13</v>
      </c>
      <c r="N18" s="117">
        <v>22.42</v>
      </c>
    </row>
    <row r="19" spans="2:14" customFormat="1" ht="15.75">
      <c r="B19" s="61" t="s">
        <v>279</v>
      </c>
      <c r="C19" s="90">
        <v>1131986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1141</v>
      </c>
      <c r="I19" s="117">
        <v>4709</v>
      </c>
      <c r="J19" s="117">
        <v>0</v>
      </c>
      <c r="K19" s="117">
        <v>53.73</v>
      </c>
      <c r="L19" s="117">
        <v>0.01</v>
      </c>
      <c r="M19" s="117">
        <v>25.29</v>
      </c>
      <c r="N19" s="117">
        <v>22.57</v>
      </c>
    </row>
    <row r="20" spans="2:14" customFormat="1" ht="15.75">
      <c r="B20" s="61" t="s">
        <v>280</v>
      </c>
      <c r="C20" s="90">
        <v>1116961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1114</v>
      </c>
      <c r="I20" s="117">
        <v>4634.8900000000003</v>
      </c>
      <c r="J20" s="117">
        <v>0</v>
      </c>
      <c r="K20" s="117">
        <v>51.63</v>
      </c>
      <c r="L20" s="117">
        <v>0.01</v>
      </c>
      <c r="M20" s="117">
        <v>24.3</v>
      </c>
      <c r="N20" s="117">
        <v>21.69</v>
      </c>
    </row>
    <row r="21" spans="2:14" customFormat="1" ht="15.75">
      <c r="B21" s="61" t="s">
        <v>281</v>
      </c>
      <c r="C21" s="90">
        <v>1108539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1164</v>
      </c>
      <c r="I21" s="117">
        <v>4613</v>
      </c>
      <c r="J21" s="117">
        <v>0</v>
      </c>
      <c r="K21" s="117">
        <v>53.7</v>
      </c>
      <c r="L21" s="117">
        <v>0.01</v>
      </c>
      <c r="M21" s="117">
        <v>25.28</v>
      </c>
      <c r="N21" s="117">
        <v>22.55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18147</v>
      </c>
      <c r="K11" s="84"/>
      <c r="L11" s="84">
        <v>22.43</v>
      </c>
      <c r="M11" s="84"/>
      <c r="N11" s="84"/>
      <c r="O11" s="84">
        <v>9.42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18147</v>
      </c>
      <c r="K12" s="91"/>
      <c r="L12" s="91">
        <v>22.43</v>
      </c>
      <c r="M12" s="91"/>
      <c r="N12" s="91"/>
      <c r="O12" s="91">
        <v>9.42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18147</v>
      </c>
      <c r="K15" s="91"/>
      <c r="L15" s="91">
        <v>22.43</v>
      </c>
      <c r="M15" s="91"/>
      <c r="N15" s="91"/>
      <c r="O15" s="91">
        <v>9.42</v>
      </c>
    </row>
    <row r="16" spans="2:65" customFormat="1" ht="15.75">
      <c r="B16" s="66" t="s">
        <v>283</v>
      </c>
      <c r="C16" s="90">
        <v>5117874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18147</v>
      </c>
      <c r="K16" s="117">
        <v>123.62</v>
      </c>
      <c r="L16" s="117">
        <v>22.43</v>
      </c>
      <c r="M16" s="119">
        <v>0</v>
      </c>
      <c r="N16" s="117">
        <v>100</v>
      </c>
      <c r="O16" s="117">
        <v>9.42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2018-04-17T06:27:39Z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