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740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סל'!$B$6:$N$37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C10" i="88" l="1"/>
  <c r="C37" i="88"/>
  <c r="C31" i="88" l="1"/>
  <c r="C24" i="88"/>
  <c r="C17" i="88"/>
  <c r="C15" i="88"/>
  <c r="C13" i="88"/>
  <c r="C23" i="88" l="1"/>
  <c r="C11" i="88"/>
  <c r="C12" i="88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C42" i="88" l="1"/>
  <c r="D37" i="88" l="1"/>
  <c r="K10" i="81"/>
  <c r="K12" i="81"/>
  <c r="K11" i="81"/>
  <c r="K23" i="76"/>
  <c r="K18" i="76"/>
  <c r="K14" i="76"/>
  <c r="P14" i="69"/>
  <c r="N27" i="63"/>
  <c r="N34" i="63"/>
  <c r="N30" i="63"/>
  <c r="N24" i="63"/>
  <c r="N20" i="63"/>
  <c r="N15" i="63"/>
  <c r="N11" i="63"/>
  <c r="K17" i="76"/>
  <c r="K13" i="76"/>
  <c r="P13" i="69"/>
  <c r="N37" i="63"/>
  <c r="N33" i="63"/>
  <c r="N29" i="63"/>
  <c r="N19" i="63"/>
  <c r="N14" i="63"/>
  <c r="K22" i="76"/>
  <c r="N23" i="63"/>
  <c r="K20" i="76"/>
  <c r="K16" i="76"/>
  <c r="K12" i="76"/>
  <c r="P12" i="69"/>
  <c r="N36" i="63"/>
  <c r="N32" i="63"/>
  <c r="N28" i="63"/>
  <c r="N22" i="63"/>
  <c r="N17" i="63"/>
  <c r="N13" i="63"/>
  <c r="K19" i="76"/>
  <c r="K15" i="76"/>
  <c r="K11" i="76"/>
  <c r="P11" i="69"/>
  <c r="N35" i="63"/>
  <c r="N31" i="63"/>
  <c r="N25" i="63"/>
  <c r="N21" i="63"/>
  <c r="N16" i="63"/>
  <c r="N12" i="63"/>
  <c r="U31" i="61"/>
  <c r="U26" i="61"/>
  <c r="U22" i="61"/>
  <c r="U17" i="61"/>
  <c r="U13" i="61"/>
  <c r="R29" i="59"/>
  <c r="R25" i="59"/>
  <c r="R20" i="59"/>
  <c r="R16" i="59"/>
  <c r="R12" i="59"/>
  <c r="R22" i="59"/>
  <c r="U30" i="61"/>
  <c r="U25" i="61"/>
  <c r="U21" i="61"/>
  <c r="U16" i="61"/>
  <c r="U12" i="61"/>
  <c r="R28" i="59"/>
  <c r="R24" i="59"/>
  <c r="R19" i="59"/>
  <c r="R15" i="59"/>
  <c r="R11" i="59"/>
  <c r="R17" i="59"/>
  <c r="U29" i="61"/>
  <c r="U24" i="61"/>
  <c r="U20" i="61"/>
  <c r="U15" i="61"/>
  <c r="U11" i="61"/>
  <c r="R27" i="59"/>
  <c r="R23" i="59"/>
  <c r="R18" i="59"/>
  <c r="R14" i="59"/>
  <c r="R26" i="59"/>
  <c r="U27" i="61"/>
  <c r="U23" i="61"/>
  <c r="U18" i="61"/>
  <c r="U14" i="61"/>
  <c r="R30" i="59"/>
  <c r="R13" i="59"/>
  <c r="D31" i="88"/>
  <c r="D42" i="88"/>
  <c r="D13" i="88"/>
  <c r="D38" i="88"/>
  <c r="D17" i="88"/>
  <c r="D15" i="88"/>
  <c r="D11" i="88"/>
  <c r="D12" i="88"/>
  <c r="D23" i="88"/>
  <c r="D24" i="88"/>
  <c r="D10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3">
    <s v="Migdal Hashkaot Neches Boded"/>
    <s v="{[Time].[Hie Time].[Yom].&amp;[20180331]}"/>
    <s v="{[Medida].[Medida].&amp;[2]}"/>
    <s v="{[Keren].[Keren].[All]}"/>
    <s v="{[Cheshbon KM].[Hie Peilut].[Peilut 7].&amp;[Kod_Peilut_L7_1040]&amp;[Kod_Peilut_L6_372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7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54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9"/>
        <n x="7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4" si="32">
        <n x="1" s="1"/>
        <n x="2" s="1"/>
        <n x="30"/>
        <n x="31"/>
      </t>
    </mdx>
    <mdx n="0" f="v">
      <t c="4" si="32">
        <n x="1" s="1"/>
        <n x="2" s="1"/>
        <n x="33"/>
        <n x="31"/>
      </t>
    </mdx>
    <mdx n="0" f="v">
      <t c="4" si="32">
        <n x="1" s="1"/>
        <n x="2" s="1"/>
        <n x="34"/>
        <n x="31"/>
      </t>
    </mdx>
    <mdx n="0" f="v">
      <t c="4" si="32">
        <n x="1" s="1"/>
        <n x="2" s="1"/>
        <n x="35"/>
        <n x="31"/>
      </t>
    </mdx>
    <mdx n="0" f="v">
      <t c="4" si="32">
        <n x="1" s="1"/>
        <n x="2" s="1"/>
        <n x="36"/>
        <n x="31"/>
      </t>
    </mdx>
    <mdx n="0" f="v">
      <t c="4" si="32">
        <n x="1" s="1"/>
        <n x="2" s="1"/>
        <n x="37"/>
        <n x="31"/>
      </t>
    </mdx>
    <mdx n="0" f="v">
      <t c="4" si="32">
        <n x="1" s="1"/>
        <n x="2" s="1"/>
        <n x="38"/>
        <n x="31"/>
      </t>
    </mdx>
    <mdx n="0" f="v">
      <t c="4" si="32">
        <n x="1" s="1"/>
        <n x="2" s="1"/>
        <n x="39"/>
        <n x="31"/>
      </t>
    </mdx>
    <mdx n="0" f="v">
      <t c="4" si="32">
        <n x="1" s="1"/>
        <n x="2" s="1"/>
        <n x="40"/>
        <n x="31"/>
      </t>
    </mdx>
    <mdx n="0" f="v">
      <t c="4" si="32">
        <n x="1" s="1"/>
        <n x="2" s="1"/>
        <n x="41"/>
        <n x="31"/>
      </t>
    </mdx>
    <mdx n="0" f="v">
      <t c="4" si="32">
        <n x="1" s="1"/>
        <n x="2" s="1"/>
        <n x="42"/>
        <n x="31"/>
      </t>
    </mdx>
  </mdxMetadata>
  <valueMetadata count="5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</valueMetadata>
</metadata>
</file>

<file path=xl/sharedStrings.xml><?xml version="1.0" encoding="utf-8"?>
<sst xmlns="http://schemas.openxmlformats.org/spreadsheetml/2006/main" count="2154" uniqueCount="397">
  <si>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</si>
  <si>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</si>
  <si>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</si>
  <si>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</si>
  <si>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</si>
  <si>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</si>
  <si>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</si>
  <si>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</si>
  <si>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</si>
  <si>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</si>
  <si>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</si>
  <si>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</si>
  <si>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</si>
  <si>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</si>
  <si>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</si>
  <si>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</si>
  <si>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</si>
  <si>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</si>
  <si>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</si>
  <si>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</si>
  <si>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</si>
  <si>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</si>
  <si>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</si>
  <si>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</si>
  <si>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</si>
  <si>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</si>
  <si>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</si>
  <si>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</si>
  <si>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</si>
  <si>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צמודות</t>
  </si>
  <si>
    <t>סה"כ אגרות חוב קונצרניות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</si>
  <si>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</si>
  <si>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</si>
  <si>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</si>
  <si>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</si>
  <si>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</si>
  <si>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</si>
  <si>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</si>
  <si>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</si>
  <si>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חוזים עתידיים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</si>
  <si>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</si>
  <si>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</si>
  <si>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</si>
  <si>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</si>
  <si>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</si>
  <si>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</si>
  <si>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</si>
  <si>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</si>
  <si>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</si>
  <si>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</si>
  <si>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</si>
  <si>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</si>
  <si>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</si>
  <si>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</si>
  <si>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ערד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</si>
  <si>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</si>
  <si>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</si>
  <si>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</si>
  <si>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</si>
  <si>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</si>
  <si>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</si>
  <si>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</si>
  <si>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</si>
  <si>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</si>
  <si>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</si>
  <si>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</si>
  <si>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</si>
  <si>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</si>
  <si>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</si>
  <si>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</si>
  <si>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</si>
  <si>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</si>
  <si>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</si>
  <si>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</si>
  <si>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</si>
  <si>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</si>
  <si>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</si>
  <si>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</si>
  <si>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</si>
  <si>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</si>
  <si>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</si>
  <si>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</si>
  <si>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</si>
  <si>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</si>
  <si>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</si>
  <si>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</si>
  <si>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</si>
  <si>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</si>
  <si>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</si>
  <si>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</si>
  <si>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</si>
  <si>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</si>
  <si>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</si>
  <si>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</si>
  <si>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</si>
  <si>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</si>
  <si>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</si>
  <si>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</si>
  <si>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</si>
  <si>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</si>
  <si>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</si>
  <si>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</si>
  <si>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</si>
  <si>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</si>
  <si>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</si>
  <si>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</si>
  <si>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</si>
  <si>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</si>
  <si>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</si>
  <si>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</si>
  <si>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</si>
  <si>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</si>
  <si>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</si>
  <si>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</si>
  <si>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</si>
  <si>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</si>
  <si>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</si>
  <si>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</si>
  <si>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</si>
  <si>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</si>
  <si>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</si>
  <si>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</si>
  <si>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</si>
  <si>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</si>
  <si>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</si>
  <si>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</si>
  <si>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</si>
  <si>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</si>
  <si>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</si>
  <si>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</si>
  <si>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</si>
  <si>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</si>
  <si>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</si>
  <si>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</si>
  <si>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</si>
  <si>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</si>
  <si>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</si>
  <si>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</si>
  <si>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</si>
  <si>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</si>
  <si>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</si>
  <si>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</si>
  <si>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</si>
  <si>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</si>
  <si>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</si>
  <si>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</si>
  <si>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</si>
  <si>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</si>
  <si>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</si>
  <si>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</si>
  <si>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</si>
  <si>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</si>
  <si>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</si>
  <si>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</si>
  <si>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</si>
  <si>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</si>
  <si>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</si>
  <si>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</si>
  <si>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</si>
  <si>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</si>
  <si>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</si>
  <si>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</si>
  <si>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</si>
  <si>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</si>
  <si>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</si>
  <si>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</si>
  <si>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</si>
  <si>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</si>
  <si>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</si>
  <si>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</si>
  <si>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</si>
  <si>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</si>
  <si>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</si>
  <si>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</si>
  <si>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</si>
  <si>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</si>
  <si>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</si>
  <si>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</si>
  <si>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</si>
  <si>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</si>
  <si>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</si>
  <si>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</si>
  <si>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</si>
  <si>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</si>
  <si>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</si>
  <si>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</si>
  <si>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</si>
  <si>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</si>
  <si>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</si>
  <si>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</si>
  <si>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</si>
  <si>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</si>
  <si>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</si>
  <si>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</si>
  <si>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</si>
  <si>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</si>
  <si>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</si>
  <si>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</si>
  <si>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</si>
  <si>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</si>
  <si>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</si>
  <si>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</si>
  <si>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</si>
  <si>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</si>
  <si>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</si>
  <si>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</si>
  <si>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</si>
  <si>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</si>
  <si>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</si>
  <si>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</si>
  <si>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</si>
  <si>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</si>
  <si>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</si>
  <si>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</si>
  <si>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</si>
  <si>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</si>
  <si>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</si>
  <si>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</si>
  <si>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</si>
  <si>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</si>
  <si>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</si>
  <si>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</si>
  <si>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</si>
  <si>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</si>
  <si>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</si>
  <si>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</si>
  <si>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</si>
  <si>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</si>
  <si>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</si>
  <si>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</si>
  <si>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</si>
  <si>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</si>
  <si>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</si>
  <si>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</si>
  <si>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</si>
  <si>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</si>
  <si>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31/03/2018</t>
  </si>
  <si>
    <t>מגדל מקפת קרנות פנסיה וקופות גמל בע"מ</t>
  </si>
  <si>
    <t>מקפת אישית - פנסיונרים מ-2018</t>
  </si>
  <si>
    <t>5904 גליל</t>
  </si>
  <si>
    <t>9590431</t>
  </si>
  <si>
    <t>RF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</si>
  <si>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</si>
  <si>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</si>
  <si>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</si>
  <si>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</si>
  <si>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</si>
  <si>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</si>
  <si>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</si>
  <si>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</si>
  <si>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</si>
  <si>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</si>
  <si>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שקלי  1026</t>
  </si>
  <si>
    <t>1099456</t>
  </si>
  <si>
    <t>ממשלתי שקלי 0324</t>
  </si>
  <si>
    <t>1130848</t>
  </si>
  <si>
    <t>ממשלתי שקלי 0519</t>
  </si>
  <si>
    <t>1131770</t>
  </si>
  <si>
    <t>ממשלתי שקלי 1122</t>
  </si>
  <si>
    <t>1141225</t>
  </si>
  <si>
    <t>ממשלתי שקלי 142</t>
  </si>
  <si>
    <t>1125400</t>
  </si>
  <si>
    <t>ממשלתי שקלי 323</t>
  </si>
  <si>
    <t>1126747</t>
  </si>
  <si>
    <t>ממשלתי שקלי 825</t>
  </si>
  <si>
    <t>1135557</t>
  </si>
  <si>
    <t>גזית גלוב אגח יב</t>
  </si>
  <si>
    <t>1260603</t>
  </si>
  <si>
    <t>מגמה</t>
  </si>
  <si>
    <t>520033234</t>
  </si>
  <si>
    <t>נדלן ובינוי</t>
  </si>
  <si>
    <t>AA-.IL</t>
  </si>
  <si>
    <t>גזית גלוב ד</t>
  </si>
  <si>
    <t>1260397</t>
  </si>
  <si>
    <t>סלע קפיטל נדלן אגח ג</t>
  </si>
  <si>
    <t>1138973</t>
  </si>
  <si>
    <t>513992529</t>
  </si>
  <si>
    <t>ביג אגח ט</t>
  </si>
  <si>
    <t>1141050</t>
  </si>
  <si>
    <t>513623314</t>
  </si>
  <si>
    <t>A+.IL</t>
  </si>
  <si>
    <t>ישרס אגח טז</t>
  </si>
  <si>
    <t>6130223</t>
  </si>
  <si>
    <t>520017807</t>
  </si>
  <si>
    <t>דה זראסאי אגח ג</t>
  </si>
  <si>
    <t>1137975</t>
  </si>
  <si>
    <t>1744984</t>
  </si>
  <si>
    <t>לייטסטון אגח א</t>
  </si>
  <si>
    <t>1133891</t>
  </si>
  <si>
    <t>1838682</t>
  </si>
  <si>
    <t>מנורה הון הת 5</t>
  </si>
  <si>
    <t>1143411</t>
  </si>
  <si>
    <t>520007469</t>
  </si>
  <si>
    <t>ביטוח</t>
  </si>
  <si>
    <t>קרסו אגח ב</t>
  </si>
  <si>
    <t>1139591</t>
  </si>
  <si>
    <t>514065283</t>
  </si>
  <si>
    <t>אול יר אגח 3</t>
  </si>
  <si>
    <t>1140136</t>
  </si>
  <si>
    <t>1841580</t>
  </si>
  <si>
    <t>A.IL</t>
  </si>
  <si>
    <t>אול יר אגח ה</t>
  </si>
  <si>
    <t>1143304</t>
  </si>
  <si>
    <t>דה לסר אגח ה</t>
  </si>
  <si>
    <t>1135664</t>
  </si>
  <si>
    <t>1427976</t>
  </si>
  <si>
    <t>A-.IL</t>
  </si>
  <si>
    <t>מעלות S&amp;P</t>
  </si>
  <si>
    <t>ישראמקו א*</t>
  </si>
  <si>
    <t>2320174</t>
  </si>
  <si>
    <t>550010003</t>
  </si>
  <si>
    <t>חיפוש נפט וגז</t>
  </si>
  <si>
    <t>AA.IL</t>
  </si>
  <si>
    <t>תמר פטרוליום אגח ב</t>
  </si>
  <si>
    <t>1143593</t>
  </si>
  <si>
    <t>515334662</t>
  </si>
  <si>
    <t>ENERGY</t>
  </si>
  <si>
    <t>הראל סל תא 125</t>
  </si>
  <si>
    <t>1113232</t>
  </si>
  <si>
    <t>514103811</t>
  </si>
  <si>
    <t>מניות</t>
  </si>
  <si>
    <t>פסגות סל ת"א 125 סד 1 40A</t>
  </si>
  <si>
    <t>1096593</t>
  </si>
  <si>
    <t>513464289</t>
  </si>
  <si>
    <t>קסם תא125</t>
  </si>
  <si>
    <t>1117266</t>
  </si>
  <si>
    <t>520041989</t>
  </si>
  <si>
    <t>תכלית תא 125</t>
  </si>
  <si>
    <t>1091818</t>
  </si>
  <si>
    <t>513540310</t>
  </si>
  <si>
    <t>הראל סל תל בונד 60</t>
  </si>
  <si>
    <t>1113257</t>
  </si>
  <si>
    <t>אג"ח</t>
  </si>
  <si>
    <t>פסגות תל בונד 60 סדרה 2</t>
  </si>
  <si>
    <t>1109479</t>
  </si>
  <si>
    <t>קסם פח בונד שקלי</t>
  </si>
  <si>
    <t>1116334</t>
  </si>
  <si>
    <t>קסם תל בונד 60</t>
  </si>
  <si>
    <t>1109248</t>
  </si>
  <si>
    <t>תכלית תל בונד 60</t>
  </si>
  <si>
    <t>1109362</t>
  </si>
  <si>
    <t>תכלית תל בונד שקלי</t>
  </si>
  <si>
    <t>1116250</t>
  </si>
  <si>
    <t>DAIWA NIKKEI 225</t>
  </si>
  <si>
    <t>JP3027640006</t>
  </si>
  <si>
    <t>HORIZONS S&amp;P/TSX 60 INDEX</t>
  </si>
  <si>
    <t>CA44049A1241</t>
  </si>
  <si>
    <t>ISHARES CRNCY HEDGD MSCI EM</t>
  </si>
  <si>
    <t>US46434G5099</t>
  </si>
  <si>
    <t>NYSE</t>
  </si>
  <si>
    <t>ISHARES CURR HEDGED MSCI JAPAN</t>
  </si>
  <si>
    <t>US46434V8862</t>
  </si>
  <si>
    <t>SOURCE S&amp;P 500 UCITS ETF</t>
  </si>
  <si>
    <t>IE00B3YCGJ38</t>
  </si>
  <si>
    <t>SOURCE STOXX EUROPE 600</t>
  </si>
  <si>
    <t>IE00B60SWW18</t>
  </si>
  <si>
    <t>VANGUARD AUST SHARES IDX ETF</t>
  </si>
  <si>
    <t>AU000000VAS1</t>
  </si>
  <si>
    <t>Vanguard MSCI emerging markets</t>
  </si>
  <si>
    <t>US9220428588</t>
  </si>
  <si>
    <t>XTRACKERS MSCI EUROPE HEDGED E</t>
  </si>
  <si>
    <t>US2330518539</t>
  </si>
  <si>
    <t>ערד 8860</t>
  </si>
  <si>
    <t>88600000</t>
  </si>
  <si>
    <t>₪ / מט"ח</t>
  </si>
  <si>
    <t>+ILS/-USD 3.4285 05-06-18 (10) --160</t>
  </si>
  <si>
    <t>10000010</t>
  </si>
  <si>
    <t>ל.ר.</t>
  </si>
  <si>
    <t>+ILS/-USD 3.4606 05-06-18 (10) --174</t>
  </si>
  <si>
    <t>10000008</t>
  </si>
  <si>
    <t>+ILS/-USD 3.471 05-06-18 (10) --150</t>
  </si>
  <si>
    <t>10000016</t>
  </si>
  <si>
    <t>+ILS/-USD 3.4758 05-06-18 (10) --192</t>
  </si>
  <si>
    <t>10000003</t>
  </si>
  <si>
    <t>+USD/-ILS 3.4677 05-06-18 (10) --148</t>
  </si>
  <si>
    <t>10000014</t>
  </si>
  <si>
    <t>+USD/-ILS 3.4704 05-06-18 (10) --141</t>
  </si>
  <si>
    <t>10000017</t>
  </si>
  <si>
    <t>+USD/-ILS 3.4968 05-06-18 (10) --132</t>
  </si>
  <si>
    <t>10000025</t>
  </si>
  <si>
    <t>+USD/-EUR 1.2511 26-07-18 (10) +111</t>
  </si>
  <si>
    <t>10000021</t>
  </si>
  <si>
    <t/>
  </si>
  <si>
    <t>פרנק שווצרי</t>
  </si>
  <si>
    <t>דולר ניו-זילנד</t>
  </si>
  <si>
    <t>כתר נורבגי</t>
  </si>
  <si>
    <t>רובל רוסי</t>
  </si>
  <si>
    <t>בנק לאומי לישראל בע"מ</t>
  </si>
  <si>
    <t>34110000</t>
  </si>
  <si>
    <t>AAA.IL</t>
  </si>
  <si>
    <t>34510000</t>
  </si>
  <si>
    <t>34010000</t>
  </si>
  <si>
    <t>31110000</t>
  </si>
  <si>
    <t>31210000</t>
  </si>
  <si>
    <t>31710000</t>
  </si>
  <si>
    <t>סה"כ השקעות אחרות</t>
  </si>
  <si>
    <t>יתרות מזומנים לקבל /לשלם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</si>
</sst>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0.0000"/>
    <numFmt numFmtId="168" formatCode="0.0000"/>
  </numFmts>
  <fonts count="31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2">
    <xf numFmtId="0" fontId="0" fillId="0" borderId="0"/>
    <xf numFmtId="43" fontId="25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17" fillId="0" borderId="0"/>
    <xf numFmtId="0" fontId="25" fillId="0" borderId="0"/>
    <xf numFmtId="0" fontId="2" fillId="0" borderId="0"/>
    <xf numFmtId="9" fontId="25" fillId="0" borderId="0" applyFont="0" applyFill="0" applyBorder="0" applyAlignment="0" applyProtection="0"/>
    <xf numFmtId="165" fontId="13" fillId="0" borderId="0" applyFill="0" applyBorder="0" applyProtection="0">
      <alignment horizontal="right"/>
    </xf>
    <xf numFmtId="165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85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16" fillId="0" borderId="0" xfId="7" applyFont="1" applyAlignment="1">
      <alignment horizontal="justify" readingOrder="2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vertical="center" wrapText="1"/>
    </xf>
    <xf numFmtId="49" fontId="18" fillId="2" borderId="2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right" vertical="center" wrapText="1" indent="2" readingOrder="2"/>
    </xf>
    <xf numFmtId="0" fontId="23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2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4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6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 vertical="center" wrapText="1"/>
    </xf>
    <xf numFmtId="0" fontId="6" fillId="2" borderId="17" xfId="7" applyFont="1" applyFill="1" applyBorder="1" applyAlignment="1">
      <alignment horizontal="center" vertical="center" wrapText="1"/>
    </xf>
    <xf numFmtId="0" fontId="6" fillId="2" borderId="1" xfId="7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24" fillId="0" borderId="0" xfId="7" applyFont="1" applyFill="1" applyBorder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9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center"/>
    </xf>
    <xf numFmtId="0" fontId="29" fillId="0" borderId="0" xfId="0" applyFont="1" applyFill="1" applyBorder="1" applyAlignment="1">
      <alignment horizontal="right" indent="2"/>
    </xf>
    <xf numFmtId="166" fontId="29" fillId="0" borderId="0" xfId="0" applyNumberFormat="1" applyFont="1" applyFill="1" applyBorder="1" applyAlignment="1">
      <alignment horizontal="right"/>
    </xf>
    <xf numFmtId="0" fontId="29" fillId="0" borderId="28" xfId="0" applyFont="1" applyFill="1" applyBorder="1" applyAlignment="1">
      <alignment horizontal="right"/>
    </xf>
    <xf numFmtId="0" fontId="29" fillId="0" borderId="28" xfId="0" applyNumberFormat="1" applyFont="1" applyFill="1" applyBorder="1" applyAlignment="1">
      <alignment horizontal="right"/>
    </xf>
    <xf numFmtId="4" fontId="29" fillId="0" borderId="28" xfId="0" applyNumberFormat="1" applyFont="1" applyFill="1" applyBorder="1" applyAlignment="1">
      <alignment horizontal="right"/>
    </xf>
    <xf numFmtId="2" fontId="29" fillId="0" borderId="28" xfId="0" applyNumberFormat="1" applyFont="1" applyFill="1" applyBorder="1" applyAlignment="1">
      <alignment horizontal="right"/>
    </xf>
    <xf numFmtId="10" fontId="29" fillId="0" borderId="28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43" fontId="6" fillId="0" borderId="29" xfId="13" applyFont="1" applyBorder="1" applyAlignment="1">
      <alignment horizontal="right"/>
    </xf>
    <xf numFmtId="10" fontId="6" fillId="0" borderId="29" xfId="14" applyNumberFormat="1" applyFont="1" applyBorder="1" applyAlignment="1">
      <alignment horizontal="center"/>
    </xf>
    <xf numFmtId="2" fontId="6" fillId="0" borderId="29" xfId="7" applyNumberFormat="1" applyFont="1" applyBorder="1" applyAlignment="1">
      <alignment horizontal="right"/>
    </xf>
    <xf numFmtId="168" fontId="6" fillId="0" borderId="29" xfId="7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30" fillId="0" borderId="0" xfId="0" applyFont="1" applyFill="1" applyBorder="1" applyAlignment="1">
      <alignment horizontal="right" indent="2"/>
    </xf>
    <xf numFmtId="2" fontId="30" fillId="0" borderId="0" xfId="0" applyNumberFormat="1" applyFont="1" applyFill="1" applyBorder="1" applyAlignment="1">
      <alignment horizontal="right"/>
    </xf>
    <xf numFmtId="166" fontId="30" fillId="0" borderId="0" xfId="0" applyNumberFormat="1" applyFont="1" applyFill="1" applyBorder="1" applyAlignment="1">
      <alignment horizontal="right"/>
    </xf>
    <xf numFmtId="168" fontId="6" fillId="0" borderId="29" xfId="7" applyNumberFormat="1" applyFont="1" applyFill="1" applyBorder="1" applyAlignment="1">
      <alignment horizontal="center"/>
    </xf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1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0" fontId="24" fillId="0" borderId="0" xfId="7" applyFont="1" applyAlignment="1">
      <alignment horizontal="right"/>
    </xf>
    <xf numFmtId="0" fontId="24" fillId="0" borderId="0" xfId="7" applyFont="1" applyFill="1" applyBorder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center"/>
    </xf>
    <xf numFmtId="0" fontId="29" fillId="0" borderId="0" xfId="0" applyFont="1" applyFill="1" applyBorder="1" applyAlignment="1">
      <alignment horizontal="right" indent="2"/>
    </xf>
    <xf numFmtId="0" fontId="7" fillId="0" borderId="0" xfId="0" applyFont="1" applyAlignment="1">
      <alignment horizontal="right"/>
    </xf>
    <xf numFmtId="0" fontId="30" fillId="0" borderId="0" xfId="0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9" fillId="0" borderId="0" xfId="0" applyFont="1" applyFill="1" applyAlignment="1">
      <alignment horizontal="center" wrapText="1"/>
    </xf>
    <xf numFmtId="0" fontId="0" fillId="0" borderId="0" xfId="0"/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30" fillId="0" borderId="0" xfId="0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Border="1" applyAlignment="1"/>
    <xf numFmtId="43" fontId="28" fillId="0" borderId="0" xfId="15" applyFont="1" applyFill="1" applyBorder="1" applyAlignment="1">
      <alignment horizontal="right"/>
    </xf>
    <xf numFmtId="0" fontId="8" fillId="2" borderId="17" xfId="7" applyFont="1" applyFill="1" applyBorder="1" applyAlignment="1">
      <alignment horizontal="center" vertical="center" wrapText="1"/>
    </xf>
    <xf numFmtId="0" fontId="8" fillId="2" borderId="18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 readingOrder="2"/>
    </xf>
    <xf numFmtId="0" fontId="8" fillId="2" borderId="25" xfId="0" applyFont="1" applyFill="1" applyBorder="1" applyAlignment="1">
      <alignment horizontal="center" vertical="center" wrapText="1" readingOrder="2"/>
    </xf>
    <xf numFmtId="0" fontId="21" fillId="2" borderId="19" xfId="0" applyFont="1" applyFill="1" applyBorder="1" applyAlignment="1">
      <alignment horizontal="center" vertical="center" wrapText="1" readingOrder="2"/>
    </xf>
    <xf numFmtId="0" fontId="17" fillId="0" borderId="20" xfId="0" applyFont="1" applyBorder="1" applyAlignment="1">
      <alignment horizontal="center" readingOrder="2"/>
    </xf>
    <xf numFmtId="0" fontId="17" fillId="0" borderId="16" xfId="0" applyFont="1" applyBorder="1" applyAlignment="1">
      <alignment horizontal="center" readingOrder="2"/>
    </xf>
    <xf numFmtId="0" fontId="21" fillId="2" borderId="21" xfId="0" applyFont="1" applyFill="1" applyBorder="1" applyAlignment="1">
      <alignment horizontal="center" vertical="center" wrapText="1" readingOrder="2"/>
    </xf>
    <xf numFmtId="0" fontId="17" fillId="0" borderId="22" xfId="0" applyFont="1" applyBorder="1" applyAlignment="1">
      <alignment horizontal="center" readingOrder="2"/>
    </xf>
    <xf numFmtId="0" fontId="17" fillId="0" borderId="23" xfId="0" applyFont="1" applyBorder="1" applyAlignment="1">
      <alignment horizontal="center" readingOrder="2"/>
    </xf>
    <xf numFmtId="0" fontId="6" fillId="0" borderId="0" xfId="0" applyFont="1" applyAlignment="1">
      <alignment horizontal="right" readingOrder="2"/>
    </xf>
    <xf numFmtId="0" fontId="21" fillId="2" borderId="22" xfId="0" applyFont="1" applyFill="1" applyBorder="1" applyAlignment="1">
      <alignment horizontal="center" vertical="center" wrapText="1" readingOrder="2"/>
    </xf>
    <xf numFmtId="0" fontId="21" fillId="2" borderId="23" xfId="0" applyFont="1" applyFill="1" applyBorder="1" applyAlignment="1">
      <alignment horizontal="center" vertical="center" wrapText="1" readingOrder="2"/>
    </xf>
    <xf numFmtId="0" fontId="8" fillId="2" borderId="21" xfId="0" applyFont="1" applyFill="1" applyBorder="1" applyAlignment="1">
      <alignment horizontal="center" vertical="center" wrapText="1" readingOrder="2"/>
    </xf>
    <xf numFmtId="0" fontId="8" fillId="2" borderId="22" xfId="0" applyFont="1" applyFill="1" applyBorder="1" applyAlignment="1">
      <alignment horizontal="center" vertical="center" wrapText="1" readingOrder="2"/>
    </xf>
    <xf numFmtId="0" fontId="8" fillId="2" borderId="23" xfId="0" applyFont="1" applyFill="1" applyBorder="1" applyAlignment="1">
      <alignment horizontal="center" vertical="center" wrapText="1" readingOrder="2"/>
    </xf>
  </cellXfs>
  <cellStyles count="22">
    <cellStyle name="Comma" xfId="13" builtinId="3"/>
    <cellStyle name="Comma 2" xfId="1"/>
    <cellStyle name="Comma 2 2" xfId="15"/>
    <cellStyle name="Comma 3" xfId="20"/>
    <cellStyle name="Currency [0] _1" xfId="2"/>
    <cellStyle name="Hyperlink 2" xfId="3"/>
    <cellStyle name="Normal" xfId="0" builtinId="0"/>
    <cellStyle name="Normal 11" xfId="4"/>
    <cellStyle name="Normal 11 2" xfId="16"/>
    <cellStyle name="Normal 2" xfId="5"/>
    <cellStyle name="Normal 2 2" xfId="17"/>
    <cellStyle name="Normal 3" xfId="6"/>
    <cellStyle name="Normal 3 2" xfId="18"/>
    <cellStyle name="Normal 4" xfId="12"/>
    <cellStyle name="Normal_2007-16618" xfId="7"/>
    <cellStyle name="Percent" xfId="14" builtinId="5"/>
    <cellStyle name="Percent 2" xfId="8"/>
    <cellStyle name="Percent 2 2" xfId="19"/>
    <cellStyle name="Percent 3" xfId="21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29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X66"/>
  <sheetViews>
    <sheetView rightToLeft="1" tabSelected="1" workbookViewId="0">
      <pane xSplit="2" ySplit="9" topLeftCell="C31" activePane="bottomRight" state="frozen"/>
      <selection pane="topRight" activeCell="C1" sqref="C1"/>
      <selection pane="bottomLeft" activeCell="A10" sqref="A10"/>
      <selection pane="bottomRight" activeCell="B41" sqref="B41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8.140625" style="9" customWidth="1"/>
    <col min="31" max="31" width="6.28515625" style="9" customWidth="1"/>
    <col min="32" max="32" width="8" style="9" customWidth="1"/>
    <col min="33" max="33" width="8.7109375" style="9" customWidth="1"/>
    <col min="34" max="34" width="10" style="9" customWidth="1"/>
    <col min="35" max="35" width="9.5703125" style="9" customWidth="1"/>
    <col min="36" max="36" width="6.140625" style="9" customWidth="1"/>
    <col min="37" max="38" width="5.7109375" style="9" customWidth="1"/>
    <col min="39" max="39" width="6.85546875" style="9" customWidth="1"/>
    <col min="40" max="40" width="6.42578125" style="9" customWidth="1"/>
    <col min="41" max="41" width="6.7109375" style="9" customWidth="1"/>
    <col min="42" max="42" width="7.28515625" style="9" customWidth="1"/>
    <col min="43" max="54" width="5.7109375" style="9" customWidth="1"/>
    <col min="55" max="16384" width="9.140625" style="9"/>
  </cols>
  <sheetData>
    <row r="1" spans="1:24">
      <c r="B1" s="56" t="s">
        <v>167</v>
      </c>
      <c r="C1" s="77" t="s" vm="1">
        <v>236</v>
      </c>
    </row>
    <row r="2" spans="1:24">
      <c r="B2" s="56" t="s">
        <v>166</v>
      </c>
      <c r="C2" s="77" t="s">
        <v>237</v>
      </c>
    </row>
    <row r="3" spans="1:24">
      <c r="B3" s="56" t="s">
        <v>168</v>
      </c>
      <c r="C3" s="77" t="s">
        <v>238</v>
      </c>
    </row>
    <row r="4" spans="1:24">
      <c r="B4" s="56" t="s">
        <v>169</v>
      </c>
      <c r="C4" s="77">
        <v>12145</v>
      </c>
    </row>
    <row r="6" spans="1:24" ht="26.25" customHeight="1">
      <c r="B6" s="168" t="s">
        <v>183</v>
      </c>
      <c r="C6" s="169"/>
      <c r="D6" s="170"/>
    </row>
    <row r="7" spans="1:24" s="10" customFormat="1">
      <c r="B7" s="22"/>
      <c r="C7" s="23" t="s">
        <v>98</v>
      </c>
      <c r="D7" s="24" t="s">
        <v>96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10" customFormat="1">
      <c r="B8" s="22"/>
      <c r="C8" s="25" t="s">
        <v>223</v>
      </c>
      <c r="D8" s="26" t="s">
        <v>20</v>
      </c>
    </row>
    <row r="9" spans="1:24" s="11" customFormat="1" ht="18" customHeight="1">
      <c r="B9" s="36"/>
      <c r="C9" s="19" t="s">
        <v>1</v>
      </c>
      <c r="D9" s="27" t="s">
        <v>2</v>
      </c>
    </row>
    <row r="10" spans="1:24" s="11" customFormat="1" ht="18" customHeight="1">
      <c r="B10" s="66" t="s">
        <v>182</v>
      </c>
      <c r="C10" s="107">
        <f>C11+C12+C23+C37</f>
        <v>74958.263100000098</v>
      </c>
      <c r="D10" s="108">
        <f>C10/$C$42</f>
        <v>1</v>
      </c>
    </row>
    <row r="11" spans="1:24">
      <c r="A11" s="44" t="s">
        <v>129</v>
      </c>
      <c r="B11" s="28" t="s">
        <v>184</v>
      </c>
      <c r="C11" s="107">
        <f>מזומנים!J10</f>
        <v>35362.812530000003</v>
      </c>
      <c r="D11" s="108">
        <f t="shared" ref="D11:D13" si="0">C11/$C$42</f>
        <v>0.47176670146189603</v>
      </c>
    </row>
    <row r="12" spans="1:24">
      <c r="B12" s="28" t="s">
        <v>185</v>
      </c>
      <c r="C12" s="107">
        <f>C13+C15+C17</f>
        <v>27243.052290000094</v>
      </c>
      <c r="D12" s="108">
        <f t="shared" si="0"/>
        <v>0.36344295029429596</v>
      </c>
    </row>
    <row r="13" spans="1:24">
      <c r="A13" s="54" t="s">
        <v>129</v>
      </c>
      <c r="B13" s="29" t="s">
        <v>55</v>
      </c>
      <c r="C13" s="107">
        <f>'תעודות התחייבות ממשלתיות'!O11</f>
        <v>4625.8581899999999</v>
      </c>
      <c r="D13" s="108">
        <f t="shared" si="0"/>
        <v>6.1712451685663375E-2</v>
      </c>
    </row>
    <row r="14" spans="1:24">
      <c r="A14" s="54" t="s">
        <v>129</v>
      </c>
      <c r="B14" s="29" t="s">
        <v>56</v>
      </c>
      <c r="C14" s="107" t="s" vm="2">
        <v>382</v>
      </c>
      <c r="D14" s="108" t="s" vm="3">
        <v>382</v>
      </c>
    </row>
    <row r="15" spans="1:24">
      <c r="A15" s="54" t="s">
        <v>129</v>
      </c>
      <c r="B15" s="29" t="s">
        <v>57</v>
      </c>
      <c r="C15" s="107">
        <f>'אג"ח קונצרני'!R11</f>
        <v>168.08304999999999</v>
      </c>
      <c r="D15" s="108">
        <f>C15/$C$42</f>
        <v>2.2423551860555288E-3</v>
      </c>
    </row>
    <row r="16" spans="1:24">
      <c r="A16" s="54" t="s">
        <v>129</v>
      </c>
      <c r="B16" s="29" t="s">
        <v>58</v>
      </c>
      <c r="C16" s="107" t="s" vm="4">
        <v>382</v>
      </c>
      <c r="D16" s="108" t="s" vm="5">
        <v>382</v>
      </c>
    </row>
    <row r="17" spans="1:4">
      <c r="A17" s="54" t="s">
        <v>129</v>
      </c>
      <c r="B17" s="29" t="s">
        <v>59</v>
      </c>
      <c r="C17" s="107">
        <f>'תעודות סל'!K11</f>
        <v>22449.111050000094</v>
      </c>
      <c r="D17" s="108">
        <f>C17/$C$42</f>
        <v>0.29948814342257707</v>
      </c>
    </row>
    <row r="18" spans="1:4">
      <c r="A18" s="54" t="s">
        <v>129</v>
      </c>
      <c r="B18" s="29" t="s">
        <v>60</v>
      </c>
      <c r="C18" s="107" t="s" vm="6">
        <v>382</v>
      </c>
      <c r="D18" s="108" t="s" vm="7">
        <v>382</v>
      </c>
    </row>
    <row r="19" spans="1:4">
      <c r="A19" s="54" t="s">
        <v>129</v>
      </c>
      <c r="B19" s="29" t="s">
        <v>61</v>
      </c>
      <c r="C19" s="107" t="s" vm="8">
        <v>382</v>
      </c>
      <c r="D19" s="108" t="s" vm="9">
        <v>382</v>
      </c>
    </row>
    <row r="20" spans="1:4">
      <c r="A20" s="54" t="s">
        <v>129</v>
      </c>
      <c r="B20" s="29" t="s">
        <v>62</v>
      </c>
      <c r="C20" s="107" t="s" vm="10">
        <v>382</v>
      </c>
      <c r="D20" s="108" t="s" vm="11">
        <v>382</v>
      </c>
    </row>
    <row r="21" spans="1:4">
      <c r="A21" s="54" t="s">
        <v>129</v>
      </c>
      <c r="B21" s="29" t="s">
        <v>63</v>
      </c>
      <c r="C21" s="107" t="s" vm="12">
        <v>382</v>
      </c>
      <c r="D21" s="108" t="s" vm="13">
        <v>382</v>
      </c>
    </row>
    <row r="22" spans="1:4">
      <c r="A22" s="54" t="s">
        <v>129</v>
      </c>
      <c r="B22" s="29" t="s">
        <v>64</v>
      </c>
      <c r="C22" s="107" t="s" vm="14">
        <v>382</v>
      </c>
      <c r="D22" s="108" t="s" vm="15">
        <v>382</v>
      </c>
    </row>
    <row r="23" spans="1:4">
      <c r="B23" s="28" t="s">
        <v>186</v>
      </c>
      <c r="C23" s="107">
        <f>C24+C31</f>
        <v>17670.518609999999</v>
      </c>
      <c r="D23" s="108">
        <f>C23/$C$42</f>
        <v>0.23573810116739452</v>
      </c>
    </row>
    <row r="24" spans="1:4">
      <c r="A24" s="54" t="s">
        <v>129</v>
      </c>
      <c r="B24" s="29" t="s">
        <v>65</v>
      </c>
      <c r="C24" s="107">
        <f>'לא סחיר- תעודות התחייבות ממשלתי'!M11</f>
        <v>17679.321929999998</v>
      </c>
      <c r="D24" s="108">
        <f>C24/$C$42</f>
        <v>0.23585554412346002</v>
      </c>
    </row>
    <row r="25" spans="1:4">
      <c r="A25" s="54" t="s">
        <v>129</v>
      </c>
      <c r="B25" s="29" t="s">
        <v>66</v>
      </c>
      <c r="C25" s="107" t="s" vm="16">
        <v>382</v>
      </c>
      <c r="D25" s="108" t="s" vm="17">
        <v>382</v>
      </c>
    </row>
    <row r="26" spans="1:4">
      <c r="A26" s="54" t="s">
        <v>129</v>
      </c>
      <c r="B26" s="29" t="s">
        <v>57</v>
      </c>
      <c r="C26" s="107" t="s" vm="18">
        <v>382</v>
      </c>
      <c r="D26" s="108" t="s" vm="19">
        <v>382</v>
      </c>
    </row>
    <row r="27" spans="1:4">
      <c r="A27" s="54" t="s">
        <v>129</v>
      </c>
      <c r="B27" s="29" t="s">
        <v>67</v>
      </c>
      <c r="C27" s="107" t="s" vm="20">
        <v>382</v>
      </c>
      <c r="D27" s="108" t="s" vm="21">
        <v>382</v>
      </c>
    </row>
    <row r="28" spans="1:4">
      <c r="A28" s="54" t="s">
        <v>129</v>
      </c>
      <c r="B28" s="29" t="s">
        <v>68</v>
      </c>
      <c r="C28" s="107" t="s" vm="22">
        <v>382</v>
      </c>
      <c r="D28" s="108" t="s" vm="23">
        <v>382</v>
      </c>
    </row>
    <row r="29" spans="1:4">
      <c r="A29" s="54" t="s">
        <v>129</v>
      </c>
      <c r="B29" s="29" t="s">
        <v>69</v>
      </c>
      <c r="C29" s="107" t="s" vm="24">
        <v>382</v>
      </c>
      <c r="D29" s="108" t="s" vm="25">
        <v>382</v>
      </c>
    </row>
    <row r="30" spans="1:4">
      <c r="A30" s="54" t="s">
        <v>129</v>
      </c>
      <c r="B30" s="29" t="s">
        <v>209</v>
      </c>
      <c r="C30" s="107" t="s" vm="26">
        <v>382</v>
      </c>
      <c r="D30" s="108" t="s" vm="27">
        <v>382</v>
      </c>
    </row>
    <row r="31" spans="1:4">
      <c r="A31" s="54" t="s">
        <v>129</v>
      </c>
      <c r="B31" s="29" t="s">
        <v>92</v>
      </c>
      <c r="C31" s="107">
        <f>'לא סחיר - חוזים עתידיים'!I11</f>
        <v>-8.8033199999999994</v>
      </c>
      <c r="D31" s="108">
        <f>C31/$C$42</f>
        <v>-1.1744295606550665E-4</v>
      </c>
    </row>
    <row r="32" spans="1:4">
      <c r="A32" s="54" t="s">
        <v>129</v>
      </c>
      <c r="B32" s="29" t="s">
        <v>70</v>
      </c>
      <c r="C32" s="107" t="s" vm="28">
        <v>382</v>
      </c>
      <c r="D32" s="108" t="s" vm="29">
        <v>382</v>
      </c>
    </row>
    <row r="33" spans="1:4">
      <c r="A33" s="54" t="s">
        <v>129</v>
      </c>
      <c r="B33" s="28" t="s">
        <v>187</v>
      </c>
      <c r="C33" s="107" t="s" vm="30">
        <v>382</v>
      </c>
      <c r="D33" s="108" t="s" vm="31">
        <v>382</v>
      </c>
    </row>
    <row r="34" spans="1:4">
      <c r="A34" s="54" t="s">
        <v>129</v>
      </c>
      <c r="B34" s="28" t="s">
        <v>188</v>
      </c>
      <c r="C34" s="107" t="s" vm="32">
        <v>382</v>
      </c>
      <c r="D34" s="108" t="s" vm="33">
        <v>382</v>
      </c>
    </row>
    <row r="35" spans="1:4">
      <c r="A35" s="54" t="s">
        <v>129</v>
      </c>
      <c r="B35" s="28" t="s">
        <v>189</v>
      </c>
      <c r="C35" s="107" t="s" vm="34">
        <v>382</v>
      </c>
      <c r="D35" s="108" t="s" vm="35">
        <v>382</v>
      </c>
    </row>
    <row r="36" spans="1:4">
      <c r="A36" s="54" t="s">
        <v>129</v>
      </c>
      <c r="B36" s="55" t="s">
        <v>190</v>
      </c>
      <c r="C36" s="107" t="s" vm="36">
        <v>382</v>
      </c>
      <c r="D36" s="108" t="s" vm="37">
        <v>382</v>
      </c>
    </row>
    <row r="37" spans="1:4">
      <c r="A37" s="54" t="s">
        <v>129</v>
      </c>
      <c r="B37" s="28" t="s">
        <v>191</v>
      </c>
      <c r="C37" s="107">
        <f>'השקעות אחרות '!I10</f>
        <v>-5318.1203299999997</v>
      </c>
      <c r="D37" s="108">
        <f>C37/$C$42</f>
        <v>-7.094775292358653E-2</v>
      </c>
    </row>
    <row r="38" spans="1:4">
      <c r="A38" s="54"/>
      <c r="B38" s="67" t="s">
        <v>193</v>
      </c>
      <c r="C38" s="107">
        <v>0</v>
      </c>
      <c r="D38" s="108">
        <f>C38/$C$42</f>
        <v>0</v>
      </c>
    </row>
    <row r="39" spans="1:4">
      <c r="A39" s="54" t="s">
        <v>129</v>
      </c>
      <c r="B39" s="68" t="s">
        <v>194</v>
      </c>
      <c r="C39" s="107" t="s" vm="38">
        <v>382</v>
      </c>
      <c r="D39" s="108" t="s" vm="39">
        <v>382</v>
      </c>
    </row>
    <row r="40" spans="1:4">
      <c r="A40" s="54" t="s">
        <v>129</v>
      </c>
      <c r="B40" s="68" t="s">
        <v>221</v>
      </c>
      <c r="C40" s="107" t="s" vm="40">
        <v>382</v>
      </c>
      <c r="D40" s="108" t="s" vm="41">
        <v>382</v>
      </c>
    </row>
    <row r="41" spans="1:4">
      <c r="A41" s="54" t="s">
        <v>129</v>
      </c>
      <c r="B41" s="68" t="s">
        <v>195</v>
      </c>
      <c r="C41" s="107" t="s" vm="42">
        <v>382</v>
      </c>
      <c r="D41" s="108" t="s" vm="43">
        <v>382</v>
      </c>
    </row>
    <row r="42" spans="1:4">
      <c r="B42" s="68" t="s">
        <v>71</v>
      </c>
      <c r="C42" s="107">
        <f>C10+C38</f>
        <v>74958.263100000098</v>
      </c>
      <c r="D42" s="108">
        <f>C42/$C$42</f>
        <v>1</v>
      </c>
    </row>
    <row r="43" spans="1:4">
      <c r="A43" s="54" t="s">
        <v>129</v>
      </c>
      <c r="B43" s="68" t="s">
        <v>192</v>
      </c>
      <c r="C43" s="107"/>
      <c r="D43" s="108"/>
    </row>
    <row r="44" spans="1:4">
      <c r="B44" s="6" t="s">
        <v>97</v>
      </c>
    </row>
    <row r="45" spans="1:4">
      <c r="C45" s="74" t="s">
        <v>174</v>
      </c>
      <c r="D45" s="35" t="s">
        <v>91</v>
      </c>
    </row>
    <row r="46" spans="1:4">
      <c r="C46" s="75" t="s">
        <v>1</v>
      </c>
      <c r="D46" s="24" t="s">
        <v>2</v>
      </c>
    </row>
    <row r="47" spans="1:4">
      <c r="C47" s="109" t="s">
        <v>155</v>
      </c>
      <c r="D47" s="119" vm="44">
        <v>2.6999</v>
      </c>
    </row>
    <row r="48" spans="1:4">
      <c r="C48" s="109" t="s">
        <v>164</v>
      </c>
      <c r="D48" s="119">
        <v>1.0645</v>
      </c>
    </row>
    <row r="49" spans="2:4">
      <c r="C49" s="109" t="s">
        <v>160</v>
      </c>
      <c r="D49" s="119" vm="45">
        <v>2.7238000000000002</v>
      </c>
    </row>
    <row r="50" spans="2:4">
      <c r="B50" s="12"/>
      <c r="C50" s="109" t="s">
        <v>383</v>
      </c>
      <c r="D50" s="119" vm="46">
        <v>3.6745000000000001</v>
      </c>
    </row>
    <row r="51" spans="2:4">
      <c r="C51" s="109" t="s">
        <v>153</v>
      </c>
      <c r="D51" s="119" vm="47">
        <v>4.3288000000000002</v>
      </c>
    </row>
    <row r="52" spans="2:4">
      <c r="C52" s="109" t="s">
        <v>154</v>
      </c>
      <c r="D52" s="119" vm="48">
        <v>4.9442000000000004</v>
      </c>
    </row>
    <row r="53" spans="2:4">
      <c r="C53" s="109" t="s">
        <v>156</v>
      </c>
      <c r="D53" s="119">
        <v>0.44779999999999998</v>
      </c>
    </row>
    <row r="54" spans="2:4">
      <c r="C54" s="109" t="s">
        <v>161</v>
      </c>
      <c r="D54" s="119" vm="49">
        <v>3.2989999999999999</v>
      </c>
    </row>
    <row r="55" spans="2:4">
      <c r="C55" s="109" t="s">
        <v>162</v>
      </c>
      <c r="D55" s="119">
        <v>0.19320000000000001</v>
      </c>
    </row>
    <row r="56" spans="2:4">
      <c r="C56" s="109" t="s">
        <v>159</v>
      </c>
      <c r="D56" s="119" vm="50">
        <v>0.58079999999999998</v>
      </c>
    </row>
    <row r="57" spans="2:4">
      <c r="C57" s="109" t="s">
        <v>384</v>
      </c>
      <c r="D57" s="119">
        <v>2.5392000000000001</v>
      </c>
    </row>
    <row r="58" spans="2:4">
      <c r="C58" s="109" t="s">
        <v>158</v>
      </c>
      <c r="D58" s="119" vm="51">
        <v>0.42099999999999999</v>
      </c>
    </row>
    <row r="59" spans="2:4">
      <c r="C59" s="109" t="s">
        <v>151</v>
      </c>
      <c r="D59" s="119" vm="52">
        <v>3.5139999999999998</v>
      </c>
    </row>
    <row r="60" spans="2:4">
      <c r="C60" s="109" t="s">
        <v>165</v>
      </c>
      <c r="D60" s="119" vm="53">
        <v>0.2964</v>
      </c>
    </row>
    <row r="61" spans="2:4">
      <c r="C61" s="109" t="s">
        <v>385</v>
      </c>
      <c r="D61" s="110" vm="54">
        <v>0.44750000000000001</v>
      </c>
    </row>
    <row r="62" spans="2:4">
      <c r="C62" s="109" t="s">
        <v>386</v>
      </c>
      <c r="D62" s="110">
        <v>6.13E-2</v>
      </c>
    </row>
    <row r="63" spans="2:4">
      <c r="C63" s="109" t="s">
        <v>152</v>
      </c>
      <c r="D63" s="110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4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167</v>
      </c>
      <c r="C1" s="77" t="s" vm="1">
        <v>236</v>
      </c>
    </row>
    <row r="2" spans="2:60">
      <c r="B2" s="56" t="s">
        <v>166</v>
      </c>
      <c r="C2" s="77" t="s">
        <v>237</v>
      </c>
    </row>
    <row r="3" spans="2:60">
      <c r="B3" s="56" t="s">
        <v>168</v>
      </c>
      <c r="C3" s="77" t="s">
        <v>238</v>
      </c>
    </row>
    <row r="4" spans="2:60">
      <c r="B4" s="56" t="s">
        <v>169</v>
      </c>
      <c r="C4" s="77">
        <v>12145</v>
      </c>
    </row>
    <row r="6" spans="2:60" ht="26.25" customHeight="1">
      <c r="B6" s="182" t="s">
        <v>197</v>
      </c>
      <c r="C6" s="183"/>
      <c r="D6" s="183"/>
      <c r="E6" s="183"/>
      <c r="F6" s="183"/>
      <c r="G6" s="183"/>
      <c r="H6" s="183"/>
      <c r="I6" s="183"/>
      <c r="J6" s="183"/>
      <c r="K6" s="183"/>
      <c r="L6" s="184"/>
    </row>
    <row r="7" spans="2:60" ht="26.25" customHeight="1">
      <c r="B7" s="182" t="s">
        <v>80</v>
      </c>
      <c r="C7" s="183"/>
      <c r="D7" s="183"/>
      <c r="E7" s="183"/>
      <c r="F7" s="183"/>
      <c r="G7" s="183"/>
      <c r="H7" s="183"/>
      <c r="I7" s="183"/>
      <c r="J7" s="183"/>
      <c r="K7" s="183"/>
      <c r="L7" s="184"/>
      <c r="BH7" s="3"/>
    </row>
    <row r="8" spans="2:60" s="3" customFormat="1" ht="78.75">
      <c r="B8" s="22" t="s">
        <v>104</v>
      </c>
      <c r="C8" s="30" t="s">
        <v>36</v>
      </c>
      <c r="D8" s="30" t="s">
        <v>107</v>
      </c>
      <c r="E8" s="30" t="s">
        <v>49</v>
      </c>
      <c r="F8" s="30" t="s">
        <v>89</v>
      </c>
      <c r="G8" s="30" t="s">
        <v>220</v>
      </c>
      <c r="H8" s="30" t="s">
        <v>219</v>
      </c>
      <c r="I8" s="30" t="s">
        <v>48</v>
      </c>
      <c r="J8" s="30" t="s">
        <v>47</v>
      </c>
      <c r="K8" s="30" t="s">
        <v>170</v>
      </c>
      <c r="L8" s="30" t="s">
        <v>172</v>
      </c>
      <c r="BD8" s="1"/>
      <c r="BE8" s="1"/>
    </row>
    <row r="9" spans="2:60" s="3" customFormat="1" ht="25.5">
      <c r="B9" s="15"/>
      <c r="C9" s="16"/>
      <c r="D9" s="16"/>
      <c r="E9" s="16"/>
      <c r="F9" s="16"/>
      <c r="G9" s="16" t="s">
        <v>227</v>
      </c>
      <c r="H9" s="16"/>
      <c r="I9" s="16" t="s">
        <v>223</v>
      </c>
      <c r="J9" s="16" t="s">
        <v>20</v>
      </c>
      <c r="K9" s="32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C10" s="1"/>
      <c r="BD10" s="3"/>
      <c r="BE10" s="1"/>
    </row>
    <row r="11" spans="2:60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BC11" s="1"/>
      <c r="BD11" s="3"/>
      <c r="BE11" s="1"/>
      <c r="BG11" s="1"/>
    </row>
    <row r="12" spans="2:60" s="4" customFormat="1" ht="18" customHeight="1">
      <c r="B12" s="94" t="s">
        <v>235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BC12" s="1"/>
      <c r="BD12" s="3"/>
      <c r="BE12" s="1"/>
      <c r="BG12" s="1"/>
    </row>
    <row r="13" spans="2:60">
      <c r="B13" s="94" t="s">
        <v>100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BD13" s="3"/>
    </row>
    <row r="14" spans="2:60" ht="20.25">
      <c r="B14" s="94" t="s">
        <v>218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BD14" s="4"/>
    </row>
    <row r="15" spans="2:60">
      <c r="B15" s="94" t="s">
        <v>226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</row>
    <row r="16" spans="2:60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</row>
    <row r="17" spans="2:56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</row>
    <row r="18" spans="2:56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</row>
    <row r="19" spans="2:56" ht="20.25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BC19" s="4"/>
    </row>
    <row r="20" spans="2:56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BD20" s="3"/>
    </row>
    <row r="21" spans="2:56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</row>
    <row r="22" spans="2:56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</row>
    <row r="23" spans="2:56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</row>
    <row r="24" spans="2:56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</row>
    <row r="25" spans="2:56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</row>
    <row r="26" spans="2:56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</row>
    <row r="27" spans="2:56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</row>
    <row r="28" spans="2:56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</row>
    <row r="29" spans="2:56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</row>
    <row r="30" spans="2:56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</row>
    <row r="31" spans="2:56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</row>
    <row r="32" spans="2:56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</row>
    <row r="33" spans="2:12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</row>
    <row r="34" spans="2:12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</row>
    <row r="35" spans="2:12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</row>
    <row r="36" spans="2:12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</row>
    <row r="37" spans="2:12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</row>
    <row r="38" spans="2:12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</row>
    <row r="39" spans="2:12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</row>
    <row r="40" spans="2:12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</row>
    <row r="41" spans="2:12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</row>
    <row r="42" spans="2:12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</row>
    <row r="43" spans="2:12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</row>
    <row r="44" spans="2:12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</row>
    <row r="45" spans="2:12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</row>
    <row r="46" spans="2:12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</row>
    <row r="47" spans="2:12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</row>
    <row r="48" spans="2:12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</row>
    <row r="49" spans="2:12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</row>
    <row r="50" spans="2:12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</row>
    <row r="51" spans="2:12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</row>
    <row r="52" spans="2:12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</row>
    <row r="53" spans="2:12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</row>
    <row r="54" spans="2:12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</row>
    <row r="55" spans="2:12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</row>
    <row r="56" spans="2:12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</row>
    <row r="57" spans="2:12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</row>
    <row r="58" spans="2:12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</row>
    <row r="59" spans="2:12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</row>
    <row r="60" spans="2:12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</row>
    <row r="61" spans="2:12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</row>
    <row r="62" spans="2:12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</row>
    <row r="63" spans="2:12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</row>
    <row r="64" spans="2:12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</row>
    <row r="65" spans="2:12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</row>
    <row r="66" spans="2:12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</row>
    <row r="67" spans="2:12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</row>
    <row r="68" spans="2:12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</row>
    <row r="69" spans="2:12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</row>
    <row r="70" spans="2:12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</row>
    <row r="71" spans="2:12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</row>
    <row r="72" spans="2:12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</row>
    <row r="73" spans="2:12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</row>
    <row r="74" spans="2:12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</row>
    <row r="75" spans="2:12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</row>
    <row r="76" spans="2:12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</row>
    <row r="77" spans="2:12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</row>
    <row r="78" spans="2:12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</row>
    <row r="79" spans="2:12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</row>
    <row r="80" spans="2:12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</row>
    <row r="81" spans="2:12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</row>
    <row r="82" spans="2:12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</row>
    <row r="83" spans="2:12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</row>
    <row r="84" spans="2:12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</row>
    <row r="85" spans="2:12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</row>
    <row r="86" spans="2:12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</row>
    <row r="87" spans="2:12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</row>
    <row r="88" spans="2:12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</row>
    <row r="89" spans="2:12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</row>
    <row r="90" spans="2:12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</row>
    <row r="91" spans="2:12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</row>
    <row r="92" spans="2:12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</row>
    <row r="93" spans="2:12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</row>
    <row r="94" spans="2:12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</row>
    <row r="95" spans="2:12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</row>
    <row r="96" spans="2:12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</row>
    <row r="97" spans="2:12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</row>
    <row r="98" spans="2:12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</row>
    <row r="99" spans="2:12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</row>
    <row r="100" spans="2:12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</row>
    <row r="101" spans="2:12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</row>
    <row r="102" spans="2:12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</row>
    <row r="103" spans="2:12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</row>
    <row r="104" spans="2:12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</row>
    <row r="105" spans="2:12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</row>
    <row r="106" spans="2:12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</row>
    <row r="107" spans="2:12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</row>
    <row r="108" spans="2:12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</row>
    <row r="109" spans="2:12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</row>
    <row r="110" spans="2:12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6" t="s">
        <v>167</v>
      </c>
      <c r="C1" s="77" t="s" vm="1">
        <v>236</v>
      </c>
    </row>
    <row r="2" spans="2:61">
      <c r="B2" s="56" t="s">
        <v>166</v>
      </c>
      <c r="C2" s="77" t="s">
        <v>237</v>
      </c>
    </row>
    <row r="3" spans="2:61">
      <c r="B3" s="56" t="s">
        <v>168</v>
      </c>
      <c r="C3" s="77" t="s">
        <v>238</v>
      </c>
    </row>
    <row r="4" spans="2:61">
      <c r="B4" s="56" t="s">
        <v>169</v>
      </c>
      <c r="C4" s="77">
        <v>12145</v>
      </c>
    </row>
    <row r="6" spans="2:61" ht="26.25" customHeight="1">
      <c r="B6" s="182" t="s">
        <v>197</v>
      </c>
      <c r="C6" s="183"/>
      <c r="D6" s="183"/>
      <c r="E6" s="183"/>
      <c r="F6" s="183"/>
      <c r="G6" s="183"/>
      <c r="H6" s="183"/>
      <c r="I6" s="183"/>
      <c r="J6" s="183"/>
      <c r="K6" s="183"/>
      <c r="L6" s="184"/>
    </row>
    <row r="7" spans="2:61" ht="26.25" customHeight="1">
      <c r="B7" s="182" t="s">
        <v>81</v>
      </c>
      <c r="C7" s="183"/>
      <c r="D7" s="183"/>
      <c r="E7" s="183"/>
      <c r="F7" s="183"/>
      <c r="G7" s="183"/>
      <c r="H7" s="183"/>
      <c r="I7" s="183"/>
      <c r="J7" s="183"/>
      <c r="K7" s="183"/>
      <c r="L7" s="184"/>
      <c r="BI7" s="3"/>
    </row>
    <row r="8" spans="2:61" s="3" customFormat="1" ht="78.75">
      <c r="B8" s="22" t="s">
        <v>104</v>
      </c>
      <c r="C8" s="30" t="s">
        <v>36</v>
      </c>
      <c r="D8" s="30" t="s">
        <v>107</v>
      </c>
      <c r="E8" s="30" t="s">
        <v>49</v>
      </c>
      <c r="F8" s="30" t="s">
        <v>89</v>
      </c>
      <c r="G8" s="30" t="s">
        <v>220</v>
      </c>
      <c r="H8" s="30" t="s">
        <v>219</v>
      </c>
      <c r="I8" s="30" t="s">
        <v>48</v>
      </c>
      <c r="J8" s="30" t="s">
        <v>47</v>
      </c>
      <c r="K8" s="30" t="s">
        <v>170</v>
      </c>
      <c r="L8" s="31" t="s">
        <v>172</v>
      </c>
      <c r="M8" s="1"/>
      <c r="BE8" s="1"/>
      <c r="BF8" s="1"/>
    </row>
    <row r="9" spans="2:61" s="3" customFormat="1" ht="20.25">
      <c r="B9" s="15"/>
      <c r="C9" s="30"/>
      <c r="D9" s="30"/>
      <c r="E9" s="30"/>
      <c r="F9" s="30"/>
      <c r="G9" s="16" t="s">
        <v>227</v>
      </c>
      <c r="H9" s="16"/>
      <c r="I9" s="16" t="s">
        <v>223</v>
      </c>
      <c r="J9" s="16" t="s">
        <v>20</v>
      </c>
      <c r="K9" s="32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D10" s="1"/>
      <c r="BE10" s="3"/>
      <c r="BF10" s="1"/>
    </row>
    <row r="11" spans="2:61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BD11" s="1"/>
      <c r="BE11" s="3"/>
      <c r="BF11" s="1"/>
      <c r="BH11" s="1"/>
    </row>
    <row r="12" spans="2:61">
      <c r="B12" s="94" t="s">
        <v>235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BE12" s="3"/>
    </row>
    <row r="13" spans="2:61" ht="20.25">
      <c r="B13" s="94" t="s">
        <v>100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BE13" s="4"/>
    </row>
    <row r="14" spans="2:61">
      <c r="B14" s="94" t="s">
        <v>218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</row>
    <row r="15" spans="2:61">
      <c r="B15" s="94" t="s">
        <v>226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</row>
    <row r="16" spans="2:61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</row>
    <row r="17" spans="2:56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</row>
    <row r="18" spans="2:56" ht="20.25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BD18" s="4"/>
    </row>
    <row r="19" spans="2:56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</row>
    <row r="20" spans="2:56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</row>
    <row r="21" spans="2:56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BD21" s="3"/>
    </row>
    <row r="22" spans="2:56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</row>
    <row r="23" spans="2:56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</row>
    <row r="24" spans="2:56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</row>
    <row r="25" spans="2:56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</row>
    <row r="26" spans="2:56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</row>
    <row r="27" spans="2:56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</row>
    <row r="28" spans="2:56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</row>
    <row r="29" spans="2:56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</row>
    <row r="30" spans="2:56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</row>
    <row r="31" spans="2:56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</row>
    <row r="32" spans="2:56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</row>
    <row r="33" spans="2:12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</row>
    <row r="34" spans="2:12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</row>
    <row r="35" spans="2:12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</row>
    <row r="36" spans="2:12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</row>
    <row r="37" spans="2:12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</row>
    <row r="38" spans="2:12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</row>
    <row r="39" spans="2:12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</row>
    <row r="40" spans="2:12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</row>
    <row r="41" spans="2:12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</row>
    <row r="42" spans="2:12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</row>
    <row r="43" spans="2:12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</row>
    <row r="44" spans="2:12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</row>
    <row r="45" spans="2:12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</row>
    <row r="46" spans="2:12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</row>
    <row r="47" spans="2:12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</row>
    <row r="48" spans="2:12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</row>
    <row r="49" spans="2:12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</row>
    <row r="50" spans="2:12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</row>
    <row r="51" spans="2:12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</row>
    <row r="52" spans="2:12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</row>
    <row r="53" spans="2:12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</row>
    <row r="54" spans="2:12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</row>
    <row r="55" spans="2:12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</row>
    <row r="56" spans="2:12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</row>
    <row r="57" spans="2:12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</row>
    <row r="58" spans="2:12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</row>
    <row r="59" spans="2:12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</row>
    <row r="60" spans="2:12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</row>
    <row r="61" spans="2:12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</row>
    <row r="62" spans="2:12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</row>
    <row r="63" spans="2:12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</row>
    <row r="64" spans="2:12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</row>
    <row r="65" spans="2:12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</row>
    <row r="66" spans="2:12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</row>
    <row r="67" spans="2:12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</row>
    <row r="68" spans="2:12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</row>
    <row r="69" spans="2:12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</row>
    <row r="70" spans="2:12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</row>
    <row r="71" spans="2:12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</row>
    <row r="72" spans="2:12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</row>
    <row r="73" spans="2:12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</row>
    <row r="74" spans="2:12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</row>
    <row r="75" spans="2:12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</row>
    <row r="76" spans="2:12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</row>
    <row r="77" spans="2:12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</row>
    <row r="78" spans="2:12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</row>
    <row r="79" spans="2:12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</row>
    <row r="80" spans="2:12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</row>
    <row r="81" spans="2:12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</row>
    <row r="82" spans="2:12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</row>
    <row r="83" spans="2:12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</row>
    <row r="84" spans="2:12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</row>
    <row r="85" spans="2:12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</row>
    <row r="86" spans="2:12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</row>
    <row r="87" spans="2:12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</row>
    <row r="88" spans="2:12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</row>
    <row r="89" spans="2:12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</row>
    <row r="90" spans="2:12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</row>
    <row r="91" spans="2:12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</row>
    <row r="92" spans="2:12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</row>
    <row r="93" spans="2:12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</row>
    <row r="94" spans="2:12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</row>
    <row r="95" spans="2:12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</row>
    <row r="96" spans="2:12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</row>
    <row r="97" spans="2:12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</row>
    <row r="98" spans="2:12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</row>
    <row r="99" spans="2:12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</row>
    <row r="100" spans="2:12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</row>
    <row r="101" spans="2:12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</row>
    <row r="102" spans="2:12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</row>
    <row r="103" spans="2:12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</row>
    <row r="104" spans="2:12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</row>
    <row r="105" spans="2:12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</row>
    <row r="106" spans="2:12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</row>
    <row r="107" spans="2:12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</row>
    <row r="108" spans="2:12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</row>
    <row r="109" spans="2:12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</row>
    <row r="110" spans="2:12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6" t="s">
        <v>167</v>
      </c>
      <c r="C1" s="77" t="s" vm="1">
        <v>236</v>
      </c>
    </row>
    <row r="2" spans="1:60">
      <c r="B2" s="56" t="s">
        <v>166</v>
      </c>
      <c r="C2" s="77" t="s">
        <v>237</v>
      </c>
    </row>
    <row r="3" spans="1:60">
      <c r="B3" s="56" t="s">
        <v>168</v>
      </c>
      <c r="C3" s="77" t="s">
        <v>238</v>
      </c>
    </row>
    <row r="4" spans="1:60">
      <c r="B4" s="56" t="s">
        <v>169</v>
      </c>
      <c r="C4" s="77">
        <v>12145</v>
      </c>
    </row>
    <row r="6" spans="1:60" ht="26.25" customHeight="1">
      <c r="B6" s="182" t="s">
        <v>197</v>
      </c>
      <c r="C6" s="183"/>
      <c r="D6" s="183"/>
      <c r="E6" s="183"/>
      <c r="F6" s="183"/>
      <c r="G6" s="183"/>
      <c r="H6" s="183"/>
      <c r="I6" s="183"/>
      <c r="J6" s="183"/>
      <c r="K6" s="184"/>
      <c r="BD6" s="1" t="s">
        <v>108</v>
      </c>
      <c r="BF6" s="1" t="s">
        <v>175</v>
      </c>
      <c r="BH6" s="3" t="s">
        <v>152</v>
      </c>
    </row>
    <row r="7" spans="1:60" ht="26.25" customHeight="1">
      <c r="B7" s="182" t="s">
        <v>82</v>
      </c>
      <c r="C7" s="183"/>
      <c r="D7" s="183"/>
      <c r="E7" s="183"/>
      <c r="F7" s="183"/>
      <c r="G7" s="183"/>
      <c r="H7" s="183"/>
      <c r="I7" s="183"/>
      <c r="J7" s="183"/>
      <c r="K7" s="184"/>
      <c r="BD7" s="3" t="s">
        <v>110</v>
      </c>
      <c r="BF7" s="1" t="s">
        <v>130</v>
      </c>
      <c r="BH7" s="3" t="s">
        <v>151</v>
      </c>
    </row>
    <row r="8" spans="1:60" s="3" customFormat="1" ht="78.75">
      <c r="A8" s="2"/>
      <c r="B8" s="22" t="s">
        <v>104</v>
      </c>
      <c r="C8" s="30" t="s">
        <v>36</v>
      </c>
      <c r="D8" s="30" t="s">
        <v>107</v>
      </c>
      <c r="E8" s="30" t="s">
        <v>49</v>
      </c>
      <c r="F8" s="30" t="s">
        <v>89</v>
      </c>
      <c r="G8" s="30" t="s">
        <v>220</v>
      </c>
      <c r="H8" s="30" t="s">
        <v>219</v>
      </c>
      <c r="I8" s="30" t="s">
        <v>48</v>
      </c>
      <c r="J8" s="30" t="s">
        <v>170</v>
      </c>
      <c r="K8" s="30" t="s">
        <v>172</v>
      </c>
      <c r="BC8" s="1" t="s">
        <v>123</v>
      </c>
      <c r="BD8" s="1" t="s">
        <v>124</v>
      </c>
      <c r="BE8" s="1" t="s">
        <v>131</v>
      </c>
      <c r="BG8" s="4" t="s">
        <v>153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227</v>
      </c>
      <c r="H9" s="16"/>
      <c r="I9" s="16" t="s">
        <v>223</v>
      </c>
      <c r="J9" s="32" t="s">
        <v>20</v>
      </c>
      <c r="K9" s="57" t="s">
        <v>20</v>
      </c>
      <c r="BC9" s="1" t="s">
        <v>120</v>
      </c>
      <c r="BE9" s="1" t="s">
        <v>132</v>
      </c>
      <c r="BG9" s="4" t="s">
        <v>154</v>
      </c>
    </row>
    <row r="10" spans="1:60" s="4" customFormat="1" ht="18" customHeight="1">
      <c r="A10" s="2"/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58" t="s">
        <v>6</v>
      </c>
      <c r="J10" s="58" t="s">
        <v>7</v>
      </c>
      <c r="K10" s="58" t="s">
        <v>8</v>
      </c>
      <c r="L10" s="3"/>
      <c r="M10" s="3"/>
      <c r="N10" s="3"/>
      <c r="O10" s="3"/>
      <c r="BC10" s="1" t="s">
        <v>116</v>
      </c>
      <c r="BD10" s="3"/>
      <c r="BE10" s="1" t="s">
        <v>176</v>
      </c>
      <c r="BG10" s="1" t="s">
        <v>160</v>
      </c>
    </row>
    <row r="11" spans="1:60" s="4" customFormat="1" ht="18" customHeight="1">
      <c r="A11" s="2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3"/>
      <c r="M11" s="3"/>
      <c r="N11" s="3"/>
      <c r="O11" s="3"/>
      <c r="BC11" s="1" t="s">
        <v>115</v>
      </c>
      <c r="BD11" s="3"/>
      <c r="BE11" s="1" t="s">
        <v>133</v>
      </c>
      <c r="BG11" s="1" t="s">
        <v>155</v>
      </c>
    </row>
    <row r="12" spans="1:60" ht="20.25">
      <c r="B12" s="94" t="s">
        <v>235</v>
      </c>
      <c r="C12" s="78"/>
      <c r="D12" s="78"/>
      <c r="E12" s="78"/>
      <c r="F12" s="78"/>
      <c r="G12" s="78"/>
      <c r="H12" s="78"/>
      <c r="I12" s="78"/>
      <c r="J12" s="78"/>
      <c r="K12" s="78"/>
      <c r="P12" s="1"/>
      <c r="BC12" s="1" t="s">
        <v>113</v>
      </c>
      <c r="BD12" s="4"/>
      <c r="BE12" s="1" t="s">
        <v>134</v>
      </c>
      <c r="BG12" s="1" t="s">
        <v>156</v>
      </c>
    </row>
    <row r="13" spans="1:60">
      <c r="B13" s="94" t="s">
        <v>100</v>
      </c>
      <c r="C13" s="78"/>
      <c r="D13" s="78"/>
      <c r="E13" s="78"/>
      <c r="F13" s="78"/>
      <c r="G13" s="78"/>
      <c r="H13" s="78"/>
      <c r="I13" s="78"/>
      <c r="J13" s="78"/>
      <c r="K13" s="78"/>
      <c r="P13" s="1"/>
      <c r="BC13" s="1" t="s">
        <v>117</v>
      </c>
      <c r="BE13" s="1" t="s">
        <v>135</v>
      </c>
      <c r="BG13" s="1" t="s">
        <v>157</v>
      </c>
    </row>
    <row r="14" spans="1:60">
      <c r="B14" s="94" t="s">
        <v>218</v>
      </c>
      <c r="C14" s="78"/>
      <c r="D14" s="78"/>
      <c r="E14" s="78"/>
      <c r="F14" s="78"/>
      <c r="G14" s="78"/>
      <c r="H14" s="78"/>
      <c r="I14" s="78"/>
      <c r="J14" s="78"/>
      <c r="K14" s="78"/>
      <c r="P14" s="1"/>
      <c r="BC14" s="1" t="s">
        <v>114</v>
      </c>
      <c r="BE14" s="1" t="s">
        <v>136</v>
      </c>
      <c r="BG14" s="1" t="s">
        <v>159</v>
      </c>
    </row>
    <row r="15" spans="1:60">
      <c r="B15" s="94" t="s">
        <v>226</v>
      </c>
      <c r="C15" s="78"/>
      <c r="D15" s="78"/>
      <c r="E15" s="78"/>
      <c r="F15" s="78"/>
      <c r="G15" s="78"/>
      <c r="H15" s="78"/>
      <c r="I15" s="78"/>
      <c r="J15" s="78"/>
      <c r="K15" s="78"/>
      <c r="P15" s="1"/>
      <c r="BC15" s="1" t="s">
        <v>125</v>
      </c>
      <c r="BE15" s="1" t="s">
        <v>177</v>
      </c>
      <c r="BG15" s="1" t="s">
        <v>161</v>
      </c>
    </row>
    <row r="16" spans="1:60" ht="20.25">
      <c r="B16" s="78"/>
      <c r="C16" s="78"/>
      <c r="D16" s="78"/>
      <c r="E16" s="78"/>
      <c r="F16" s="78"/>
      <c r="G16" s="78"/>
      <c r="H16" s="78"/>
      <c r="I16" s="78"/>
      <c r="J16" s="78"/>
      <c r="K16" s="78"/>
      <c r="P16" s="1"/>
      <c r="BC16" s="4" t="s">
        <v>111</v>
      </c>
      <c r="BD16" s="1" t="s">
        <v>126</v>
      </c>
      <c r="BE16" s="1" t="s">
        <v>137</v>
      </c>
      <c r="BG16" s="1" t="s">
        <v>162</v>
      </c>
    </row>
    <row r="17" spans="2:60">
      <c r="B17" s="78"/>
      <c r="C17" s="78"/>
      <c r="D17" s="78"/>
      <c r="E17" s="78"/>
      <c r="F17" s="78"/>
      <c r="G17" s="78"/>
      <c r="H17" s="78"/>
      <c r="I17" s="78"/>
      <c r="J17" s="78"/>
      <c r="K17" s="78"/>
      <c r="P17" s="1"/>
      <c r="BC17" s="1" t="s">
        <v>121</v>
      </c>
      <c r="BE17" s="1" t="s">
        <v>138</v>
      </c>
      <c r="BG17" s="1" t="s">
        <v>163</v>
      </c>
    </row>
    <row r="18" spans="2:60">
      <c r="B18" s="78"/>
      <c r="C18" s="78"/>
      <c r="D18" s="78"/>
      <c r="E18" s="78"/>
      <c r="F18" s="78"/>
      <c r="G18" s="78"/>
      <c r="H18" s="78"/>
      <c r="I18" s="78"/>
      <c r="J18" s="78"/>
      <c r="K18" s="78"/>
      <c r="BD18" s="1" t="s">
        <v>109</v>
      </c>
      <c r="BF18" s="1" t="s">
        <v>139</v>
      </c>
      <c r="BH18" s="1" t="s">
        <v>27</v>
      </c>
    </row>
    <row r="19" spans="2:60">
      <c r="B19" s="78"/>
      <c r="C19" s="78"/>
      <c r="D19" s="78"/>
      <c r="E19" s="78"/>
      <c r="F19" s="78"/>
      <c r="G19" s="78"/>
      <c r="H19" s="78"/>
      <c r="I19" s="78"/>
      <c r="J19" s="78"/>
      <c r="K19" s="78"/>
      <c r="BD19" s="1" t="s">
        <v>122</v>
      </c>
      <c r="BF19" s="1" t="s">
        <v>140</v>
      </c>
    </row>
    <row r="20" spans="2:60">
      <c r="B20" s="78"/>
      <c r="C20" s="78"/>
      <c r="D20" s="78"/>
      <c r="E20" s="78"/>
      <c r="F20" s="78"/>
      <c r="G20" s="78"/>
      <c r="H20" s="78"/>
      <c r="I20" s="78"/>
      <c r="J20" s="78"/>
      <c r="K20" s="78"/>
      <c r="BD20" s="1" t="s">
        <v>127</v>
      </c>
      <c r="BF20" s="1" t="s">
        <v>141</v>
      </c>
    </row>
    <row r="21" spans="2:60">
      <c r="B21" s="78"/>
      <c r="C21" s="78"/>
      <c r="D21" s="78"/>
      <c r="E21" s="78"/>
      <c r="F21" s="78"/>
      <c r="G21" s="78"/>
      <c r="H21" s="78"/>
      <c r="I21" s="78"/>
      <c r="J21" s="78"/>
      <c r="K21" s="78"/>
      <c r="BD21" s="1" t="s">
        <v>112</v>
      </c>
      <c r="BE21" s="1" t="s">
        <v>128</v>
      </c>
      <c r="BF21" s="1" t="s">
        <v>142</v>
      </c>
    </row>
    <row r="22" spans="2:60">
      <c r="B22" s="78"/>
      <c r="C22" s="78"/>
      <c r="D22" s="78"/>
      <c r="E22" s="78"/>
      <c r="F22" s="78"/>
      <c r="G22" s="78"/>
      <c r="H22" s="78"/>
      <c r="I22" s="78"/>
      <c r="J22" s="78"/>
      <c r="K22" s="78"/>
      <c r="BD22" s="1" t="s">
        <v>118</v>
      </c>
      <c r="BF22" s="1" t="s">
        <v>143</v>
      </c>
    </row>
    <row r="23" spans="2:60">
      <c r="B23" s="78"/>
      <c r="C23" s="78"/>
      <c r="D23" s="78"/>
      <c r="E23" s="78"/>
      <c r="F23" s="78"/>
      <c r="G23" s="78"/>
      <c r="H23" s="78"/>
      <c r="I23" s="78"/>
      <c r="J23" s="78"/>
      <c r="K23" s="78"/>
      <c r="BD23" s="1" t="s">
        <v>27</v>
      </c>
      <c r="BE23" s="1" t="s">
        <v>119</v>
      </c>
      <c r="BF23" s="1" t="s">
        <v>178</v>
      </c>
    </row>
    <row r="24" spans="2:60">
      <c r="B24" s="78"/>
      <c r="C24" s="78"/>
      <c r="D24" s="78"/>
      <c r="E24" s="78"/>
      <c r="F24" s="78"/>
      <c r="G24" s="78"/>
      <c r="H24" s="78"/>
      <c r="I24" s="78"/>
      <c r="J24" s="78"/>
      <c r="K24" s="78"/>
      <c r="BF24" s="1" t="s">
        <v>181</v>
      </c>
    </row>
    <row r="25" spans="2:60">
      <c r="B25" s="78"/>
      <c r="C25" s="78"/>
      <c r="D25" s="78"/>
      <c r="E25" s="78"/>
      <c r="F25" s="78"/>
      <c r="G25" s="78"/>
      <c r="H25" s="78"/>
      <c r="I25" s="78"/>
      <c r="J25" s="78"/>
      <c r="K25" s="78"/>
      <c r="BF25" s="1" t="s">
        <v>144</v>
      </c>
    </row>
    <row r="26" spans="2:60">
      <c r="B26" s="78"/>
      <c r="C26" s="78"/>
      <c r="D26" s="78"/>
      <c r="E26" s="78"/>
      <c r="F26" s="78"/>
      <c r="G26" s="78"/>
      <c r="H26" s="78"/>
      <c r="I26" s="78"/>
      <c r="J26" s="78"/>
      <c r="K26" s="78"/>
      <c r="BF26" s="1" t="s">
        <v>145</v>
      </c>
    </row>
    <row r="27" spans="2:60">
      <c r="B27" s="78"/>
      <c r="C27" s="78"/>
      <c r="D27" s="78"/>
      <c r="E27" s="78"/>
      <c r="F27" s="78"/>
      <c r="G27" s="78"/>
      <c r="H27" s="78"/>
      <c r="I27" s="78"/>
      <c r="J27" s="78"/>
      <c r="K27" s="78"/>
      <c r="BF27" s="1" t="s">
        <v>180</v>
      </c>
    </row>
    <row r="28" spans="2:60">
      <c r="B28" s="78"/>
      <c r="C28" s="78"/>
      <c r="D28" s="78"/>
      <c r="E28" s="78"/>
      <c r="F28" s="78"/>
      <c r="G28" s="78"/>
      <c r="H28" s="78"/>
      <c r="I28" s="78"/>
      <c r="J28" s="78"/>
      <c r="K28" s="78"/>
      <c r="BF28" s="1" t="s">
        <v>146</v>
      </c>
    </row>
    <row r="29" spans="2:60">
      <c r="B29" s="78"/>
      <c r="C29" s="78"/>
      <c r="D29" s="78"/>
      <c r="E29" s="78"/>
      <c r="F29" s="78"/>
      <c r="G29" s="78"/>
      <c r="H29" s="78"/>
      <c r="I29" s="78"/>
      <c r="J29" s="78"/>
      <c r="K29" s="78"/>
      <c r="BF29" s="1" t="s">
        <v>147</v>
      </c>
    </row>
    <row r="30" spans="2:60">
      <c r="B30" s="78"/>
      <c r="C30" s="78"/>
      <c r="D30" s="78"/>
      <c r="E30" s="78"/>
      <c r="F30" s="78"/>
      <c r="G30" s="78"/>
      <c r="H30" s="78"/>
      <c r="I30" s="78"/>
      <c r="J30" s="78"/>
      <c r="K30" s="78"/>
      <c r="BF30" s="1" t="s">
        <v>179</v>
      </c>
    </row>
    <row r="31" spans="2:60">
      <c r="B31" s="78"/>
      <c r="C31" s="78"/>
      <c r="D31" s="78"/>
      <c r="E31" s="78"/>
      <c r="F31" s="78"/>
      <c r="G31" s="78"/>
      <c r="H31" s="78"/>
      <c r="I31" s="78"/>
      <c r="J31" s="78"/>
      <c r="K31" s="78"/>
      <c r="BF31" s="1" t="s">
        <v>27</v>
      </c>
    </row>
    <row r="32" spans="2:60">
      <c r="B32" s="78"/>
      <c r="C32" s="78"/>
      <c r="D32" s="78"/>
      <c r="E32" s="78"/>
      <c r="F32" s="78"/>
      <c r="G32" s="78"/>
      <c r="H32" s="78"/>
      <c r="I32" s="78"/>
      <c r="J32" s="78"/>
      <c r="K32" s="78"/>
    </row>
    <row r="33" spans="2:11">
      <c r="B33" s="78"/>
      <c r="C33" s="78"/>
      <c r="D33" s="78"/>
      <c r="E33" s="78"/>
      <c r="F33" s="78"/>
      <c r="G33" s="78"/>
      <c r="H33" s="78"/>
      <c r="I33" s="78"/>
      <c r="J33" s="78"/>
      <c r="K33" s="78"/>
    </row>
    <row r="34" spans="2:11">
      <c r="B34" s="78"/>
      <c r="C34" s="78"/>
      <c r="D34" s="78"/>
      <c r="E34" s="78"/>
      <c r="F34" s="78"/>
      <c r="G34" s="78"/>
      <c r="H34" s="78"/>
      <c r="I34" s="78"/>
      <c r="J34" s="78"/>
      <c r="K34" s="78"/>
    </row>
    <row r="35" spans="2:11">
      <c r="B35" s="78"/>
      <c r="C35" s="78"/>
      <c r="D35" s="78"/>
      <c r="E35" s="78"/>
      <c r="F35" s="78"/>
      <c r="G35" s="78"/>
      <c r="H35" s="78"/>
      <c r="I35" s="78"/>
      <c r="J35" s="78"/>
      <c r="K35" s="78"/>
    </row>
    <row r="36" spans="2:11">
      <c r="B36" s="78"/>
      <c r="C36" s="78"/>
      <c r="D36" s="78"/>
      <c r="E36" s="78"/>
      <c r="F36" s="78"/>
      <c r="G36" s="78"/>
      <c r="H36" s="78"/>
      <c r="I36" s="78"/>
      <c r="J36" s="78"/>
      <c r="K36" s="78"/>
    </row>
    <row r="37" spans="2:11">
      <c r="B37" s="78"/>
      <c r="C37" s="78"/>
      <c r="D37" s="78"/>
      <c r="E37" s="78"/>
      <c r="F37" s="78"/>
      <c r="G37" s="78"/>
      <c r="H37" s="78"/>
      <c r="I37" s="78"/>
      <c r="J37" s="78"/>
      <c r="K37" s="78"/>
    </row>
    <row r="38" spans="2:11">
      <c r="B38" s="78"/>
      <c r="C38" s="78"/>
      <c r="D38" s="78"/>
      <c r="E38" s="78"/>
      <c r="F38" s="78"/>
      <c r="G38" s="78"/>
      <c r="H38" s="78"/>
      <c r="I38" s="78"/>
      <c r="J38" s="78"/>
      <c r="K38" s="78"/>
    </row>
    <row r="39" spans="2:11">
      <c r="B39" s="78"/>
      <c r="C39" s="78"/>
      <c r="D39" s="78"/>
      <c r="E39" s="78"/>
      <c r="F39" s="78"/>
      <c r="G39" s="78"/>
      <c r="H39" s="78"/>
      <c r="I39" s="78"/>
      <c r="J39" s="78"/>
      <c r="K39" s="78"/>
    </row>
    <row r="40" spans="2:11">
      <c r="B40" s="78"/>
      <c r="C40" s="78"/>
      <c r="D40" s="78"/>
      <c r="E40" s="78"/>
      <c r="F40" s="78"/>
      <c r="G40" s="78"/>
      <c r="H40" s="78"/>
      <c r="I40" s="78"/>
      <c r="J40" s="78"/>
      <c r="K40" s="78"/>
    </row>
    <row r="41" spans="2:11">
      <c r="B41" s="78"/>
      <c r="C41" s="78"/>
      <c r="D41" s="78"/>
      <c r="E41" s="78"/>
      <c r="F41" s="78"/>
      <c r="G41" s="78"/>
      <c r="H41" s="78"/>
      <c r="I41" s="78"/>
      <c r="J41" s="78"/>
      <c r="K41" s="78"/>
    </row>
    <row r="42" spans="2:11">
      <c r="B42" s="78"/>
      <c r="C42" s="78"/>
      <c r="D42" s="78"/>
      <c r="E42" s="78"/>
      <c r="F42" s="78"/>
      <c r="G42" s="78"/>
      <c r="H42" s="78"/>
      <c r="I42" s="78"/>
      <c r="J42" s="78"/>
      <c r="K42" s="78"/>
    </row>
    <row r="43" spans="2:11">
      <c r="B43" s="78"/>
      <c r="C43" s="78"/>
      <c r="D43" s="78"/>
      <c r="E43" s="78"/>
      <c r="F43" s="78"/>
      <c r="G43" s="78"/>
      <c r="H43" s="78"/>
      <c r="I43" s="78"/>
      <c r="J43" s="78"/>
      <c r="K43" s="78"/>
    </row>
    <row r="44" spans="2:11">
      <c r="B44" s="78"/>
      <c r="C44" s="78"/>
      <c r="D44" s="78"/>
      <c r="E44" s="78"/>
      <c r="F44" s="78"/>
      <c r="G44" s="78"/>
      <c r="H44" s="78"/>
      <c r="I44" s="78"/>
      <c r="J44" s="78"/>
      <c r="K44" s="78"/>
    </row>
    <row r="45" spans="2:11">
      <c r="B45" s="78"/>
      <c r="C45" s="78"/>
      <c r="D45" s="78"/>
      <c r="E45" s="78"/>
      <c r="F45" s="78"/>
      <c r="G45" s="78"/>
      <c r="H45" s="78"/>
      <c r="I45" s="78"/>
      <c r="J45" s="78"/>
      <c r="K45" s="78"/>
    </row>
    <row r="46" spans="2:11">
      <c r="B46" s="78"/>
      <c r="C46" s="78"/>
      <c r="D46" s="78"/>
      <c r="E46" s="78"/>
      <c r="F46" s="78"/>
      <c r="G46" s="78"/>
      <c r="H46" s="78"/>
      <c r="I46" s="78"/>
      <c r="J46" s="78"/>
      <c r="K46" s="78"/>
    </row>
    <row r="47" spans="2:11">
      <c r="B47" s="78"/>
      <c r="C47" s="78"/>
      <c r="D47" s="78"/>
      <c r="E47" s="78"/>
      <c r="F47" s="78"/>
      <c r="G47" s="78"/>
      <c r="H47" s="78"/>
      <c r="I47" s="78"/>
      <c r="J47" s="78"/>
      <c r="K47" s="78"/>
    </row>
    <row r="48" spans="2:11">
      <c r="B48" s="78"/>
      <c r="C48" s="78"/>
      <c r="D48" s="78"/>
      <c r="E48" s="78"/>
      <c r="F48" s="78"/>
      <c r="G48" s="78"/>
      <c r="H48" s="78"/>
      <c r="I48" s="78"/>
      <c r="J48" s="78"/>
      <c r="K48" s="78"/>
    </row>
    <row r="49" spans="2:11">
      <c r="B49" s="78"/>
      <c r="C49" s="78"/>
      <c r="D49" s="78"/>
      <c r="E49" s="78"/>
      <c r="F49" s="78"/>
      <c r="G49" s="78"/>
      <c r="H49" s="78"/>
      <c r="I49" s="78"/>
      <c r="J49" s="78"/>
      <c r="K49" s="78"/>
    </row>
    <row r="50" spans="2:11">
      <c r="B50" s="78"/>
      <c r="C50" s="78"/>
      <c r="D50" s="78"/>
      <c r="E50" s="78"/>
      <c r="F50" s="78"/>
      <c r="G50" s="78"/>
      <c r="H50" s="78"/>
      <c r="I50" s="78"/>
      <c r="J50" s="78"/>
      <c r="K50" s="78"/>
    </row>
    <row r="51" spans="2:11">
      <c r="B51" s="78"/>
      <c r="C51" s="78"/>
      <c r="D51" s="78"/>
      <c r="E51" s="78"/>
      <c r="F51" s="78"/>
      <c r="G51" s="78"/>
      <c r="H51" s="78"/>
      <c r="I51" s="78"/>
      <c r="J51" s="78"/>
      <c r="K51" s="78"/>
    </row>
    <row r="52" spans="2:11">
      <c r="B52" s="78"/>
      <c r="C52" s="78"/>
      <c r="D52" s="78"/>
      <c r="E52" s="78"/>
      <c r="F52" s="78"/>
      <c r="G52" s="78"/>
      <c r="H52" s="78"/>
      <c r="I52" s="78"/>
      <c r="J52" s="78"/>
      <c r="K52" s="78"/>
    </row>
    <row r="53" spans="2:11">
      <c r="B53" s="78"/>
      <c r="C53" s="78"/>
      <c r="D53" s="78"/>
      <c r="E53" s="78"/>
      <c r="F53" s="78"/>
      <c r="G53" s="78"/>
      <c r="H53" s="78"/>
      <c r="I53" s="78"/>
      <c r="J53" s="78"/>
      <c r="K53" s="78"/>
    </row>
    <row r="54" spans="2:11">
      <c r="B54" s="78"/>
      <c r="C54" s="78"/>
      <c r="D54" s="78"/>
      <c r="E54" s="78"/>
      <c r="F54" s="78"/>
      <c r="G54" s="78"/>
      <c r="H54" s="78"/>
      <c r="I54" s="78"/>
      <c r="J54" s="78"/>
      <c r="K54" s="78"/>
    </row>
    <row r="55" spans="2:11">
      <c r="B55" s="78"/>
      <c r="C55" s="78"/>
      <c r="D55" s="78"/>
      <c r="E55" s="78"/>
      <c r="F55" s="78"/>
      <c r="G55" s="78"/>
      <c r="H55" s="78"/>
      <c r="I55" s="78"/>
      <c r="J55" s="78"/>
      <c r="K55" s="78"/>
    </row>
    <row r="56" spans="2:11">
      <c r="B56" s="78"/>
      <c r="C56" s="78"/>
      <c r="D56" s="78"/>
      <c r="E56" s="78"/>
      <c r="F56" s="78"/>
      <c r="G56" s="78"/>
      <c r="H56" s="78"/>
      <c r="I56" s="78"/>
      <c r="J56" s="78"/>
      <c r="K56" s="78"/>
    </row>
    <row r="57" spans="2:11">
      <c r="B57" s="78"/>
      <c r="C57" s="78"/>
      <c r="D57" s="78"/>
      <c r="E57" s="78"/>
      <c r="F57" s="78"/>
      <c r="G57" s="78"/>
      <c r="H57" s="78"/>
      <c r="I57" s="78"/>
      <c r="J57" s="78"/>
      <c r="K57" s="78"/>
    </row>
    <row r="58" spans="2:11">
      <c r="B58" s="78"/>
      <c r="C58" s="78"/>
      <c r="D58" s="78"/>
      <c r="E58" s="78"/>
      <c r="F58" s="78"/>
      <c r="G58" s="78"/>
      <c r="H58" s="78"/>
      <c r="I58" s="78"/>
      <c r="J58" s="78"/>
      <c r="K58" s="78"/>
    </row>
    <row r="59" spans="2:11">
      <c r="B59" s="78"/>
      <c r="C59" s="78"/>
      <c r="D59" s="78"/>
      <c r="E59" s="78"/>
      <c r="F59" s="78"/>
      <c r="G59" s="78"/>
      <c r="H59" s="78"/>
      <c r="I59" s="78"/>
      <c r="J59" s="78"/>
      <c r="K59" s="78"/>
    </row>
    <row r="60" spans="2:11">
      <c r="B60" s="78"/>
      <c r="C60" s="78"/>
      <c r="D60" s="78"/>
      <c r="E60" s="78"/>
      <c r="F60" s="78"/>
      <c r="G60" s="78"/>
      <c r="H60" s="78"/>
      <c r="I60" s="78"/>
      <c r="J60" s="78"/>
      <c r="K60" s="78"/>
    </row>
    <row r="61" spans="2:11">
      <c r="B61" s="78"/>
      <c r="C61" s="78"/>
      <c r="D61" s="78"/>
      <c r="E61" s="78"/>
      <c r="F61" s="78"/>
      <c r="G61" s="78"/>
      <c r="H61" s="78"/>
      <c r="I61" s="78"/>
      <c r="J61" s="78"/>
      <c r="K61" s="78"/>
    </row>
    <row r="62" spans="2:11">
      <c r="B62" s="78"/>
      <c r="C62" s="78"/>
      <c r="D62" s="78"/>
      <c r="E62" s="78"/>
      <c r="F62" s="78"/>
      <c r="G62" s="78"/>
      <c r="H62" s="78"/>
      <c r="I62" s="78"/>
      <c r="J62" s="78"/>
      <c r="K62" s="78"/>
    </row>
    <row r="63" spans="2:11">
      <c r="B63" s="78"/>
      <c r="C63" s="78"/>
      <c r="D63" s="78"/>
      <c r="E63" s="78"/>
      <c r="F63" s="78"/>
      <c r="G63" s="78"/>
      <c r="H63" s="78"/>
      <c r="I63" s="78"/>
      <c r="J63" s="78"/>
      <c r="K63" s="78"/>
    </row>
    <row r="64" spans="2:11">
      <c r="B64" s="78"/>
      <c r="C64" s="78"/>
      <c r="D64" s="78"/>
      <c r="E64" s="78"/>
      <c r="F64" s="78"/>
      <c r="G64" s="78"/>
      <c r="H64" s="78"/>
      <c r="I64" s="78"/>
      <c r="J64" s="78"/>
      <c r="K64" s="78"/>
    </row>
    <row r="65" spans="2:11">
      <c r="B65" s="78"/>
      <c r="C65" s="78"/>
      <c r="D65" s="78"/>
      <c r="E65" s="78"/>
      <c r="F65" s="78"/>
      <c r="G65" s="78"/>
      <c r="H65" s="78"/>
      <c r="I65" s="78"/>
      <c r="J65" s="78"/>
      <c r="K65" s="78"/>
    </row>
    <row r="66" spans="2:11">
      <c r="B66" s="78"/>
      <c r="C66" s="78"/>
      <c r="D66" s="78"/>
      <c r="E66" s="78"/>
      <c r="F66" s="78"/>
      <c r="G66" s="78"/>
      <c r="H66" s="78"/>
      <c r="I66" s="78"/>
      <c r="J66" s="78"/>
      <c r="K66" s="78"/>
    </row>
    <row r="67" spans="2:11">
      <c r="B67" s="78"/>
      <c r="C67" s="78"/>
      <c r="D67" s="78"/>
      <c r="E67" s="78"/>
      <c r="F67" s="78"/>
      <c r="G67" s="78"/>
      <c r="H67" s="78"/>
      <c r="I67" s="78"/>
      <c r="J67" s="78"/>
      <c r="K67" s="78"/>
    </row>
    <row r="68" spans="2:11">
      <c r="B68" s="78"/>
      <c r="C68" s="78"/>
      <c r="D68" s="78"/>
      <c r="E68" s="78"/>
      <c r="F68" s="78"/>
      <c r="G68" s="78"/>
      <c r="H68" s="78"/>
      <c r="I68" s="78"/>
      <c r="J68" s="78"/>
      <c r="K68" s="78"/>
    </row>
    <row r="69" spans="2:11">
      <c r="B69" s="78"/>
      <c r="C69" s="78"/>
      <c r="D69" s="78"/>
      <c r="E69" s="78"/>
      <c r="F69" s="78"/>
      <c r="G69" s="78"/>
      <c r="H69" s="78"/>
      <c r="I69" s="78"/>
      <c r="J69" s="78"/>
      <c r="K69" s="78"/>
    </row>
    <row r="70" spans="2:11">
      <c r="B70" s="78"/>
      <c r="C70" s="78"/>
      <c r="D70" s="78"/>
      <c r="E70" s="78"/>
      <c r="F70" s="78"/>
      <c r="G70" s="78"/>
      <c r="H70" s="78"/>
      <c r="I70" s="78"/>
      <c r="J70" s="78"/>
      <c r="K70" s="78"/>
    </row>
    <row r="71" spans="2:11">
      <c r="B71" s="78"/>
      <c r="C71" s="78"/>
      <c r="D71" s="78"/>
      <c r="E71" s="78"/>
      <c r="F71" s="78"/>
      <c r="G71" s="78"/>
      <c r="H71" s="78"/>
      <c r="I71" s="78"/>
      <c r="J71" s="78"/>
      <c r="K71" s="78"/>
    </row>
    <row r="72" spans="2:11">
      <c r="B72" s="78"/>
      <c r="C72" s="78"/>
      <c r="D72" s="78"/>
      <c r="E72" s="78"/>
      <c r="F72" s="78"/>
      <c r="G72" s="78"/>
      <c r="H72" s="78"/>
      <c r="I72" s="78"/>
      <c r="J72" s="78"/>
      <c r="K72" s="78"/>
    </row>
    <row r="73" spans="2:11">
      <c r="B73" s="78"/>
      <c r="C73" s="78"/>
      <c r="D73" s="78"/>
      <c r="E73" s="78"/>
      <c r="F73" s="78"/>
      <c r="G73" s="78"/>
      <c r="H73" s="78"/>
      <c r="I73" s="78"/>
      <c r="J73" s="78"/>
      <c r="K73" s="78"/>
    </row>
    <row r="74" spans="2:11">
      <c r="B74" s="78"/>
      <c r="C74" s="78"/>
      <c r="D74" s="78"/>
      <c r="E74" s="78"/>
      <c r="F74" s="78"/>
      <c r="G74" s="78"/>
      <c r="H74" s="78"/>
      <c r="I74" s="78"/>
      <c r="J74" s="78"/>
      <c r="K74" s="78"/>
    </row>
    <row r="75" spans="2:11">
      <c r="B75" s="78"/>
      <c r="C75" s="78"/>
      <c r="D75" s="78"/>
      <c r="E75" s="78"/>
      <c r="F75" s="78"/>
      <c r="G75" s="78"/>
      <c r="H75" s="78"/>
      <c r="I75" s="78"/>
      <c r="J75" s="78"/>
      <c r="K75" s="78"/>
    </row>
    <row r="76" spans="2:11">
      <c r="B76" s="78"/>
      <c r="C76" s="78"/>
      <c r="D76" s="78"/>
      <c r="E76" s="78"/>
      <c r="F76" s="78"/>
      <c r="G76" s="78"/>
      <c r="H76" s="78"/>
      <c r="I76" s="78"/>
      <c r="J76" s="78"/>
      <c r="K76" s="78"/>
    </row>
    <row r="77" spans="2:11">
      <c r="B77" s="78"/>
      <c r="C77" s="78"/>
      <c r="D77" s="78"/>
      <c r="E77" s="78"/>
      <c r="F77" s="78"/>
      <c r="G77" s="78"/>
      <c r="H77" s="78"/>
      <c r="I77" s="78"/>
      <c r="J77" s="78"/>
      <c r="K77" s="78"/>
    </row>
    <row r="78" spans="2:11">
      <c r="B78" s="78"/>
      <c r="C78" s="78"/>
      <c r="D78" s="78"/>
      <c r="E78" s="78"/>
      <c r="F78" s="78"/>
      <c r="G78" s="78"/>
      <c r="H78" s="78"/>
      <c r="I78" s="78"/>
      <c r="J78" s="78"/>
      <c r="K78" s="78"/>
    </row>
    <row r="79" spans="2:11">
      <c r="B79" s="78"/>
      <c r="C79" s="78"/>
      <c r="D79" s="78"/>
      <c r="E79" s="78"/>
      <c r="F79" s="78"/>
      <c r="G79" s="78"/>
      <c r="H79" s="78"/>
      <c r="I79" s="78"/>
      <c r="J79" s="78"/>
      <c r="K79" s="78"/>
    </row>
    <row r="80" spans="2:11">
      <c r="B80" s="78"/>
      <c r="C80" s="78"/>
      <c r="D80" s="78"/>
      <c r="E80" s="78"/>
      <c r="F80" s="78"/>
      <c r="G80" s="78"/>
      <c r="H80" s="78"/>
      <c r="I80" s="78"/>
      <c r="J80" s="78"/>
      <c r="K80" s="78"/>
    </row>
    <row r="81" spans="2:11">
      <c r="B81" s="78"/>
      <c r="C81" s="78"/>
      <c r="D81" s="78"/>
      <c r="E81" s="78"/>
      <c r="F81" s="78"/>
      <c r="G81" s="78"/>
      <c r="H81" s="78"/>
      <c r="I81" s="78"/>
      <c r="J81" s="78"/>
      <c r="K81" s="78"/>
    </row>
    <row r="82" spans="2:11">
      <c r="B82" s="78"/>
      <c r="C82" s="78"/>
      <c r="D82" s="78"/>
      <c r="E82" s="78"/>
      <c r="F82" s="78"/>
      <c r="G82" s="78"/>
      <c r="H82" s="78"/>
      <c r="I82" s="78"/>
      <c r="J82" s="78"/>
      <c r="K82" s="78"/>
    </row>
    <row r="83" spans="2:11">
      <c r="B83" s="78"/>
      <c r="C83" s="78"/>
      <c r="D83" s="78"/>
      <c r="E83" s="78"/>
      <c r="F83" s="78"/>
      <c r="G83" s="78"/>
      <c r="H83" s="78"/>
      <c r="I83" s="78"/>
      <c r="J83" s="78"/>
      <c r="K83" s="78"/>
    </row>
    <row r="84" spans="2:11">
      <c r="B84" s="78"/>
      <c r="C84" s="78"/>
      <c r="D84" s="78"/>
      <c r="E84" s="78"/>
      <c r="F84" s="78"/>
      <c r="G84" s="78"/>
      <c r="H84" s="78"/>
      <c r="I84" s="78"/>
      <c r="J84" s="78"/>
      <c r="K84" s="78"/>
    </row>
    <row r="85" spans="2:11">
      <c r="B85" s="78"/>
      <c r="C85" s="78"/>
      <c r="D85" s="78"/>
      <c r="E85" s="78"/>
      <c r="F85" s="78"/>
      <c r="G85" s="78"/>
      <c r="H85" s="78"/>
      <c r="I85" s="78"/>
      <c r="J85" s="78"/>
      <c r="K85" s="78"/>
    </row>
    <row r="86" spans="2:11">
      <c r="B86" s="78"/>
      <c r="C86" s="78"/>
      <c r="D86" s="78"/>
      <c r="E86" s="78"/>
      <c r="F86" s="78"/>
      <c r="G86" s="78"/>
      <c r="H86" s="78"/>
      <c r="I86" s="78"/>
      <c r="J86" s="78"/>
      <c r="K86" s="78"/>
    </row>
    <row r="87" spans="2:11">
      <c r="B87" s="78"/>
      <c r="C87" s="78"/>
      <c r="D87" s="78"/>
      <c r="E87" s="78"/>
      <c r="F87" s="78"/>
      <c r="G87" s="78"/>
      <c r="H87" s="78"/>
      <c r="I87" s="78"/>
      <c r="J87" s="78"/>
      <c r="K87" s="78"/>
    </row>
    <row r="88" spans="2:11">
      <c r="B88" s="78"/>
      <c r="C88" s="78"/>
      <c r="D88" s="78"/>
      <c r="E88" s="78"/>
      <c r="F88" s="78"/>
      <c r="G88" s="78"/>
      <c r="H88" s="78"/>
      <c r="I88" s="78"/>
      <c r="J88" s="78"/>
      <c r="K88" s="78"/>
    </row>
    <row r="89" spans="2:11">
      <c r="B89" s="78"/>
      <c r="C89" s="78"/>
      <c r="D89" s="78"/>
      <c r="E89" s="78"/>
      <c r="F89" s="78"/>
      <c r="G89" s="78"/>
      <c r="H89" s="78"/>
      <c r="I89" s="78"/>
      <c r="J89" s="78"/>
      <c r="K89" s="78"/>
    </row>
    <row r="90" spans="2:11">
      <c r="B90" s="78"/>
      <c r="C90" s="78"/>
      <c r="D90" s="78"/>
      <c r="E90" s="78"/>
      <c r="F90" s="78"/>
      <c r="G90" s="78"/>
      <c r="H90" s="78"/>
      <c r="I90" s="78"/>
      <c r="J90" s="78"/>
      <c r="K90" s="78"/>
    </row>
    <row r="91" spans="2:11">
      <c r="B91" s="78"/>
      <c r="C91" s="78"/>
      <c r="D91" s="78"/>
      <c r="E91" s="78"/>
      <c r="F91" s="78"/>
      <c r="G91" s="78"/>
      <c r="H91" s="78"/>
      <c r="I91" s="78"/>
      <c r="J91" s="78"/>
      <c r="K91" s="78"/>
    </row>
    <row r="92" spans="2:11">
      <c r="B92" s="78"/>
      <c r="C92" s="78"/>
      <c r="D92" s="78"/>
      <c r="E92" s="78"/>
      <c r="F92" s="78"/>
      <c r="G92" s="78"/>
      <c r="H92" s="78"/>
      <c r="I92" s="78"/>
      <c r="J92" s="78"/>
      <c r="K92" s="78"/>
    </row>
    <row r="93" spans="2:11">
      <c r="B93" s="78"/>
      <c r="C93" s="78"/>
      <c r="D93" s="78"/>
      <c r="E93" s="78"/>
      <c r="F93" s="78"/>
      <c r="G93" s="78"/>
      <c r="H93" s="78"/>
      <c r="I93" s="78"/>
      <c r="J93" s="78"/>
      <c r="K93" s="78"/>
    </row>
    <row r="94" spans="2:11">
      <c r="B94" s="78"/>
      <c r="C94" s="78"/>
      <c r="D94" s="78"/>
      <c r="E94" s="78"/>
      <c r="F94" s="78"/>
      <c r="G94" s="78"/>
      <c r="H94" s="78"/>
      <c r="I94" s="78"/>
      <c r="J94" s="78"/>
      <c r="K94" s="78"/>
    </row>
    <row r="95" spans="2:11">
      <c r="B95" s="78"/>
      <c r="C95" s="78"/>
      <c r="D95" s="78"/>
      <c r="E95" s="78"/>
      <c r="F95" s="78"/>
      <c r="G95" s="78"/>
      <c r="H95" s="78"/>
      <c r="I95" s="78"/>
      <c r="J95" s="78"/>
      <c r="K95" s="78"/>
    </row>
    <row r="96" spans="2:11">
      <c r="B96" s="78"/>
      <c r="C96" s="78"/>
      <c r="D96" s="78"/>
      <c r="E96" s="78"/>
      <c r="F96" s="78"/>
      <c r="G96" s="78"/>
      <c r="H96" s="78"/>
      <c r="I96" s="78"/>
      <c r="J96" s="78"/>
      <c r="K96" s="78"/>
    </row>
    <row r="97" spans="2:11">
      <c r="B97" s="78"/>
      <c r="C97" s="78"/>
      <c r="D97" s="78"/>
      <c r="E97" s="78"/>
      <c r="F97" s="78"/>
      <c r="G97" s="78"/>
      <c r="H97" s="78"/>
      <c r="I97" s="78"/>
      <c r="J97" s="78"/>
      <c r="K97" s="78"/>
    </row>
    <row r="98" spans="2:11">
      <c r="B98" s="78"/>
      <c r="C98" s="78"/>
      <c r="D98" s="78"/>
      <c r="E98" s="78"/>
      <c r="F98" s="78"/>
      <c r="G98" s="78"/>
      <c r="H98" s="78"/>
      <c r="I98" s="78"/>
      <c r="J98" s="78"/>
      <c r="K98" s="78"/>
    </row>
    <row r="99" spans="2:11">
      <c r="B99" s="78"/>
      <c r="C99" s="78"/>
      <c r="D99" s="78"/>
      <c r="E99" s="78"/>
      <c r="F99" s="78"/>
      <c r="G99" s="78"/>
      <c r="H99" s="78"/>
      <c r="I99" s="78"/>
      <c r="J99" s="78"/>
      <c r="K99" s="78"/>
    </row>
    <row r="100" spans="2:11">
      <c r="B100" s="78"/>
      <c r="C100" s="78"/>
      <c r="D100" s="78"/>
      <c r="E100" s="78"/>
      <c r="F100" s="78"/>
      <c r="G100" s="78"/>
      <c r="H100" s="78"/>
      <c r="I100" s="78"/>
      <c r="J100" s="78"/>
      <c r="K100" s="78"/>
    </row>
    <row r="101" spans="2:11">
      <c r="B101" s="78"/>
      <c r="C101" s="78"/>
      <c r="D101" s="78"/>
      <c r="E101" s="78"/>
      <c r="F101" s="78"/>
      <c r="G101" s="78"/>
      <c r="H101" s="78"/>
      <c r="I101" s="78"/>
      <c r="J101" s="78"/>
      <c r="K101" s="78"/>
    </row>
    <row r="102" spans="2:11">
      <c r="B102" s="78"/>
      <c r="C102" s="78"/>
      <c r="D102" s="78"/>
      <c r="E102" s="78"/>
      <c r="F102" s="78"/>
      <c r="G102" s="78"/>
      <c r="H102" s="78"/>
      <c r="I102" s="78"/>
      <c r="J102" s="78"/>
      <c r="K102" s="78"/>
    </row>
    <row r="103" spans="2:11">
      <c r="B103" s="78"/>
      <c r="C103" s="78"/>
      <c r="D103" s="78"/>
      <c r="E103" s="78"/>
      <c r="F103" s="78"/>
      <c r="G103" s="78"/>
      <c r="H103" s="78"/>
      <c r="I103" s="78"/>
      <c r="J103" s="78"/>
      <c r="K103" s="78"/>
    </row>
    <row r="104" spans="2:11">
      <c r="B104" s="78"/>
      <c r="C104" s="78"/>
      <c r="D104" s="78"/>
      <c r="E104" s="78"/>
      <c r="F104" s="78"/>
      <c r="G104" s="78"/>
      <c r="H104" s="78"/>
      <c r="I104" s="78"/>
      <c r="J104" s="78"/>
      <c r="K104" s="78"/>
    </row>
    <row r="105" spans="2:11">
      <c r="B105" s="78"/>
      <c r="C105" s="78"/>
      <c r="D105" s="78"/>
      <c r="E105" s="78"/>
      <c r="F105" s="78"/>
      <c r="G105" s="78"/>
      <c r="H105" s="78"/>
      <c r="I105" s="78"/>
      <c r="J105" s="78"/>
      <c r="K105" s="78"/>
    </row>
    <row r="106" spans="2:11">
      <c r="B106" s="78"/>
      <c r="C106" s="78"/>
      <c r="D106" s="78"/>
      <c r="E106" s="78"/>
      <c r="F106" s="78"/>
      <c r="G106" s="78"/>
      <c r="H106" s="78"/>
      <c r="I106" s="78"/>
      <c r="J106" s="78"/>
      <c r="K106" s="78"/>
    </row>
    <row r="107" spans="2:11">
      <c r="B107" s="78"/>
      <c r="C107" s="78"/>
      <c r="D107" s="78"/>
      <c r="E107" s="78"/>
      <c r="F107" s="78"/>
      <c r="G107" s="78"/>
      <c r="H107" s="78"/>
      <c r="I107" s="78"/>
      <c r="J107" s="78"/>
      <c r="K107" s="78"/>
    </row>
    <row r="108" spans="2:11">
      <c r="B108" s="78"/>
      <c r="C108" s="78"/>
      <c r="D108" s="78"/>
      <c r="E108" s="78"/>
      <c r="F108" s="78"/>
      <c r="G108" s="78"/>
      <c r="H108" s="78"/>
      <c r="I108" s="78"/>
      <c r="J108" s="78"/>
      <c r="K108" s="78"/>
    </row>
    <row r="109" spans="2:11">
      <c r="B109" s="78"/>
      <c r="C109" s="78"/>
      <c r="D109" s="78"/>
      <c r="E109" s="78"/>
      <c r="F109" s="78"/>
      <c r="G109" s="78"/>
      <c r="H109" s="78"/>
      <c r="I109" s="78"/>
      <c r="J109" s="78"/>
      <c r="K109" s="78"/>
    </row>
    <row r="110" spans="2:11">
      <c r="B110" s="78"/>
      <c r="C110" s="78"/>
      <c r="D110" s="78"/>
      <c r="E110" s="78"/>
      <c r="F110" s="78"/>
      <c r="G110" s="78"/>
      <c r="H110" s="78"/>
      <c r="I110" s="78"/>
      <c r="J110" s="78"/>
      <c r="K110" s="78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6" t="s">
        <v>167</v>
      </c>
      <c r="C1" s="77" t="s" vm="1">
        <v>236</v>
      </c>
    </row>
    <row r="2" spans="2:81">
      <c r="B2" s="56" t="s">
        <v>166</v>
      </c>
      <c r="C2" s="77" t="s">
        <v>237</v>
      </c>
    </row>
    <row r="3" spans="2:81">
      <c r="B3" s="56" t="s">
        <v>168</v>
      </c>
      <c r="C3" s="77" t="s">
        <v>238</v>
      </c>
      <c r="E3" s="2"/>
    </row>
    <row r="4" spans="2:81">
      <c r="B4" s="56" t="s">
        <v>169</v>
      </c>
      <c r="C4" s="77">
        <v>12145</v>
      </c>
    </row>
    <row r="6" spans="2:81" ht="26.25" customHeight="1">
      <c r="B6" s="182" t="s">
        <v>197</v>
      </c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4"/>
    </row>
    <row r="7" spans="2:81" ht="26.25" customHeight="1">
      <c r="B7" s="182" t="s">
        <v>83</v>
      </c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4"/>
    </row>
    <row r="8" spans="2:81" s="3" customFormat="1" ht="47.25">
      <c r="B8" s="22" t="s">
        <v>104</v>
      </c>
      <c r="C8" s="30" t="s">
        <v>36</v>
      </c>
      <c r="D8" s="13" t="s">
        <v>40</v>
      </c>
      <c r="E8" s="30" t="s">
        <v>15</v>
      </c>
      <c r="F8" s="30" t="s">
        <v>50</v>
      </c>
      <c r="G8" s="30" t="s">
        <v>90</v>
      </c>
      <c r="H8" s="30" t="s">
        <v>18</v>
      </c>
      <c r="I8" s="30" t="s">
        <v>89</v>
      </c>
      <c r="J8" s="30" t="s">
        <v>17</v>
      </c>
      <c r="K8" s="30" t="s">
        <v>19</v>
      </c>
      <c r="L8" s="30" t="s">
        <v>220</v>
      </c>
      <c r="M8" s="30" t="s">
        <v>219</v>
      </c>
      <c r="N8" s="30" t="s">
        <v>48</v>
      </c>
      <c r="O8" s="30" t="s">
        <v>47</v>
      </c>
      <c r="P8" s="30" t="s">
        <v>170</v>
      </c>
      <c r="Q8" s="31" t="s">
        <v>172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227</v>
      </c>
      <c r="M9" s="32"/>
      <c r="N9" s="32" t="s">
        <v>223</v>
      </c>
      <c r="O9" s="32" t="s">
        <v>20</v>
      </c>
      <c r="P9" s="32" t="s">
        <v>20</v>
      </c>
      <c r="Q9" s="33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101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4" t="s">
        <v>235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</row>
    <row r="13" spans="2:81">
      <c r="B13" s="94" t="s">
        <v>100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</row>
    <row r="14" spans="2:81">
      <c r="B14" s="94" t="s">
        <v>218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</row>
    <row r="15" spans="2:81">
      <c r="B15" s="94" t="s">
        <v>226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</row>
    <row r="16" spans="2:81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</row>
    <row r="17" spans="2:17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</row>
    <row r="18" spans="2:17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</row>
    <row r="19" spans="2:17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</row>
    <row r="20" spans="2:17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</row>
    <row r="21" spans="2:17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</row>
    <row r="22" spans="2:17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</row>
    <row r="23" spans="2:17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</row>
    <row r="24" spans="2:17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</row>
    <row r="25" spans="2:17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</row>
    <row r="26" spans="2:17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</row>
    <row r="27" spans="2:17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</row>
    <row r="28" spans="2:17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</row>
    <row r="29" spans="2:17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</row>
    <row r="30" spans="2:17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</row>
    <row r="31" spans="2:17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</row>
    <row r="32" spans="2:17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</row>
    <row r="33" spans="2:17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</row>
    <row r="34" spans="2:17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</row>
    <row r="35" spans="2:17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</row>
    <row r="36" spans="2:17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</row>
    <row r="37" spans="2:17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</row>
    <row r="38" spans="2:17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</row>
    <row r="39" spans="2:17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</row>
    <row r="40" spans="2:17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</row>
    <row r="41" spans="2:17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</row>
    <row r="42" spans="2:17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</row>
    <row r="43" spans="2:17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</row>
    <row r="44" spans="2:17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</row>
    <row r="45" spans="2:17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</row>
    <row r="46" spans="2:17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</row>
    <row r="47" spans="2:17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</row>
    <row r="48" spans="2:17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</row>
    <row r="49" spans="2:17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</row>
    <row r="50" spans="2:17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</row>
    <row r="51" spans="2:17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</row>
    <row r="52" spans="2:17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</row>
    <row r="53" spans="2:17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</row>
    <row r="54" spans="2:17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</row>
    <row r="55" spans="2:17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</row>
    <row r="56" spans="2:17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</row>
    <row r="57" spans="2:17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</row>
    <row r="58" spans="2:17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</row>
    <row r="59" spans="2:17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</row>
    <row r="60" spans="2:17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</row>
    <row r="61" spans="2:17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</row>
    <row r="62" spans="2:17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</row>
    <row r="63" spans="2:17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</row>
    <row r="64" spans="2:17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</row>
    <row r="65" spans="2:17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</row>
    <row r="66" spans="2:17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</row>
    <row r="67" spans="2:17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</row>
    <row r="68" spans="2:17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</row>
    <row r="69" spans="2:17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</row>
    <row r="70" spans="2:17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</row>
    <row r="71" spans="2:17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</row>
    <row r="72" spans="2:17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</row>
    <row r="73" spans="2:17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</row>
    <row r="74" spans="2:17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</row>
    <row r="75" spans="2:17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</row>
    <row r="76" spans="2:17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</row>
    <row r="77" spans="2:17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</row>
    <row r="78" spans="2:17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</row>
    <row r="79" spans="2:17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</row>
    <row r="80" spans="2:17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</row>
    <row r="81" spans="2:17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</row>
    <row r="82" spans="2:17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</row>
    <row r="83" spans="2:17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</row>
    <row r="84" spans="2:17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</row>
    <row r="85" spans="2:17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</row>
    <row r="86" spans="2:17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</row>
    <row r="87" spans="2:17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</row>
    <row r="88" spans="2:17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</row>
    <row r="89" spans="2:17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</row>
    <row r="90" spans="2:17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</row>
    <row r="91" spans="2:17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</row>
    <row r="92" spans="2:17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</row>
    <row r="93" spans="2:17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</row>
    <row r="94" spans="2:17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</row>
    <row r="95" spans="2:17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</row>
    <row r="96" spans="2:17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</row>
    <row r="97" spans="2:17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</row>
    <row r="98" spans="2:17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</row>
    <row r="99" spans="2:17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</row>
    <row r="100" spans="2:17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</row>
    <row r="101" spans="2:17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</row>
    <row r="102" spans="2:17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</row>
    <row r="103" spans="2:17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</row>
    <row r="104" spans="2:17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</row>
    <row r="105" spans="2:17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</row>
    <row r="106" spans="2:17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</row>
    <row r="107" spans="2:17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</row>
    <row r="108" spans="2:17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</row>
    <row r="109" spans="2:17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</row>
    <row r="110" spans="2:17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</row>
  </sheetData>
  <sheetProtection sheet="1" objects="1" scenarios="1"/>
  <mergeCells count="2">
    <mergeCell ref="B6:Q6"/>
    <mergeCell ref="B7:Q7"/>
  </mergeCells>
  <phoneticPr fontId="4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4"/>
  <sheetViews>
    <sheetView rightToLeft="1" workbookViewId="0">
      <selection activeCell="P11" sqref="P11"/>
    </sheetView>
  </sheetViews>
  <sheetFormatPr defaultColWidth="9.140625" defaultRowHeight="18"/>
  <cols>
    <col min="1" max="1" width="3" style="1" customWidth="1"/>
    <col min="2" max="2" width="3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4.28515625" style="1" bestFit="1" customWidth="1"/>
    <col min="12" max="12" width="9.5703125" style="1" bestFit="1" customWidth="1"/>
    <col min="13" max="13" width="10.140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6" t="s">
        <v>167</v>
      </c>
      <c r="C1" s="77" t="s" vm="1">
        <v>236</v>
      </c>
    </row>
    <row r="2" spans="2:72">
      <c r="B2" s="56" t="s">
        <v>166</v>
      </c>
      <c r="C2" s="77" t="s">
        <v>237</v>
      </c>
    </row>
    <row r="3" spans="2:72">
      <c r="B3" s="56" t="s">
        <v>168</v>
      </c>
      <c r="C3" s="77" t="s">
        <v>238</v>
      </c>
    </row>
    <row r="4" spans="2:72">
      <c r="B4" s="56" t="s">
        <v>169</v>
      </c>
      <c r="C4" s="77">
        <v>12145</v>
      </c>
    </row>
    <row r="6" spans="2:72" ht="26.25" customHeight="1">
      <c r="B6" s="182" t="s">
        <v>198</v>
      </c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spans="2:72" ht="26.25" customHeight="1">
      <c r="B7" s="182" t="s">
        <v>74</v>
      </c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4"/>
    </row>
    <row r="8" spans="2:72" s="3" customFormat="1" ht="78.75">
      <c r="B8" s="22" t="s">
        <v>104</v>
      </c>
      <c r="C8" s="30" t="s">
        <v>36</v>
      </c>
      <c r="D8" s="30" t="s">
        <v>15</v>
      </c>
      <c r="E8" s="30" t="s">
        <v>50</v>
      </c>
      <c r="F8" s="30" t="s">
        <v>90</v>
      </c>
      <c r="G8" s="30" t="s">
        <v>18</v>
      </c>
      <c r="H8" s="30" t="s">
        <v>89</v>
      </c>
      <c r="I8" s="30" t="s">
        <v>17</v>
      </c>
      <c r="J8" s="30" t="s">
        <v>19</v>
      </c>
      <c r="K8" s="30" t="s">
        <v>220</v>
      </c>
      <c r="L8" s="30" t="s">
        <v>219</v>
      </c>
      <c r="M8" s="30" t="s">
        <v>98</v>
      </c>
      <c r="N8" s="30" t="s">
        <v>47</v>
      </c>
      <c r="O8" s="30" t="s">
        <v>170</v>
      </c>
      <c r="P8" s="31" t="s">
        <v>172</v>
      </c>
    </row>
    <row r="9" spans="2:72" s="3" customFormat="1" ht="25.5" customHeight="1">
      <c r="B9" s="15"/>
      <c r="C9" s="32"/>
      <c r="D9" s="32"/>
      <c r="E9" s="32"/>
      <c r="F9" s="32" t="s">
        <v>22</v>
      </c>
      <c r="G9" s="32" t="s">
        <v>21</v>
      </c>
      <c r="H9" s="32"/>
      <c r="I9" s="32" t="s">
        <v>20</v>
      </c>
      <c r="J9" s="32" t="s">
        <v>20</v>
      </c>
      <c r="K9" s="32" t="s">
        <v>227</v>
      </c>
      <c r="L9" s="32"/>
      <c r="M9" s="32" t="s">
        <v>223</v>
      </c>
      <c r="N9" s="32" t="s">
        <v>20</v>
      </c>
      <c r="O9" s="32" t="s">
        <v>20</v>
      </c>
      <c r="P9" s="33" t="s">
        <v>20</v>
      </c>
    </row>
    <row r="10" spans="2:7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20" t="s">
        <v>13</v>
      </c>
      <c r="P10" s="20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3" t="s">
        <v>26</v>
      </c>
      <c r="C11" s="81"/>
      <c r="D11" s="81"/>
      <c r="E11" s="81"/>
      <c r="F11" s="81"/>
      <c r="G11" s="89">
        <v>10.73</v>
      </c>
      <c r="H11" s="81"/>
      <c r="I11" s="81"/>
      <c r="J11" s="97">
        <v>4.87E-2</v>
      </c>
      <c r="K11" s="89"/>
      <c r="L11" s="81"/>
      <c r="M11" s="89">
        <v>17679.321929999998</v>
      </c>
      <c r="N11" s="81"/>
      <c r="O11" s="90">
        <v>1</v>
      </c>
      <c r="P11" s="90">
        <f>M11/'סכום נכסי הקרן'!$C$42</f>
        <v>0.23585554412346002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s="95" customFormat="1" ht="21.75" customHeight="1">
      <c r="B12" s="115" t="s">
        <v>217</v>
      </c>
      <c r="C12" s="112"/>
      <c r="D12" s="112"/>
      <c r="E12" s="112"/>
      <c r="F12" s="112"/>
      <c r="G12" s="113">
        <v>10.73</v>
      </c>
      <c r="H12" s="112"/>
      <c r="I12" s="112"/>
      <c r="J12" s="118">
        <v>4.87E-2</v>
      </c>
      <c r="K12" s="113"/>
      <c r="L12" s="112"/>
      <c r="M12" s="113">
        <v>17679.321929999998</v>
      </c>
      <c r="N12" s="112"/>
      <c r="O12" s="114">
        <v>1</v>
      </c>
      <c r="P12" s="114">
        <f>M12/'סכום נכסי הקרן'!$C$42</f>
        <v>0.23585554412346002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2:72">
      <c r="B13" s="96" t="s">
        <v>54</v>
      </c>
      <c r="C13" s="81"/>
      <c r="D13" s="81"/>
      <c r="E13" s="81"/>
      <c r="F13" s="81"/>
      <c r="G13" s="89">
        <v>10.73</v>
      </c>
      <c r="H13" s="81"/>
      <c r="I13" s="81"/>
      <c r="J13" s="97">
        <v>4.87E-2</v>
      </c>
      <c r="K13" s="89"/>
      <c r="L13" s="81"/>
      <c r="M13" s="89">
        <v>17679.321929999998</v>
      </c>
      <c r="N13" s="81"/>
      <c r="O13" s="90">
        <v>1</v>
      </c>
      <c r="P13" s="90">
        <f>M13/'סכום נכסי הקרן'!$C$42</f>
        <v>0.23585554412346002</v>
      </c>
    </row>
    <row r="14" spans="2:72">
      <c r="B14" s="85" t="s">
        <v>362</v>
      </c>
      <c r="C14" s="79" t="s">
        <v>363</v>
      </c>
      <c r="D14" s="79" t="s">
        <v>241</v>
      </c>
      <c r="E14" s="79"/>
      <c r="F14" s="104">
        <v>43161</v>
      </c>
      <c r="G14" s="86">
        <v>10.73</v>
      </c>
      <c r="H14" s="92" t="s">
        <v>152</v>
      </c>
      <c r="I14" s="93">
        <v>4.8000000000000001E-2</v>
      </c>
      <c r="J14" s="93">
        <v>4.87E-2</v>
      </c>
      <c r="K14" s="86">
        <v>17594000</v>
      </c>
      <c r="L14" s="105">
        <v>100.4849</v>
      </c>
      <c r="M14" s="86">
        <v>17679.321929999998</v>
      </c>
      <c r="N14" s="79"/>
      <c r="O14" s="87">
        <v>1</v>
      </c>
      <c r="P14" s="87">
        <f>M14/'סכום נכסי הקרן'!$C$42</f>
        <v>0.23585554412346002</v>
      </c>
    </row>
    <row r="15" spans="2:72">
      <c r="B15" s="82"/>
      <c r="C15" s="79"/>
      <c r="D15" s="79"/>
      <c r="E15" s="79"/>
      <c r="F15" s="79"/>
      <c r="G15" s="79"/>
      <c r="H15" s="79"/>
      <c r="I15" s="79"/>
      <c r="J15" s="79"/>
      <c r="K15" s="86"/>
      <c r="L15" s="79"/>
      <c r="M15" s="79"/>
      <c r="N15" s="79"/>
      <c r="O15" s="87"/>
      <c r="P15" s="79"/>
    </row>
    <row r="16" spans="2:72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</row>
    <row r="17" spans="2:16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</row>
    <row r="18" spans="2:16">
      <c r="B18" s="94" t="s">
        <v>100</v>
      </c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</row>
    <row r="19" spans="2:16">
      <c r="B19" s="94" t="s">
        <v>218</v>
      </c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</row>
    <row r="20" spans="2:16">
      <c r="B20" s="94" t="s">
        <v>226</v>
      </c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</row>
    <row r="21" spans="2:16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</row>
    <row r="22" spans="2:16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</row>
    <row r="23" spans="2:16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</row>
    <row r="24" spans="2:16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</row>
    <row r="25" spans="2:16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</row>
    <row r="26" spans="2:16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</row>
    <row r="27" spans="2:16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</row>
    <row r="28" spans="2:16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</row>
    <row r="29" spans="2:16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</row>
    <row r="30" spans="2:16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</row>
    <row r="31" spans="2:16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</row>
    <row r="32" spans="2:16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</row>
    <row r="33" spans="2:16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</row>
    <row r="34" spans="2:16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</row>
    <row r="35" spans="2:16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</row>
    <row r="36" spans="2:16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</row>
    <row r="37" spans="2:16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</row>
    <row r="38" spans="2:16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</row>
    <row r="39" spans="2:16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</row>
    <row r="40" spans="2:16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</row>
    <row r="41" spans="2:16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</row>
    <row r="42" spans="2:16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</row>
    <row r="43" spans="2:16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</row>
    <row r="44" spans="2:16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</row>
    <row r="45" spans="2:16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</row>
    <row r="46" spans="2:16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2:16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</row>
    <row r="48" spans="2:16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</row>
    <row r="49" spans="2:16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</row>
    <row r="50" spans="2:16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</row>
    <row r="51" spans="2:16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</row>
    <row r="52" spans="2:16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</row>
    <row r="53" spans="2:16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</row>
    <row r="54" spans="2:16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</row>
    <row r="55" spans="2:16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</row>
    <row r="56" spans="2:16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</row>
    <row r="57" spans="2:16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</row>
    <row r="58" spans="2:16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</row>
    <row r="59" spans="2:16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</row>
    <row r="60" spans="2:16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</row>
    <row r="61" spans="2:16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</row>
    <row r="62" spans="2:16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</row>
    <row r="63" spans="2:16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</row>
    <row r="64" spans="2:16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</row>
    <row r="65" spans="2:16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</row>
    <row r="66" spans="2:16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</row>
    <row r="67" spans="2:16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</row>
    <row r="68" spans="2:16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</row>
    <row r="69" spans="2:16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</row>
    <row r="70" spans="2:16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</row>
    <row r="71" spans="2:16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</row>
    <row r="72" spans="2:16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</row>
    <row r="73" spans="2:16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</row>
    <row r="74" spans="2:16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</row>
    <row r="75" spans="2:16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</row>
    <row r="76" spans="2:16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</row>
    <row r="77" spans="2:16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</row>
    <row r="78" spans="2:16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</row>
    <row r="79" spans="2:16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</row>
    <row r="80" spans="2:16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</row>
    <row r="81" spans="2:16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</row>
    <row r="82" spans="2:16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</row>
    <row r="83" spans="2:16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</row>
    <row r="84" spans="2:16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</row>
    <row r="85" spans="2:16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</row>
    <row r="86" spans="2:16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</row>
    <row r="87" spans="2:16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</row>
    <row r="88" spans="2:16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</row>
    <row r="89" spans="2:16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</row>
    <row r="90" spans="2:16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</row>
    <row r="91" spans="2:16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</row>
    <row r="92" spans="2:16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</row>
    <row r="93" spans="2:16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</row>
    <row r="94" spans="2:16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</row>
    <row r="95" spans="2:16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</row>
    <row r="96" spans="2:16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</row>
    <row r="97" spans="2:16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</row>
    <row r="98" spans="2:16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</row>
    <row r="99" spans="2:16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</row>
    <row r="100" spans="2:16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</row>
    <row r="101" spans="2:16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</row>
    <row r="102" spans="2:16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</row>
    <row r="103" spans="2:16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</row>
    <row r="104" spans="2:16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</row>
    <row r="105" spans="2:16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</row>
    <row r="106" spans="2:16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</row>
    <row r="107" spans="2:16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</row>
    <row r="108" spans="2:16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</row>
    <row r="109" spans="2:16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</row>
    <row r="110" spans="2:16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</row>
    <row r="111" spans="2:16"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</row>
    <row r="112" spans="2:16"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</row>
    <row r="113" spans="2:16"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</row>
    <row r="114" spans="2:16"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</row>
  </sheetData>
  <sheetProtection sheet="1" objects="1" scenarios="1"/>
  <mergeCells count="2">
    <mergeCell ref="B6:P6"/>
    <mergeCell ref="B7:P7"/>
  </mergeCells>
  <phoneticPr fontId="4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6" t="s">
        <v>167</v>
      </c>
      <c r="C1" s="77" t="s" vm="1">
        <v>236</v>
      </c>
    </row>
    <row r="2" spans="2:65">
      <c r="B2" s="56" t="s">
        <v>166</v>
      </c>
      <c r="C2" s="77" t="s">
        <v>237</v>
      </c>
    </row>
    <row r="3" spans="2:65">
      <c r="B3" s="56" t="s">
        <v>168</v>
      </c>
      <c r="C3" s="77" t="s">
        <v>238</v>
      </c>
    </row>
    <row r="4" spans="2:65">
      <c r="B4" s="56" t="s">
        <v>169</v>
      </c>
      <c r="C4" s="77">
        <v>12145</v>
      </c>
    </row>
    <row r="6" spans="2:65" ht="26.25" customHeight="1">
      <c r="B6" s="182" t="s">
        <v>198</v>
      </c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184"/>
    </row>
    <row r="7" spans="2:65" ht="26.25" customHeight="1">
      <c r="B7" s="182" t="s">
        <v>75</v>
      </c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4"/>
    </row>
    <row r="8" spans="2:65" s="3" customFormat="1" ht="78.75">
      <c r="B8" s="22" t="s">
        <v>104</v>
      </c>
      <c r="C8" s="30" t="s">
        <v>36</v>
      </c>
      <c r="D8" s="30" t="s">
        <v>106</v>
      </c>
      <c r="E8" s="30" t="s">
        <v>105</v>
      </c>
      <c r="F8" s="30" t="s">
        <v>49</v>
      </c>
      <c r="G8" s="30" t="s">
        <v>15</v>
      </c>
      <c r="H8" s="30" t="s">
        <v>50</v>
      </c>
      <c r="I8" s="30" t="s">
        <v>90</v>
      </c>
      <c r="J8" s="30" t="s">
        <v>18</v>
      </c>
      <c r="K8" s="30" t="s">
        <v>89</v>
      </c>
      <c r="L8" s="30" t="s">
        <v>17</v>
      </c>
      <c r="M8" s="70" t="s">
        <v>19</v>
      </c>
      <c r="N8" s="30" t="s">
        <v>220</v>
      </c>
      <c r="O8" s="30" t="s">
        <v>219</v>
      </c>
      <c r="P8" s="30" t="s">
        <v>98</v>
      </c>
      <c r="Q8" s="30" t="s">
        <v>47</v>
      </c>
      <c r="R8" s="30" t="s">
        <v>170</v>
      </c>
      <c r="S8" s="31" t="s">
        <v>172</v>
      </c>
      <c r="U8" s="1"/>
      <c r="BJ8" s="1"/>
    </row>
    <row r="9" spans="2:65" s="3" customFormat="1" ht="17.2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227</v>
      </c>
      <c r="O9" s="32"/>
      <c r="P9" s="32" t="s">
        <v>223</v>
      </c>
      <c r="Q9" s="32" t="s">
        <v>20</v>
      </c>
      <c r="R9" s="32" t="s">
        <v>20</v>
      </c>
      <c r="S9" s="33" t="s">
        <v>20</v>
      </c>
      <c r="BJ9" s="1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101</v>
      </c>
      <c r="R10" s="20" t="s">
        <v>102</v>
      </c>
      <c r="S10" s="20" t="s">
        <v>173</v>
      </c>
      <c r="T10" s="5"/>
      <c r="BJ10" s="1"/>
    </row>
    <row r="11" spans="2:65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5"/>
      <c r="BJ11" s="1"/>
      <c r="BM11" s="1"/>
    </row>
    <row r="12" spans="2:65" ht="20.25" customHeight="1">
      <c r="B12" s="94" t="s">
        <v>235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</row>
    <row r="13" spans="2:65">
      <c r="B13" s="94" t="s">
        <v>100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</row>
    <row r="14" spans="2:65">
      <c r="B14" s="94" t="s">
        <v>218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</row>
    <row r="15" spans="2:65">
      <c r="B15" s="94" t="s">
        <v>226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</row>
    <row r="16" spans="2:65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</row>
    <row r="17" spans="2:19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</row>
    <row r="18" spans="2:19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</row>
    <row r="19" spans="2:19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</row>
    <row r="20" spans="2:19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</row>
    <row r="21" spans="2:19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</row>
    <row r="22" spans="2:19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</row>
    <row r="23" spans="2:19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</row>
    <row r="24" spans="2:19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</row>
    <row r="25" spans="2:19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</row>
    <row r="26" spans="2:19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</row>
    <row r="27" spans="2:19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</row>
    <row r="28" spans="2:19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</row>
    <row r="29" spans="2:19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</row>
    <row r="30" spans="2:19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</row>
    <row r="31" spans="2:19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</row>
    <row r="32" spans="2:19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</row>
    <row r="33" spans="2:19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</row>
    <row r="34" spans="2:19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</row>
    <row r="35" spans="2:19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</row>
    <row r="36" spans="2:19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</row>
    <row r="37" spans="2:19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</row>
    <row r="38" spans="2:19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</row>
    <row r="39" spans="2:19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</row>
    <row r="40" spans="2:19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</row>
    <row r="41" spans="2:19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</row>
    <row r="42" spans="2:19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</row>
    <row r="43" spans="2:19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</row>
    <row r="44" spans="2:19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</row>
    <row r="45" spans="2:19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</row>
    <row r="46" spans="2:19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</row>
    <row r="47" spans="2:19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</row>
    <row r="48" spans="2:19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</row>
    <row r="49" spans="2:19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</row>
    <row r="50" spans="2:19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</row>
    <row r="51" spans="2:19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</row>
    <row r="52" spans="2:19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</row>
    <row r="53" spans="2:19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</row>
    <row r="54" spans="2:19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</row>
    <row r="55" spans="2:19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</row>
    <row r="56" spans="2:19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</row>
    <row r="57" spans="2:19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</row>
    <row r="58" spans="2:19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</row>
    <row r="59" spans="2:19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</row>
    <row r="60" spans="2:19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</row>
    <row r="61" spans="2:19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</row>
    <row r="62" spans="2:19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</row>
    <row r="63" spans="2:19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</row>
    <row r="64" spans="2:19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</row>
    <row r="65" spans="2:19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</row>
    <row r="66" spans="2:19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</row>
    <row r="67" spans="2:19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</row>
    <row r="68" spans="2:19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</row>
    <row r="69" spans="2:19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</row>
    <row r="70" spans="2:19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</row>
    <row r="71" spans="2:19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</row>
    <row r="72" spans="2:19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</row>
    <row r="73" spans="2:19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</row>
    <row r="74" spans="2:19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</row>
    <row r="75" spans="2:19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</row>
    <row r="76" spans="2:19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</row>
    <row r="77" spans="2:19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</row>
    <row r="78" spans="2:19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</row>
    <row r="79" spans="2:19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</row>
    <row r="80" spans="2:19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</row>
    <row r="81" spans="2:19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</row>
    <row r="82" spans="2:19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</row>
    <row r="83" spans="2:19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</row>
    <row r="84" spans="2:19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</row>
    <row r="85" spans="2:19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</row>
    <row r="86" spans="2:19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</row>
    <row r="87" spans="2:19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</row>
    <row r="88" spans="2:19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</row>
    <row r="89" spans="2:19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</row>
    <row r="90" spans="2:19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</row>
    <row r="91" spans="2:19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</row>
    <row r="92" spans="2:19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</row>
    <row r="93" spans="2:19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</row>
    <row r="94" spans="2:19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</row>
    <row r="95" spans="2:19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</row>
    <row r="96" spans="2:19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</row>
    <row r="97" spans="2:19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</row>
    <row r="98" spans="2:19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</row>
    <row r="99" spans="2:19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</row>
    <row r="100" spans="2:19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</row>
    <row r="101" spans="2:19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</row>
    <row r="102" spans="2:19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</row>
    <row r="103" spans="2:19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</row>
    <row r="104" spans="2:19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</row>
    <row r="105" spans="2:19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</row>
    <row r="106" spans="2:19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</row>
    <row r="107" spans="2:19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</row>
    <row r="108" spans="2:19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</row>
    <row r="109" spans="2:19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</row>
    <row r="110" spans="2:19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3"/>
      <c r="D398" s="1"/>
      <c r="E398" s="1"/>
      <c r="F398" s="1"/>
    </row>
    <row r="399" spans="2:6">
      <c r="B399" s="43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4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6" t="s">
        <v>167</v>
      </c>
      <c r="C1" s="77" t="s" vm="1">
        <v>236</v>
      </c>
    </row>
    <row r="2" spans="2:81">
      <c r="B2" s="56" t="s">
        <v>166</v>
      </c>
      <c r="C2" s="77" t="s">
        <v>237</v>
      </c>
    </row>
    <row r="3" spans="2:81">
      <c r="B3" s="56" t="s">
        <v>168</v>
      </c>
      <c r="C3" s="77" t="s">
        <v>238</v>
      </c>
    </row>
    <row r="4" spans="2:81">
      <c r="B4" s="56" t="s">
        <v>169</v>
      </c>
      <c r="C4" s="77">
        <v>12145</v>
      </c>
    </row>
    <row r="6" spans="2:81" ht="26.25" customHeight="1">
      <c r="B6" s="182" t="s">
        <v>198</v>
      </c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184"/>
    </row>
    <row r="7" spans="2:81" ht="26.25" customHeight="1">
      <c r="B7" s="182" t="s">
        <v>76</v>
      </c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4"/>
    </row>
    <row r="8" spans="2:81" s="3" customFormat="1" ht="78.75">
      <c r="B8" s="22" t="s">
        <v>104</v>
      </c>
      <c r="C8" s="30" t="s">
        <v>36</v>
      </c>
      <c r="D8" s="30" t="s">
        <v>106</v>
      </c>
      <c r="E8" s="30" t="s">
        <v>105</v>
      </c>
      <c r="F8" s="30" t="s">
        <v>49</v>
      </c>
      <c r="G8" s="30" t="s">
        <v>15</v>
      </c>
      <c r="H8" s="30" t="s">
        <v>50</v>
      </c>
      <c r="I8" s="30" t="s">
        <v>90</v>
      </c>
      <c r="J8" s="30" t="s">
        <v>18</v>
      </c>
      <c r="K8" s="30" t="s">
        <v>89</v>
      </c>
      <c r="L8" s="30" t="s">
        <v>17</v>
      </c>
      <c r="M8" s="70" t="s">
        <v>19</v>
      </c>
      <c r="N8" s="70" t="s">
        <v>220</v>
      </c>
      <c r="O8" s="30" t="s">
        <v>219</v>
      </c>
      <c r="P8" s="30" t="s">
        <v>98</v>
      </c>
      <c r="Q8" s="30" t="s">
        <v>47</v>
      </c>
      <c r="R8" s="30" t="s">
        <v>170</v>
      </c>
      <c r="S8" s="31" t="s">
        <v>172</v>
      </c>
      <c r="U8" s="1"/>
      <c r="BZ8" s="1"/>
    </row>
    <row r="9" spans="2:81" s="3" customFormat="1" ht="27.7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227</v>
      </c>
      <c r="O9" s="32"/>
      <c r="P9" s="32" t="s">
        <v>223</v>
      </c>
      <c r="Q9" s="32" t="s">
        <v>20</v>
      </c>
      <c r="R9" s="32" t="s">
        <v>20</v>
      </c>
      <c r="S9" s="33" t="s">
        <v>20</v>
      </c>
      <c r="BZ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101</v>
      </c>
      <c r="R10" s="20" t="s">
        <v>102</v>
      </c>
      <c r="S10" s="20" t="s">
        <v>173</v>
      </c>
      <c r="T10" s="5"/>
      <c r="BZ10" s="1"/>
    </row>
    <row r="11" spans="2:81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5"/>
      <c r="BZ11" s="1"/>
      <c r="CC11" s="1"/>
    </row>
    <row r="12" spans="2:81" ht="17.25" customHeight="1">
      <c r="B12" s="94" t="s">
        <v>235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</row>
    <row r="13" spans="2:81">
      <c r="B13" s="94" t="s">
        <v>100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</row>
    <row r="14" spans="2:81">
      <c r="B14" s="94" t="s">
        <v>218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</row>
    <row r="15" spans="2:81">
      <c r="B15" s="94" t="s">
        <v>226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</row>
    <row r="16" spans="2:81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</row>
    <row r="17" spans="2:19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</row>
    <row r="18" spans="2:19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</row>
    <row r="19" spans="2:19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</row>
    <row r="20" spans="2:19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</row>
    <row r="21" spans="2:19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</row>
    <row r="22" spans="2:19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</row>
    <row r="23" spans="2:19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</row>
    <row r="24" spans="2:19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</row>
    <row r="25" spans="2:19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</row>
    <row r="26" spans="2:19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</row>
    <row r="27" spans="2:19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</row>
    <row r="28" spans="2:19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</row>
    <row r="29" spans="2:19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</row>
    <row r="30" spans="2:19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</row>
    <row r="31" spans="2:19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</row>
    <row r="32" spans="2:19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</row>
    <row r="33" spans="2:19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</row>
    <row r="34" spans="2:19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</row>
    <row r="35" spans="2:19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</row>
    <row r="36" spans="2:19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</row>
    <row r="37" spans="2:19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</row>
    <row r="38" spans="2:19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</row>
    <row r="39" spans="2:19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</row>
    <row r="40" spans="2:19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</row>
    <row r="41" spans="2:19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</row>
    <row r="42" spans="2:19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</row>
    <row r="43" spans="2:19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</row>
    <row r="44" spans="2:19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</row>
    <row r="45" spans="2:19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</row>
    <row r="46" spans="2:19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</row>
    <row r="47" spans="2:19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</row>
    <row r="48" spans="2:19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</row>
    <row r="49" spans="2:19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</row>
    <row r="50" spans="2:19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</row>
    <row r="51" spans="2:19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</row>
    <row r="52" spans="2:19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</row>
    <row r="53" spans="2:19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</row>
    <row r="54" spans="2:19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</row>
    <row r="55" spans="2:19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</row>
    <row r="56" spans="2:19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</row>
    <row r="57" spans="2:19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</row>
    <row r="58" spans="2:19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</row>
    <row r="59" spans="2:19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</row>
    <row r="60" spans="2:19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</row>
    <row r="61" spans="2:19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</row>
    <row r="62" spans="2:19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</row>
    <row r="63" spans="2:19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</row>
    <row r="64" spans="2:19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</row>
    <row r="65" spans="2:19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</row>
    <row r="66" spans="2:19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</row>
    <row r="67" spans="2:19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</row>
    <row r="68" spans="2:19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</row>
    <row r="69" spans="2:19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</row>
    <row r="70" spans="2:19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</row>
    <row r="71" spans="2:19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</row>
    <row r="72" spans="2:19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</row>
    <row r="73" spans="2:19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</row>
    <row r="74" spans="2:19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</row>
    <row r="75" spans="2:19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</row>
    <row r="76" spans="2:19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</row>
    <row r="77" spans="2:19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</row>
    <row r="78" spans="2:19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</row>
    <row r="79" spans="2:19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</row>
    <row r="80" spans="2:19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</row>
    <row r="81" spans="2:19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</row>
    <row r="82" spans="2:19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</row>
    <row r="83" spans="2:19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</row>
    <row r="84" spans="2:19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</row>
    <row r="85" spans="2:19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</row>
    <row r="86" spans="2:19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</row>
    <row r="87" spans="2:19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</row>
    <row r="88" spans="2:19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</row>
    <row r="89" spans="2:19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</row>
    <row r="90" spans="2:19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</row>
    <row r="91" spans="2:19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</row>
    <row r="92" spans="2:19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</row>
    <row r="93" spans="2:19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</row>
    <row r="94" spans="2:19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</row>
    <row r="95" spans="2:19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</row>
    <row r="96" spans="2:19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</row>
    <row r="97" spans="2:19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</row>
    <row r="98" spans="2:19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</row>
    <row r="99" spans="2:19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</row>
    <row r="100" spans="2:19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</row>
    <row r="101" spans="2:19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</row>
    <row r="102" spans="2:19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</row>
    <row r="103" spans="2:19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</row>
    <row r="104" spans="2:19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</row>
    <row r="105" spans="2:19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</row>
    <row r="106" spans="2:19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</row>
    <row r="107" spans="2:19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</row>
    <row r="108" spans="2:19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</row>
    <row r="109" spans="2:19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</row>
    <row r="110" spans="2:19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3"/>
    </row>
    <row r="539" spans="2:5">
      <c r="B539" s="43"/>
    </row>
    <row r="540" spans="2:5">
      <c r="B540" s="3"/>
    </row>
  </sheetData>
  <sheetProtection sheet="1" objects="1" scenarios="1"/>
  <mergeCells count="2">
    <mergeCell ref="B6:S6"/>
    <mergeCell ref="B7:S7"/>
  </mergeCells>
  <phoneticPr fontId="4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6" t="s">
        <v>167</v>
      </c>
      <c r="C1" s="77" t="s" vm="1">
        <v>236</v>
      </c>
    </row>
    <row r="2" spans="2:98">
      <c r="B2" s="56" t="s">
        <v>166</v>
      </c>
      <c r="C2" s="77" t="s">
        <v>237</v>
      </c>
    </row>
    <row r="3" spans="2:98">
      <c r="B3" s="56" t="s">
        <v>168</v>
      </c>
      <c r="C3" s="77" t="s">
        <v>238</v>
      </c>
    </row>
    <row r="4" spans="2:98">
      <c r="B4" s="56" t="s">
        <v>169</v>
      </c>
      <c r="C4" s="77">
        <v>12145</v>
      </c>
    </row>
    <row r="6" spans="2:98" ht="26.25" customHeight="1">
      <c r="B6" s="182" t="s">
        <v>198</v>
      </c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4"/>
    </row>
    <row r="7" spans="2:98" ht="26.25" customHeight="1">
      <c r="B7" s="182" t="s">
        <v>77</v>
      </c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4"/>
    </row>
    <row r="8" spans="2:98" s="3" customFormat="1" ht="78.75">
      <c r="B8" s="22" t="s">
        <v>104</v>
      </c>
      <c r="C8" s="30" t="s">
        <v>36</v>
      </c>
      <c r="D8" s="30" t="s">
        <v>106</v>
      </c>
      <c r="E8" s="30" t="s">
        <v>105</v>
      </c>
      <c r="F8" s="30" t="s">
        <v>49</v>
      </c>
      <c r="G8" s="30" t="s">
        <v>89</v>
      </c>
      <c r="H8" s="30" t="s">
        <v>220</v>
      </c>
      <c r="I8" s="30" t="s">
        <v>219</v>
      </c>
      <c r="J8" s="30" t="s">
        <v>98</v>
      </c>
      <c r="K8" s="30" t="s">
        <v>47</v>
      </c>
      <c r="L8" s="30" t="s">
        <v>170</v>
      </c>
      <c r="M8" s="31" t="s">
        <v>172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32"/>
      <c r="D9" s="16"/>
      <c r="E9" s="16"/>
      <c r="F9" s="32"/>
      <c r="G9" s="32"/>
      <c r="H9" s="32" t="s">
        <v>227</v>
      </c>
      <c r="I9" s="32"/>
      <c r="J9" s="32" t="s">
        <v>223</v>
      </c>
      <c r="K9" s="32" t="s">
        <v>20</v>
      </c>
      <c r="L9" s="32" t="s">
        <v>20</v>
      </c>
      <c r="M9" s="33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4" t="s">
        <v>235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</row>
    <row r="13" spans="2:98">
      <c r="B13" s="94" t="s">
        <v>100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</row>
    <row r="14" spans="2:98">
      <c r="B14" s="94" t="s">
        <v>218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</row>
    <row r="15" spans="2:98">
      <c r="B15" s="94" t="s">
        <v>226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</row>
    <row r="16" spans="2:98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</row>
    <row r="17" spans="2:13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</row>
    <row r="18" spans="2:13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</row>
    <row r="19" spans="2:13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</row>
    <row r="20" spans="2:13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</row>
    <row r="21" spans="2:13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</row>
    <row r="22" spans="2:13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</row>
    <row r="23" spans="2:13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</row>
    <row r="24" spans="2:13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</row>
    <row r="25" spans="2:13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</row>
    <row r="26" spans="2:13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</row>
    <row r="27" spans="2:13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</row>
    <row r="28" spans="2:13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</row>
    <row r="30" spans="2:13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</row>
    <row r="31" spans="2:13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</row>
    <row r="32" spans="2:13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</row>
    <row r="42" spans="2:13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</row>
    <row r="45" spans="2:13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</row>
    <row r="46" spans="2:13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</row>
    <row r="47" spans="2:13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</row>
    <row r="48" spans="2:13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</row>
    <row r="49" spans="2:13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</row>
    <row r="50" spans="2:13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</row>
    <row r="51" spans="2:13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</row>
    <row r="52" spans="2:13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</row>
    <row r="53" spans="2:13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</row>
    <row r="54" spans="2:13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</row>
    <row r="55" spans="2:13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</row>
    <row r="56" spans="2:13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</row>
    <row r="57" spans="2:13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</row>
    <row r="58" spans="2:13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</row>
    <row r="59" spans="2:13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</row>
    <row r="60" spans="2:13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</row>
    <row r="61" spans="2:13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</row>
    <row r="62" spans="2:13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</row>
    <row r="63" spans="2:13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</row>
    <row r="64" spans="2:13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</row>
    <row r="65" spans="2:13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</row>
    <row r="66" spans="2:13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</row>
    <row r="67" spans="2:13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</row>
    <row r="68" spans="2:13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</row>
    <row r="69" spans="2:13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</row>
    <row r="70" spans="2:13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</row>
    <row r="71" spans="2:13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</row>
    <row r="72" spans="2:13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</row>
    <row r="73" spans="2:13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</row>
    <row r="74" spans="2:13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</row>
    <row r="75" spans="2:13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</row>
    <row r="76" spans="2:13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</row>
    <row r="77" spans="2:13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</row>
    <row r="78" spans="2:13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</row>
    <row r="79" spans="2:13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</row>
    <row r="80" spans="2:13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</row>
    <row r="81" spans="2:13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</row>
    <row r="82" spans="2:13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</row>
    <row r="83" spans="2:13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</row>
    <row r="84" spans="2:13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</row>
    <row r="85" spans="2:13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</row>
    <row r="86" spans="2:13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</row>
    <row r="87" spans="2:13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</row>
    <row r="88" spans="2:13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</row>
    <row r="89" spans="2:13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</row>
    <row r="90" spans="2:13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</row>
    <row r="91" spans="2:13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</row>
    <row r="92" spans="2:13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</row>
    <row r="93" spans="2:13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</row>
    <row r="94" spans="2:13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</row>
    <row r="95" spans="2:13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</row>
    <row r="96" spans="2:13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</row>
    <row r="97" spans="2:13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</row>
    <row r="98" spans="2:13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</row>
    <row r="99" spans="2:13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</row>
    <row r="100" spans="2:13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</row>
    <row r="101" spans="2:13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</row>
    <row r="102" spans="2:13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</row>
    <row r="103" spans="2:13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</row>
    <row r="104" spans="2:13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</row>
    <row r="105" spans="2:13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</row>
    <row r="106" spans="2:13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</row>
    <row r="107" spans="2:13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</row>
    <row r="108" spans="2:13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</row>
    <row r="109" spans="2:13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</row>
    <row r="110" spans="2:13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3"/>
      <c r="C404" s="1"/>
      <c r="D404" s="1"/>
      <c r="E404" s="1"/>
    </row>
    <row r="405" spans="2:5">
      <c r="B405" s="43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4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6" t="s">
        <v>167</v>
      </c>
      <c r="C1" s="77" t="s" vm="1">
        <v>236</v>
      </c>
    </row>
    <row r="2" spans="2:55">
      <c r="B2" s="56" t="s">
        <v>166</v>
      </c>
      <c r="C2" s="77" t="s">
        <v>237</v>
      </c>
    </row>
    <row r="3" spans="2:55">
      <c r="B3" s="56" t="s">
        <v>168</v>
      </c>
      <c r="C3" s="77" t="s">
        <v>238</v>
      </c>
    </row>
    <row r="4" spans="2:55">
      <c r="B4" s="56" t="s">
        <v>169</v>
      </c>
      <c r="C4" s="77">
        <v>12145</v>
      </c>
    </row>
    <row r="6" spans="2:55" ht="26.25" customHeight="1">
      <c r="B6" s="182" t="s">
        <v>198</v>
      </c>
      <c r="C6" s="183"/>
      <c r="D6" s="183"/>
      <c r="E6" s="183"/>
      <c r="F6" s="183"/>
      <c r="G6" s="183"/>
      <c r="H6" s="183"/>
      <c r="I6" s="183"/>
      <c r="J6" s="183"/>
      <c r="K6" s="184"/>
    </row>
    <row r="7" spans="2:55" ht="26.25" customHeight="1">
      <c r="B7" s="182" t="s">
        <v>84</v>
      </c>
      <c r="C7" s="183"/>
      <c r="D7" s="183"/>
      <c r="E7" s="183"/>
      <c r="F7" s="183"/>
      <c r="G7" s="183"/>
      <c r="H7" s="183"/>
      <c r="I7" s="183"/>
      <c r="J7" s="183"/>
      <c r="K7" s="184"/>
    </row>
    <row r="8" spans="2:55" s="3" customFormat="1" ht="78.75">
      <c r="B8" s="22" t="s">
        <v>104</v>
      </c>
      <c r="C8" s="30" t="s">
        <v>36</v>
      </c>
      <c r="D8" s="30" t="s">
        <v>89</v>
      </c>
      <c r="E8" s="30" t="s">
        <v>90</v>
      </c>
      <c r="F8" s="30" t="s">
        <v>220</v>
      </c>
      <c r="G8" s="30" t="s">
        <v>219</v>
      </c>
      <c r="H8" s="30" t="s">
        <v>98</v>
      </c>
      <c r="I8" s="30" t="s">
        <v>47</v>
      </c>
      <c r="J8" s="30" t="s">
        <v>170</v>
      </c>
      <c r="K8" s="31" t="s">
        <v>172</v>
      </c>
      <c r="BC8" s="1"/>
    </row>
    <row r="9" spans="2:55" s="3" customFormat="1" ht="21" customHeight="1">
      <c r="B9" s="15"/>
      <c r="C9" s="16"/>
      <c r="D9" s="16"/>
      <c r="E9" s="32" t="s">
        <v>22</v>
      </c>
      <c r="F9" s="32" t="s">
        <v>227</v>
      </c>
      <c r="G9" s="32"/>
      <c r="H9" s="32" t="s">
        <v>223</v>
      </c>
      <c r="I9" s="32" t="s">
        <v>20</v>
      </c>
      <c r="J9" s="32" t="s">
        <v>20</v>
      </c>
      <c r="K9" s="33" t="s">
        <v>20</v>
      </c>
      <c r="BC9" s="1"/>
    </row>
    <row r="10" spans="2:55" s="4" customFormat="1" ht="18" customHeight="1">
      <c r="B10" s="18"/>
      <c r="C10" s="19" t="s">
        <v>1</v>
      </c>
      <c r="D10" s="19" t="s">
        <v>3</v>
      </c>
      <c r="E10" s="19" t="s">
        <v>4</v>
      </c>
      <c r="F10" s="19" t="s">
        <v>5</v>
      </c>
      <c r="G10" s="19" t="s">
        <v>6</v>
      </c>
      <c r="H10" s="19" t="s">
        <v>7</v>
      </c>
      <c r="I10" s="19" t="s">
        <v>8</v>
      </c>
      <c r="J10" s="19" t="s">
        <v>9</v>
      </c>
      <c r="K10" s="20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4" t="s">
        <v>100</v>
      </c>
      <c r="C12" s="78"/>
      <c r="D12" s="78"/>
      <c r="E12" s="78"/>
      <c r="F12" s="78"/>
      <c r="G12" s="78"/>
      <c r="H12" s="78"/>
      <c r="I12" s="78"/>
      <c r="J12" s="78"/>
      <c r="K12" s="78"/>
      <c r="V12" s="1"/>
    </row>
    <row r="13" spans="2:55">
      <c r="B13" s="94" t="s">
        <v>218</v>
      </c>
      <c r="C13" s="78"/>
      <c r="D13" s="78"/>
      <c r="E13" s="78"/>
      <c r="F13" s="78"/>
      <c r="G13" s="78"/>
      <c r="H13" s="78"/>
      <c r="I13" s="78"/>
      <c r="J13" s="78"/>
      <c r="K13" s="78"/>
      <c r="V13" s="1"/>
    </row>
    <row r="14" spans="2:55">
      <c r="B14" s="94" t="s">
        <v>226</v>
      </c>
      <c r="C14" s="78"/>
      <c r="D14" s="78"/>
      <c r="E14" s="78"/>
      <c r="F14" s="78"/>
      <c r="G14" s="78"/>
      <c r="H14" s="78"/>
      <c r="I14" s="78"/>
      <c r="J14" s="78"/>
      <c r="K14" s="78"/>
      <c r="V14" s="1"/>
    </row>
    <row r="15" spans="2:55">
      <c r="B15" s="78"/>
      <c r="C15" s="78"/>
      <c r="D15" s="78"/>
      <c r="E15" s="78"/>
      <c r="F15" s="78"/>
      <c r="G15" s="78"/>
      <c r="H15" s="78"/>
      <c r="I15" s="78"/>
      <c r="J15" s="78"/>
      <c r="K15" s="78"/>
      <c r="V15" s="1"/>
    </row>
    <row r="16" spans="2:55">
      <c r="B16" s="78"/>
      <c r="C16" s="78"/>
      <c r="D16" s="78"/>
      <c r="E16" s="78"/>
      <c r="F16" s="78"/>
      <c r="G16" s="78"/>
      <c r="H16" s="78"/>
      <c r="I16" s="78"/>
      <c r="J16" s="78"/>
      <c r="K16" s="78"/>
      <c r="V16" s="1"/>
    </row>
    <row r="17" spans="2:22">
      <c r="B17" s="78"/>
      <c r="C17" s="78"/>
      <c r="D17" s="78"/>
      <c r="E17" s="78"/>
      <c r="F17" s="78"/>
      <c r="G17" s="78"/>
      <c r="H17" s="78"/>
      <c r="I17" s="78"/>
      <c r="J17" s="78"/>
      <c r="K17" s="78"/>
      <c r="V17" s="1"/>
    </row>
    <row r="18" spans="2:22">
      <c r="B18" s="78"/>
      <c r="C18" s="78"/>
      <c r="D18" s="78"/>
      <c r="E18" s="78"/>
      <c r="F18" s="78"/>
      <c r="G18" s="78"/>
      <c r="H18" s="78"/>
      <c r="I18" s="78"/>
      <c r="J18" s="78"/>
      <c r="K18" s="78"/>
      <c r="V18" s="1"/>
    </row>
    <row r="19" spans="2:22">
      <c r="B19" s="78"/>
      <c r="C19" s="78"/>
      <c r="D19" s="78"/>
      <c r="E19" s="78"/>
      <c r="F19" s="78"/>
      <c r="G19" s="78"/>
      <c r="H19" s="78"/>
      <c r="I19" s="78"/>
      <c r="J19" s="78"/>
      <c r="K19" s="78"/>
      <c r="V19" s="1"/>
    </row>
    <row r="20" spans="2:22">
      <c r="B20" s="78"/>
      <c r="C20" s="78"/>
      <c r="D20" s="78"/>
      <c r="E20" s="78"/>
      <c r="F20" s="78"/>
      <c r="G20" s="78"/>
      <c r="H20" s="78"/>
      <c r="I20" s="78"/>
      <c r="J20" s="78"/>
      <c r="K20" s="78"/>
      <c r="V20" s="1"/>
    </row>
    <row r="21" spans="2:22">
      <c r="B21" s="78"/>
      <c r="C21" s="78"/>
      <c r="D21" s="78"/>
      <c r="E21" s="78"/>
      <c r="F21" s="78"/>
      <c r="G21" s="78"/>
      <c r="H21" s="78"/>
      <c r="I21" s="78"/>
      <c r="J21" s="78"/>
      <c r="K21" s="78"/>
      <c r="V21" s="1"/>
    </row>
    <row r="22" spans="2:22" ht="16.5" customHeight="1">
      <c r="B22" s="78"/>
      <c r="C22" s="78"/>
      <c r="D22" s="78"/>
      <c r="E22" s="78"/>
      <c r="F22" s="78"/>
      <c r="G22" s="78"/>
      <c r="H22" s="78"/>
      <c r="I22" s="78"/>
      <c r="J22" s="78"/>
      <c r="K22" s="78"/>
      <c r="V22" s="1"/>
    </row>
    <row r="23" spans="2:22" ht="16.5" customHeight="1">
      <c r="B23" s="78"/>
      <c r="C23" s="78"/>
      <c r="D23" s="78"/>
      <c r="E23" s="78"/>
      <c r="F23" s="78"/>
      <c r="G23" s="78"/>
      <c r="H23" s="78"/>
      <c r="I23" s="78"/>
      <c r="J23" s="78"/>
      <c r="K23" s="78"/>
      <c r="V23" s="1"/>
    </row>
    <row r="24" spans="2:22" ht="16.5" customHeight="1">
      <c r="B24" s="78"/>
      <c r="C24" s="78"/>
      <c r="D24" s="78"/>
      <c r="E24" s="78"/>
      <c r="F24" s="78"/>
      <c r="G24" s="78"/>
      <c r="H24" s="78"/>
      <c r="I24" s="78"/>
      <c r="J24" s="78"/>
      <c r="K24" s="78"/>
      <c r="V24" s="1"/>
    </row>
    <row r="25" spans="2:22">
      <c r="B25" s="78"/>
      <c r="C25" s="78"/>
      <c r="D25" s="78"/>
      <c r="E25" s="78"/>
      <c r="F25" s="78"/>
      <c r="G25" s="78"/>
      <c r="H25" s="78"/>
      <c r="I25" s="78"/>
      <c r="J25" s="78"/>
      <c r="K25" s="78"/>
      <c r="V25" s="1"/>
    </row>
    <row r="26" spans="2:22">
      <c r="B26" s="78"/>
      <c r="C26" s="78"/>
      <c r="D26" s="78"/>
      <c r="E26" s="78"/>
      <c r="F26" s="78"/>
      <c r="G26" s="78"/>
      <c r="H26" s="78"/>
      <c r="I26" s="78"/>
      <c r="J26" s="78"/>
      <c r="K26" s="78"/>
      <c r="V26" s="1"/>
    </row>
    <row r="27" spans="2:22">
      <c r="B27" s="78"/>
      <c r="C27" s="78"/>
      <c r="D27" s="78"/>
      <c r="E27" s="78"/>
      <c r="F27" s="78"/>
      <c r="G27" s="78"/>
      <c r="H27" s="78"/>
      <c r="I27" s="78"/>
      <c r="J27" s="78"/>
      <c r="K27" s="78"/>
      <c r="V27" s="1"/>
    </row>
    <row r="28" spans="2:22">
      <c r="B28" s="78"/>
      <c r="C28" s="78"/>
      <c r="D28" s="78"/>
      <c r="E28" s="78"/>
      <c r="F28" s="78"/>
      <c r="G28" s="78"/>
      <c r="H28" s="78"/>
      <c r="I28" s="78"/>
      <c r="J28" s="78"/>
      <c r="K28" s="78"/>
      <c r="V28" s="1"/>
    </row>
    <row r="29" spans="2:22">
      <c r="B29" s="78"/>
      <c r="C29" s="78"/>
      <c r="D29" s="78"/>
      <c r="E29" s="78"/>
      <c r="F29" s="78"/>
      <c r="G29" s="78"/>
      <c r="H29" s="78"/>
      <c r="I29" s="78"/>
      <c r="J29" s="78"/>
      <c r="K29" s="78"/>
      <c r="V29" s="1"/>
    </row>
    <row r="30" spans="2:22">
      <c r="B30" s="78"/>
      <c r="C30" s="78"/>
      <c r="D30" s="78"/>
      <c r="E30" s="78"/>
      <c r="F30" s="78"/>
      <c r="G30" s="78"/>
      <c r="H30" s="78"/>
      <c r="I30" s="78"/>
      <c r="J30" s="78"/>
      <c r="K30" s="78"/>
      <c r="V30" s="1"/>
    </row>
    <row r="31" spans="2:22">
      <c r="B31" s="78"/>
      <c r="C31" s="78"/>
      <c r="D31" s="78"/>
      <c r="E31" s="78"/>
      <c r="F31" s="78"/>
      <c r="G31" s="78"/>
      <c r="H31" s="78"/>
      <c r="I31" s="78"/>
      <c r="J31" s="78"/>
      <c r="K31" s="78"/>
      <c r="V31" s="1"/>
    </row>
    <row r="32" spans="2:22">
      <c r="B32" s="78"/>
      <c r="C32" s="78"/>
      <c r="D32" s="78"/>
      <c r="E32" s="78"/>
      <c r="F32" s="78"/>
      <c r="G32" s="78"/>
      <c r="H32" s="78"/>
      <c r="I32" s="78"/>
      <c r="J32" s="78"/>
      <c r="K32" s="78"/>
      <c r="V32" s="1"/>
    </row>
    <row r="33" spans="2:22">
      <c r="B33" s="78"/>
      <c r="C33" s="78"/>
      <c r="D33" s="78"/>
      <c r="E33" s="78"/>
      <c r="F33" s="78"/>
      <c r="G33" s="78"/>
      <c r="H33" s="78"/>
      <c r="I33" s="78"/>
      <c r="J33" s="78"/>
      <c r="K33" s="78"/>
      <c r="V33" s="1"/>
    </row>
    <row r="34" spans="2:22">
      <c r="B34" s="78"/>
      <c r="C34" s="78"/>
      <c r="D34" s="78"/>
      <c r="E34" s="78"/>
      <c r="F34" s="78"/>
      <c r="G34" s="78"/>
      <c r="H34" s="78"/>
      <c r="I34" s="78"/>
      <c r="J34" s="78"/>
      <c r="K34" s="78"/>
      <c r="V34" s="1"/>
    </row>
    <row r="35" spans="2:22">
      <c r="B35" s="78"/>
      <c r="C35" s="78"/>
      <c r="D35" s="78"/>
      <c r="E35" s="78"/>
      <c r="F35" s="78"/>
      <c r="G35" s="78"/>
      <c r="H35" s="78"/>
      <c r="I35" s="78"/>
      <c r="J35" s="78"/>
      <c r="K35" s="78"/>
      <c r="V35" s="1"/>
    </row>
    <row r="36" spans="2:22">
      <c r="B36" s="78"/>
      <c r="C36" s="78"/>
      <c r="D36" s="78"/>
      <c r="E36" s="78"/>
      <c r="F36" s="78"/>
      <c r="G36" s="78"/>
      <c r="H36" s="78"/>
      <c r="I36" s="78"/>
      <c r="J36" s="78"/>
      <c r="K36" s="78"/>
      <c r="V36" s="1"/>
    </row>
    <row r="37" spans="2:22">
      <c r="B37" s="78"/>
      <c r="C37" s="78"/>
      <c r="D37" s="78"/>
      <c r="E37" s="78"/>
      <c r="F37" s="78"/>
      <c r="G37" s="78"/>
      <c r="H37" s="78"/>
      <c r="I37" s="78"/>
      <c r="J37" s="78"/>
      <c r="K37" s="78"/>
      <c r="V37" s="1"/>
    </row>
    <row r="38" spans="2:22">
      <c r="B38" s="78"/>
      <c r="C38" s="78"/>
      <c r="D38" s="78"/>
      <c r="E38" s="78"/>
      <c r="F38" s="78"/>
      <c r="G38" s="78"/>
      <c r="H38" s="78"/>
      <c r="I38" s="78"/>
      <c r="J38" s="78"/>
      <c r="K38" s="78"/>
    </row>
    <row r="39" spans="2:22">
      <c r="B39" s="78"/>
      <c r="C39" s="78"/>
      <c r="D39" s="78"/>
      <c r="E39" s="78"/>
      <c r="F39" s="78"/>
      <c r="G39" s="78"/>
      <c r="H39" s="78"/>
      <c r="I39" s="78"/>
      <c r="J39" s="78"/>
      <c r="K39" s="78"/>
    </row>
    <row r="40" spans="2:22">
      <c r="B40" s="78"/>
      <c r="C40" s="78"/>
      <c r="D40" s="78"/>
      <c r="E40" s="78"/>
      <c r="F40" s="78"/>
      <c r="G40" s="78"/>
      <c r="H40" s="78"/>
      <c r="I40" s="78"/>
      <c r="J40" s="78"/>
      <c r="K40" s="78"/>
    </row>
    <row r="41" spans="2:22">
      <c r="B41" s="78"/>
      <c r="C41" s="78"/>
      <c r="D41" s="78"/>
      <c r="E41" s="78"/>
      <c r="F41" s="78"/>
      <c r="G41" s="78"/>
      <c r="H41" s="78"/>
      <c r="I41" s="78"/>
      <c r="J41" s="78"/>
      <c r="K41" s="78"/>
    </row>
    <row r="42" spans="2:22">
      <c r="B42" s="78"/>
      <c r="C42" s="78"/>
      <c r="D42" s="78"/>
      <c r="E42" s="78"/>
      <c r="F42" s="78"/>
      <c r="G42" s="78"/>
      <c r="H42" s="78"/>
      <c r="I42" s="78"/>
      <c r="J42" s="78"/>
      <c r="K42" s="78"/>
    </row>
    <row r="43" spans="2:22">
      <c r="B43" s="78"/>
      <c r="C43" s="78"/>
      <c r="D43" s="78"/>
      <c r="E43" s="78"/>
      <c r="F43" s="78"/>
      <c r="G43" s="78"/>
      <c r="H43" s="78"/>
      <c r="I43" s="78"/>
      <c r="J43" s="78"/>
      <c r="K43" s="78"/>
    </row>
    <row r="44" spans="2:22">
      <c r="B44" s="78"/>
      <c r="C44" s="78"/>
      <c r="D44" s="78"/>
      <c r="E44" s="78"/>
      <c r="F44" s="78"/>
      <c r="G44" s="78"/>
      <c r="H44" s="78"/>
      <c r="I44" s="78"/>
      <c r="J44" s="78"/>
      <c r="K44" s="78"/>
    </row>
    <row r="45" spans="2:22">
      <c r="B45" s="78"/>
      <c r="C45" s="78"/>
      <c r="D45" s="78"/>
      <c r="E45" s="78"/>
      <c r="F45" s="78"/>
      <c r="G45" s="78"/>
      <c r="H45" s="78"/>
      <c r="I45" s="78"/>
      <c r="J45" s="78"/>
      <c r="K45" s="78"/>
    </row>
    <row r="46" spans="2:22">
      <c r="B46" s="78"/>
      <c r="C46" s="78"/>
      <c r="D46" s="78"/>
      <c r="E46" s="78"/>
      <c r="F46" s="78"/>
      <c r="G46" s="78"/>
      <c r="H46" s="78"/>
      <c r="I46" s="78"/>
      <c r="J46" s="78"/>
      <c r="K46" s="78"/>
    </row>
    <row r="47" spans="2:22">
      <c r="B47" s="78"/>
      <c r="C47" s="78"/>
      <c r="D47" s="78"/>
      <c r="E47" s="78"/>
      <c r="F47" s="78"/>
      <c r="G47" s="78"/>
      <c r="H47" s="78"/>
      <c r="I47" s="78"/>
      <c r="J47" s="78"/>
      <c r="K47" s="78"/>
    </row>
    <row r="48" spans="2:22">
      <c r="B48" s="78"/>
      <c r="C48" s="78"/>
      <c r="D48" s="78"/>
      <c r="E48" s="78"/>
      <c r="F48" s="78"/>
      <c r="G48" s="78"/>
      <c r="H48" s="78"/>
      <c r="I48" s="78"/>
      <c r="J48" s="78"/>
      <c r="K48" s="78"/>
    </row>
    <row r="49" spans="2:11">
      <c r="B49" s="78"/>
      <c r="C49" s="78"/>
      <c r="D49" s="78"/>
      <c r="E49" s="78"/>
      <c r="F49" s="78"/>
      <c r="G49" s="78"/>
      <c r="H49" s="78"/>
      <c r="I49" s="78"/>
      <c r="J49" s="78"/>
      <c r="K49" s="78"/>
    </row>
    <row r="50" spans="2:11">
      <c r="B50" s="78"/>
      <c r="C50" s="78"/>
      <c r="D50" s="78"/>
      <c r="E50" s="78"/>
      <c r="F50" s="78"/>
      <c r="G50" s="78"/>
      <c r="H50" s="78"/>
      <c r="I50" s="78"/>
      <c r="J50" s="78"/>
      <c r="K50" s="78"/>
    </row>
    <row r="51" spans="2:11">
      <c r="B51" s="78"/>
      <c r="C51" s="78"/>
      <c r="D51" s="78"/>
      <c r="E51" s="78"/>
      <c r="F51" s="78"/>
      <c r="G51" s="78"/>
      <c r="H51" s="78"/>
      <c r="I51" s="78"/>
      <c r="J51" s="78"/>
      <c r="K51" s="78"/>
    </row>
    <row r="52" spans="2:11">
      <c r="B52" s="78"/>
      <c r="C52" s="78"/>
      <c r="D52" s="78"/>
      <c r="E52" s="78"/>
      <c r="F52" s="78"/>
      <c r="G52" s="78"/>
      <c r="H52" s="78"/>
      <c r="I52" s="78"/>
      <c r="J52" s="78"/>
      <c r="K52" s="78"/>
    </row>
    <row r="53" spans="2:11">
      <c r="B53" s="78"/>
      <c r="C53" s="78"/>
      <c r="D53" s="78"/>
      <c r="E53" s="78"/>
      <c r="F53" s="78"/>
      <c r="G53" s="78"/>
      <c r="H53" s="78"/>
      <c r="I53" s="78"/>
      <c r="J53" s="78"/>
      <c r="K53" s="78"/>
    </row>
    <row r="54" spans="2:11">
      <c r="B54" s="78"/>
      <c r="C54" s="78"/>
      <c r="D54" s="78"/>
      <c r="E54" s="78"/>
      <c r="F54" s="78"/>
      <c r="G54" s="78"/>
      <c r="H54" s="78"/>
      <c r="I54" s="78"/>
      <c r="J54" s="78"/>
      <c r="K54" s="78"/>
    </row>
    <row r="55" spans="2:11">
      <c r="B55" s="78"/>
      <c r="C55" s="78"/>
      <c r="D55" s="78"/>
      <c r="E55" s="78"/>
      <c r="F55" s="78"/>
      <c r="G55" s="78"/>
      <c r="H55" s="78"/>
      <c r="I55" s="78"/>
      <c r="J55" s="78"/>
      <c r="K55" s="78"/>
    </row>
    <row r="56" spans="2:11">
      <c r="B56" s="78"/>
      <c r="C56" s="78"/>
      <c r="D56" s="78"/>
      <c r="E56" s="78"/>
      <c r="F56" s="78"/>
      <c r="G56" s="78"/>
      <c r="H56" s="78"/>
      <c r="I56" s="78"/>
      <c r="J56" s="78"/>
      <c r="K56" s="78"/>
    </row>
    <row r="57" spans="2:11">
      <c r="B57" s="78"/>
      <c r="C57" s="78"/>
      <c r="D57" s="78"/>
      <c r="E57" s="78"/>
      <c r="F57" s="78"/>
      <c r="G57" s="78"/>
      <c r="H57" s="78"/>
      <c r="I57" s="78"/>
      <c r="J57" s="78"/>
      <c r="K57" s="78"/>
    </row>
    <row r="58" spans="2:11">
      <c r="B58" s="78"/>
      <c r="C58" s="78"/>
      <c r="D58" s="78"/>
      <c r="E58" s="78"/>
      <c r="F58" s="78"/>
      <c r="G58" s="78"/>
      <c r="H58" s="78"/>
      <c r="I58" s="78"/>
      <c r="J58" s="78"/>
      <c r="K58" s="78"/>
    </row>
    <row r="59" spans="2:11">
      <c r="B59" s="78"/>
      <c r="C59" s="78"/>
      <c r="D59" s="78"/>
      <c r="E59" s="78"/>
      <c r="F59" s="78"/>
      <c r="G59" s="78"/>
      <c r="H59" s="78"/>
      <c r="I59" s="78"/>
      <c r="J59" s="78"/>
      <c r="K59" s="78"/>
    </row>
    <row r="60" spans="2:11">
      <c r="B60" s="78"/>
      <c r="C60" s="78"/>
      <c r="D60" s="78"/>
      <c r="E60" s="78"/>
      <c r="F60" s="78"/>
      <c r="G60" s="78"/>
      <c r="H60" s="78"/>
      <c r="I60" s="78"/>
      <c r="J60" s="78"/>
      <c r="K60" s="78"/>
    </row>
    <row r="61" spans="2:11">
      <c r="B61" s="78"/>
      <c r="C61" s="78"/>
      <c r="D61" s="78"/>
      <c r="E61" s="78"/>
      <c r="F61" s="78"/>
      <c r="G61" s="78"/>
      <c r="H61" s="78"/>
      <c r="I61" s="78"/>
      <c r="J61" s="78"/>
      <c r="K61" s="78"/>
    </row>
    <row r="62" spans="2:11">
      <c r="B62" s="78"/>
      <c r="C62" s="78"/>
      <c r="D62" s="78"/>
      <c r="E62" s="78"/>
      <c r="F62" s="78"/>
      <c r="G62" s="78"/>
      <c r="H62" s="78"/>
      <c r="I62" s="78"/>
      <c r="J62" s="78"/>
      <c r="K62" s="78"/>
    </row>
    <row r="63" spans="2:11">
      <c r="B63" s="78"/>
      <c r="C63" s="78"/>
      <c r="D63" s="78"/>
      <c r="E63" s="78"/>
      <c r="F63" s="78"/>
      <c r="G63" s="78"/>
      <c r="H63" s="78"/>
      <c r="I63" s="78"/>
      <c r="J63" s="78"/>
      <c r="K63" s="78"/>
    </row>
    <row r="64" spans="2:11">
      <c r="B64" s="78"/>
      <c r="C64" s="78"/>
      <c r="D64" s="78"/>
      <c r="E64" s="78"/>
      <c r="F64" s="78"/>
      <c r="G64" s="78"/>
      <c r="H64" s="78"/>
      <c r="I64" s="78"/>
      <c r="J64" s="78"/>
      <c r="K64" s="78"/>
    </row>
    <row r="65" spans="2:11">
      <c r="B65" s="78"/>
      <c r="C65" s="78"/>
      <c r="D65" s="78"/>
      <c r="E65" s="78"/>
      <c r="F65" s="78"/>
      <c r="G65" s="78"/>
      <c r="H65" s="78"/>
      <c r="I65" s="78"/>
      <c r="J65" s="78"/>
      <c r="K65" s="78"/>
    </row>
    <row r="66" spans="2:11">
      <c r="B66" s="78"/>
      <c r="C66" s="78"/>
      <c r="D66" s="78"/>
      <c r="E66" s="78"/>
      <c r="F66" s="78"/>
      <c r="G66" s="78"/>
      <c r="H66" s="78"/>
      <c r="I66" s="78"/>
      <c r="J66" s="78"/>
      <c r="K66" s="78"/>
    </row>
    <row r="67" spans="2:11">
      <c r="B67" s="78"/>
      <c r="C67" s="78"/>
      <c r="D67" s="78"/>
      <c r="E67" s="78"/>
      <c r="F67" s="78"/>
      <c r="G67" s="78"/>
      <c r="H67" s="78"/>
      <c r="I67" s="78"/>
      <c r="J67" s="78"/>
      <c r="K67" s="78"/>
    </row>
    <row r="68" spans="2:11">
      <c r="B68" s="78"/>
      <c r="C68" s="78"/>
      <c r="D68" s="78"/>
      <c r="E68" s="78"/>
      <c r="F68" s="78"/>
      <c r="G68" s="78"/>
      <c r="H68" s="78"/>
      <c r="I68" s="78"/>
      <c r="J68" s="78"/>
      <c r="K68" s="78"/>
    </row>
    <row r="69" spans="2:11">
      <c r="B69" s="78"/>
      <c r="C69" s="78"/>
      <c r="D69" s="78"/>
      <c r="E69" s="78"/>
      <c r="F69" s="78"/>
      <c r="G69" s="78"/>
      <c r="H69" s="78"/>
      <c r="I69" s="78"/>
      <c r="J69" s="78"/>
      <c r="K69" s="78"/>
    </row>
    <row r="70" spans="2:11">
      <c r="B70" s="78"/>
      <c r="C70" s="78"/>
      <c r="D70" s="78"/>
      <c r="E70" s="78"/>
      <c r="F70" s="78"/>
      <c r="G70" s="78"/>
      <c r="H70" s="78"/>
      <c r="I70" s="78"/>
      <c r="J70" s="78"/>
      <c r="K70" s="78"/>
    </row>
    <row r="71" spans="2:11">
      <c r="B71" s="78"/>
      <c r="C71" s="78"/>
      <c r="D71" s="78"/>
      <c r="E71" s="78"/>
      <c r="F71" s="78"/>
      <c r="G71" s="78"/>
      <c r="H71" s="78"/>
      <c r="I71" s="78"/>
      <c r="J71" s="78"/>
      <c r="K71" s="78"/>
    </row>
    <row r="72" spans="2:11">
      <c r="B72" s="78"/>
      <c r="C72" s="78"/>
      <c r="D72" s="78"/>
      <c r="E72" s="78"/>
      <c r="F72" s="78"/>
      <c r="G72" s="78"/>
      <c r="H72" s="78"/>
      <c r="I72" s="78"/>
      <c r="J72" s="78"/>
      <c r="K72" s="78"/>
    </row>
    <row r="73" spans="2:11">
      <c r="B73" s="78"/>
      <c r="C73" s="78"/>
      <c r="D73" s="78"/>
      <c r="E73" s="78"/>
      <c r="F73" s="78"/>
      <c r="G73" s="78"/>
      <c r="H73" s="78"/>
      <c r="I73" s="78"/>
      <c r="J73" s="78"/>
      <c r="K73" s="78"/>
    </row>
    <row r="74" spans="2:11">
      <c r="B74" s="78"/>
      <c r="C74" s="78"/>
      <c r="D74" s="78"/>
      <c r="E74" s="78"/>
      <c r="F74" s="78"/>
      <c r="G74" s="78"/>
      <c r="H74" s="78"/>
      <c r="I74" s="78"/>
      <c r="J74" s="78"/>
      <c r="K74" s="78"/>
    </row>
    <row r="75" spans="2:11">
      <c r="B75" s="78"/>
      <c r="C75" s="78"/>
      <c r="D75" s="78"/>
      <c r="E75" s="78"/>
      <c r="F75" s="78"/>
      <c r="G75" s="78"/>
      <c r="H75" s="78"/>
      <c r="I75" s="78"/>
      <c r="J75" s="78"/>
      <c r="K75" s="78"/>
    </row>
    <row r="76" spans="2:11">
      <c r="B76" s="78"/>
      <c r="C76" s="78"/>
      <c r="D76" s="78"/>
      <c r="E76" s="78"/>
      <c r="F76" s="78"/>
      <c r="G76" s="78"/>
      <c r="H76" s="78"/>
      <c r="I76" s="78"/>
      <c r="J76" s="78"/>
      <c r="K76" s="78"/>
    </row>
    <row r="77" spans="2:11">
      <c r="B77" s="78"/>
      <c r="C77" s="78"/>
      <c r="D77" s="78"/>
      <c r="E77" s="78"/>
      <c r="F77" s="78"/>
      <c r="G77" s="78"/>
      <c r="H77" s="78"/>
      <c r="I77" s="78"/>
      <c r="J77" s="78"/>
      <c r="K77" s="78"/>
    </row>
    <row r="78" spans="2:11">
      <c r="B78" s="78"/>
      <c r="C78" s="78"/>
      <c r="D78" s="78"/>
      <c r="E78" s="78"/>
      <c r="F78" s="78"/>
      <c r="G78" s="78"/>
      <c r="H78" s="78"/>
      <c r="I78" s="78"/>
      <c r="J78" s="78"/>
      <c r="K78" s="78"/>
    </row>
    <row r="79" spans="2:11">
      <c r="B79" s="78"/>
      <c r="C79" s="78"/>
      <c r="D79" s="78"/>
      <c r="E79" s="78"/>
      <c r="F79" s="78"/>
      <c r="G79" s="78"/>
      <c r="H79" s="78"/>
      <c r="I79" s="78"/>
      <c r="J79" s="78"/>
      <c r="K79" s="78"/>
    </row>
    <row r="80" spans="2:11">
      <c r="B80" s="78"/>
      <c r="C80" s="78"/>
      <c r="D80" s="78"/>
      <c r="E80" s="78"/>
      <c r="F80" s="78"/>
      <c r="G80" s="78"/>
      <c r="H80" s="78"/>
      <c r="I80" s="78"/>
      <c r="J80" s="78"/>
      <c r="K80" s="78"/>
    </row>
    <row r="81" spans="2:11">
      <c r="B81" s="78"/>
      <c r="C81" s="78"/>
      <c r="D81" s="78"/>
      <c r="E81" s="78"/>
      <c r="F81" s="78"/>
      <c r="G81" s="78"/>
      <c r="H81" s="78"/>
      <c r="I81" s="78"/>
      <c r="J81" s="78"/>
      <c r="K81" s="78"/>
    </row>
    <row r="82" spans="2:11">
      <c r="B82" s="78"/>
      <c r="C82" s="78"/>
      <c r="D82" s="78"/>
      <c r="E82" s="78"/>
      <c r="F82" s="78"/>
      <c r="G82" s="78"/>
      <c r="H82" s="78"/>
      <c r="I82" s="78"/>
      <c r="J82" s="78"/>
      <c r="K82" s="78"/>
    </row>
    <row r="83" spans="2:11">
      <c r="B83" s="78"/>
      <c r="C83" s="78"/>
      <c r="D83" s="78"/>
      <c r="E83" s="78"/>
      <c r="F83" s="78"/>
      <c r="G83" s="78"/>
      <c r="H83" s="78"/>
      <c r="I83" s="78"/>
      <c r="J83" s="78"/>
      <c r="K83" s="78"/>
    </row>
    <row r="84" spans="2:11">
      <c r="B84" s="78"/>
      <c r="C84" s="78"/>
      <c r="D84" s="78"/>
      <c r="E84" s="78"/>
      <c r="F84" s="78"/>
      <c r="G84" s="78"/>
      <c r="H84" s="78"/>
      <c r="I84" s="78"/>
      <c r="J84" s="78"/>
      <c r="K84" s="78"/>
    </row>
    <row r="85" spans="2:11">
      <c r="B85" s="78"/>
      <c r="C85" s="78"/>
      <c r="D85" s="78"/>
      <c r="E85" s="78"/>
      <c r="F85" s="78"/>
      <c r="G85" s="78"/>
      <c r="H85" s="78"/>
      <c r="I85" s="78"/>
      <c r="J85" s="78"/>
      <c r="K85" s="78"/>
    </row>
    <row r="86" spans="2:11">
      <c r="B86" s="78"/>
      <c r="C86" s="78"/>
      <c r="D86" s="78"/>
      <c r="E86" s="78"/>
      <c r="F86" s="78"/>
      <c r="G86" s="78"/>
      <c r="H86" s="78"/>
      <c r="I86" s="78"/>
      <c r="J86" s="78"/>
      <c r="K86" s="78"/>
    </row>
    <row r="87" spans="2:11">
      <c r="B87" s="78"/>
      <c r="C87" s="78"/>
      <c r="D87" s="78"/>
      <c r="E87" s="78"/>
      <c r="F87" s="78"/>
      <c r="G87" s="78"/>
      <c r="H87" s="78"/>
      <c r="I87" s="78"/>
      <c r="J87" s="78"/>
      <c r="K87" s="78"/>
    </row>
    <row r="88" spans="2:11">
      <c r="B88" s="78"/>
      <c r="C88" s="78"/>
      <c r="D88" s="78"/>
      <c r="E88" s="78"/>
      <c r="F88" s="78"/>
      <c r="G88" s="78"/>
      <c r="H88" s="78"/>
      <c r="I88" s="78"/>
      <c r="J88" s="78"/>
      <c r="K88" s="78"/>
    </row>
    <row r="89" spans="2:11">
      <c r="B89" s="78"/>
      <c r="C89" s="78"/>
      <c r="D89" s="78"/>
      <c r="E89" s="78"/>
      <c r="F89" s="78"/>
      <c r="G89" s="78"/>
      <c r="H89" s="78"/>
      <c r="I89" s="78"/>
      <c r="J89" s="78"/>
      <c r="K89" s="78"/>
    </row>
    <row r="90" spans="2:11">
      <c r="B90" s="78"/>
      <c r="C90" s="78"/>
      <c r="D90" s="78"/>
      <c r="E90" s="78"/>
      <c r="F90" s="78"/>
      <c r="G90" s="78"/>
      <c r="H90" s="78"/>
      <c r="I90" s="78"/>
      <c r="J90" s="78"/>
      <c r="K90" s="78"/>
    </row>
    <row r="91" spans="2:11">
      <c r="B91" s="78"/>
      <c r="C91" s="78"/>
      <c r="D91" s="78"/>
      <c r="E91" s="78"/>
      <c r="F91" s="78"/>
      <c r="G91" s="78"/>
      <c r="H91" s="78"/>
      <c r="I91" s="78"/>
      <c r="J91" s="78"/>
      <c r="K91" s="78"/>
    </row>
    <row r="92" spans="2:11">
      <c r="B92" s="78"/>
      <c r="C92" s="78"/>
      <c r="D92" s="78"/>
      <c r="E92" s="78"/>
      <c r="F92" s="78"/>
      <c r="G92" s="78"/>
      <c r="H92" s="78"/>
      <c r="I92" s="78"/>
      <c r="J92" s="78"/>
      <c r="K92" s="78"/>
    </row>
    <row r="93" spans="2:11">
      <c r="B93" s="78"/>
      <c r="C93" s="78"/>
      <c r="D93" s="78"/>
      <c r="E93" s="78"/>
      <c r="F93" s="78"/>
      <c r="G93" s="78"/>
      <c r="H93" s="78"/>
      <c r="I93" s="78"/>
      <c r="J93" s="78"/>
      <c r="K93" s="78"/>
    </row>
    <row r="94" spans="2:11">
      <c r="B94" s="78"/>
      <c r="C94" s="78"/>
      <c r="D94" s="78"/>
      <c r="E94" s="78"/>
      <c r="F94" s="78"/>
      <c r="G94" s="78"/>
      <c r="H94" s="78"/>
      <c r="I94" s="78"/>
      <c r="J94" s="78"/>
      <c r="K94" s="78"/>
    </row>
    <row r="95" spans="2:11">
      <c r="B95" s="78"/>
      <c r="C95" s="78"/>
      <c r="D95" s="78"/>
      <c r="E95" s="78"/>
      <c r="F95" s="78"/>
      <c r="G95" s="78"/>
      <c r="H95" s="78"/>
      <c r="I95" s="78"/>
      <c r="J95" s="78"/>
      <c r="K95" s="78"/>
    </row>
    <row r="96" spans="2:11">
      <c r="B96" s="78"/>
      <c r="C96" s="78"/>
      <c r="D96" s="78"/>
      <c r="E96" s="78"/>
      <c r="F96" s="78"/>
      <c r="G96" s="78"/>
      <c r="H96" s="78"/>
      <c r="I96" s="78"/>
      <c r="J96" s="78"/>
      <c r="K96" s="78"/>
    </row>
    <row r="97" spans="2:11">
      <c r="B97" s="78"/>
      <c r="C97" s="78"/>
      <c r="D97" s="78"/>
      <c r="E97" s="78"/>
      <c r="F97" s="78"/>
      <c r="G97" s="78"/>
      <c r="H97" s="78"/>
      <c r="I97" s="78"/>
      <c r="J97" s="78"/>
      <c r="K97" s="78"/>
    </row>
    <row r="98" spans="2:11">
      <c r="B98" s="78"/>
      <c r="C98" s="78"/>
      <c r="D98" s="78"/>
      <c r="E98" s="78"/>
      <c r="F98" s="78"/>
      <c r="G98" s="78"/>
      <c r="H98" s="78"/>
      <c r="I98" s="78"/>
      <c r="J98" s="78"/>
      <c r="K98" s="78"/>
    </row>
    <row r="99" spans="2:11">
      <c r="B99" s="78"/>
      <c r="C99" s="78"/>
      <c r="D99" s="78"/>
      <c r="E99" s="78"/>
      <c r="F99" s="78"/>
      <c r="G99" s="78"/>
      <c r="H99" s="78"/>
      <c r="I99" s="78"/>
      <c r="J99" s="78"/>
      <c r="K99" s="78"/>
    </row>
    <row r="100" spans="2:11">
      <c r="B100" s="78"/>
      <c r="C100" s="78"/>
      <c r="D100" s="78"/>
      <c r="E100" s="78"/>
      <c r="F100" s="78"/>
      <c r="G100" s="78"/>
      <c r="H100" s="78"/>
      <c r="I100" s="78"/>
      <c r="J100" s="78"/>
      <c r="K100" s="78"/>
    </row>
    <row r="101" spans="2:11">
      <c r="B101" s="78"/>
      <c r="C101" s="78"/>
      <c r="D101" s="78"/>
      <c r="E101" s="78"/>
      <c r="F101" s="78"/>
      <c r="G101" s="78"/>
      <c r="H101" s="78"/>
      <c r="I101" s="78"/>
      <c r="J101" s="78"/>
      <c r="K101" s="78"/>
    </row>
    <row r="102" spans="2:11">
      <c r="B102" s="78"/>
      <c r="C102" s="78"/>
      <c r="D102" s="78"/>
      <c r="E102" s="78"/>
      <c r="F102" s="78"/>
      <c r="G102" s="78"/>
      <c r="H102" s="78"/>
      <c r="I102" s="78"/>
      <c r="J102" s="78"/>
      <c r="K102" s="78"/>
    </row>
    <row r="103" spans="2:11">
      <c r="B103" s="78"/>
      <c r="C103" s="78"/>
      <c r="D103" s="78"/>
      <c r="E103" s="78"/>
      <c r="F103" s="78"/>
      <c r="G103" s="78"/>
      <c r="H103" s="78"/>
      <c r="I103" s="78"/>
      <c r="J103" s="78"/>
      <c r="K103" s="78"/>
    </row>
    <row r="104" spans="2:11">
      <c r="B104" s="78"/>
      <c r="C104" s="78"/>
      <c r="D104" s="78"/>
      <c r="E104" s="78"/>
      <c r="F104" s="78"/>
      <c r="G104" s="78"/>
      <c r="H104" s="78"/>
      <c r="I104" s="78"/>
      <c r="J104" s="78"/>
      <c r="K104" s="78"/>
    </row>
    <row r="105" spans="2:11">
      <c r="B105" s="78"/>
      <c r="C105" s="78"/>
      <c r="D105" s="78"/>
      <c r="E105" s="78"/>
      <c r="F105" s="78"/>
      <c r="G105" s="78"/>
      <c r="H105" s="78"/>
      <c r="I105" s="78"/>
      <c r="J105" s="78"/>
      <c r="K105" s="78"/>
    </row>
    <row r="106" spans="2:11">
      <c r="B106" s="78"/>
      <c r="C106" s="78"/>
      <c r="D106" s="78"/>
      <c r="E106" s="78"/>
      <c r="F106" s="78"/>
      <c r="G106" s="78"/>
      <c r="H106" s="78"/>
      <c r="I106" s="78"/>
      <c r="J106" s="78"/>
      <c r="K106" s="78"/>
    </row>
    <row r="107" spans="2:11">
      <c r="B107" s="78"/>
      <c r="C107" s="78"/>
      <c r="D107" s="78"/>
      <c r="E107" s="78"/>
      <c r="F107" s="78"/>
      <c r="G107" s="78"/>
      <c r="H107" s="78"/>
      <c r="I107" s="78"/>
      <c r="J107" s="78"/>
      <c r="K107" s="78"/>
    </row>
    <row r="108" spans="2:11">
      <c r="B108" s="78"/>
      <c r="C108" s="78"/>
      <c r="D108" s="78"/>
      <c r="E108" s="78"/>
      <c r="F108" s="78"/>
      <c r="G108" s="78"/>
      <c r="H108" s="78"/>
      <c r="I108" s="78"/>
      <c r="J108" s="78"/>
      <c r="K108" s="78"/>
    </row>
    <row r="109" spans="2:11">
      <c r="B109" s="78"/>
      <c r="C109" s="78"/>
      <c r="D109" s="78"/>
      <c r="E109" s="78"/>
      <c r="F109" s="78"/>
      <c r="G109" s="78"/>
      <c r="H109" s="78"/>
      <c r="I109" s="78"/>
      <c r="J109" s="78"/>
      <c r="K109" s="78"/>
    </row>
    <row r="110" spans="2:11">
      <c r="B110" s="78"/>
      <c r="C110" s="78"/>
      <c r="D110" s="78"/>
      <c r="E110" s="78"/>
      <c r="F110" s="78"/>
      <c r="G110" s="78"/>
      <c r="H110" s="78"/>
      <c r="I110" s="78"/>
      <c r="J110" s="78"/>
      <c r="K110" s="78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6" t="s">
        <v>167</v>
      </c>
      <c r="C1" s="77" t="s" vm="1">
        <v>236</v>
      </c>
    </row>
    <row r="2" spans="2:59">
      <c r="B2" s="56" t="s">
        <v>166</v>
      </c>
      <c r="C2" s="77" t="s">
        <v>237</v>
      </c>
    </row>
    <row r="3" spans="2:59">
      <c r="B3" s="56" t="s">
        <v>168</v>
      </c>
      <c r="C3" s="77" t="s">
        <v>238</v>
      </c>
    </row>
    <row r="4" spans="2:59">
      <c r="B4" s="56" t="s">
        <v>169</v>
      </c>
      <c r="C4" s="77">
        <v>12145</v>
      </c>
    </row>
    <row r="6" spans="2:59" ht="26.25" customHeight="1">
      <c r="B6" s="182" t="s">
        <v>198</v>
      </c>
      <c r="C6" s="183"/>
      <c r="D6" s="183"/>
      <c r="E6" s="183"/>
      <c r="F6" s="183"/>
      <c r="G6" s="183"/>
      <c r="H6" s="183"/>
      <c r="I6" s="183"/>
      <c r="J6" s="183"/>
      <c r="K6" s="183"/>
      <c r="L6" s="184"/>
    </row>
    <row r="7" spans="2:59" ht="26.25" customHeight="1">
      <c r="B7" s="182" t="s">
        <v>85</v>
      </c>
      <c r="C7" s="183"/>
      <c r="D7" s="183"/>
      <c r="E7" s="183"/>
      <c r="F7" s="183"/>
      <c r="G7" s="183"/>
      <c r="H7" s="183"/>
      <c r="I7" s="183"/>
      <c r="J7" s="183"/>
      <c r="K7" s="183"/>
      <c r="L7" s="184"/>
    </row>
    <row r="8" spans="2:59" s="3" customFormat="1" ht="78.75">
      <c r="B8" s="22" t="s">
        <v>104</v>
      </c>
      <c r="C8" s="30" t="s">
        <v>36</v>
      </c>
      <c r="D8" s="30" t="s">
        <v>49</v>
      </c>
      <c r="E8" s="30" t="s">
        <v>89</v>
      </c>
      <c r="F8" s="30" t="s">
        <v>90</v>
      </c>
      <c r="G8" s="30" t="s">
        <v>220</v>
      </c>
      <c r="H8" s="30" t="s">
        <v>219</v>
      </c>
      <c r="I8" s="30" t="s">
        <v>98</v>
      </c>
      <c r="J8" s="30" t="s">
        <v>47</v>
      </c>
      <c r="K8" s="30" t="s">
        <v>170</v>
      </c>
      <c r="L8" s="31" t="s">
        <v>172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22</v>
      </c>
      <c r="G9" s="16" t="s">
        <v>227</v>
      </c>
      <c r="H9" s="16"/>
      <c r="I9" s="16" t="s">
        <v>223</v>
      </c>
      <c r="J9" s="32" t="s">
        <v>20</v>
      </c>
      <c r="K9" s="32" t="s">
        <v>20</v>
      </c>
      <c r="L9" s="33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1"/>
      <c r="N10" s="1"/>
      <c r="O10" s="1"/>
      <c r="P10" s="1"/>
      <c r="BG10" s="1"/>
    </row>
    <row r="11" spans="2:59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1"/>
      <c r="N11" s="1"/>
      <c r="O11" s="1"/>
      <c r="P11" s="1"/>
      <c r="BG11" s="1"/>
    </row>
    <row r="12" spans="2:59" ht="21" customHeight="1">
      <c r="B12" s="106"/>
      <c r="C12" s="78"/>
      <c r="D12" s="78"/>
      <c r="E12" s="78"/>
      <c r="F12" s="78"/>
      <c r="G12" s="78"/>
      <c r="H12" s="78"/>
      <c r="I12" s="78"/>
      <c r="J12" s="78"/>
      <c r="K12" s="78"/>
      <c r="L12" s="78"/>
    </row>
    <row r="13" spans="2:59">
      <c r="B13" s="106"/>
      <c r="C13" s="78"/>
      <c r="D13" s="78"/>
      <c r="E13" s="78"/>
      <c r="F13" s="78"/>
      <c r="G13" s="78"/>
      <c r="H13" s="78"/>
      <c r="I13" s="78"/>
      <c r="J13" s="78"/>
      <c r="K13" s="78"/>
      <c r="L13" s="78"/>
    </row>
    <row r="14" spans="2:59">
      <c r="B14" s="106"/>
      <c r="C14" s="78"/>
      <c r="D14" s="78"/>
      <c r="E14" s="78"/>
      <c r="F14" s="78"/>
      <c r="G14" s="78"/>
      <c r="H14" s="78"/>
      <c r="I14" s="78"/>
      <c r="J14" s="78"/>
      <c r="K14" s="78"/>
      <c r="L14" s="78"/>
    </row>
    <row r="15" spans="2:59"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</row>
    <row r="16" spans="2:59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</row>
    <row r="17" spans="2:12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</row>
    <row r="18" spans="2:12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</row>
    <row r="19" spans="2:12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</row>
    <row r="20" spans="2:12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</row>
    <row r="21" spans="2:12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</row>
    <row r="22" spans="2:12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</row>
    <row r="23" spans="2:12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</row>
    <row r="24" spans="2:12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</row>
    <row r="25" spans="2:12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</row>
    <row r="26" spans="2:12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</row>
    <row r="27" spans="2:12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</row>
    <row r="28" spans="2:12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</row>
    <row r="29" spans="2:12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</row>
    <row r="30" spans="2:12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</row>
    <row r="31" spans="2:12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</row>
    <row r="32" spans="2:12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</row>
    <row r="33" spans="2:12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</row>
    <row r="34" spans="2:12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</row>
    <row r="35" spans="2:12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</row>
    <row r="36" spans="2:12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</row>
    <row r="37" spans="2:12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</row>
    <row r="38" spans="2:12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</row>
    <row r="39" spans="2:12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</row>
    <row r="40" spans="2:12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</row>
    <row r="41" spans="2:12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</row>
    <row r="42" spans="2:12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</row>
    <row r="43" spans="2:12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</row>
    <row r="44" spans="2:12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</row>
    <row r="45" spans="2:12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</row>
    <row r="46" spans="2:12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</row>
    <row r="47" spans="2:12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</row>
    <row r="48" spans="2:12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</row>
    <row r="49" spans="2:12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</row>
    <row r="50" spans="2:12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</row>
    <row r="51" spans="2:12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</row>
    <row r="52" spans="2:12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</row>
    <row r="53" spans="2:12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</row>
    <row r="54" spans="2:12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</row>
    <row r="55" spans="2:12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</row>
    <row r="56" spans="2:12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</row>
    <row r="57" spans="2:12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</row>
    <row r="58" spans="2:12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</row>
    <row r="59" spans="2:12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</row>
    <row r="60" spans="2:12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</row>
    <row r="61" spans="2:12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</row>
    <row r="62" spans="2:12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</row>
    <row r="63" spans="2:12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</row>
    <row r="64" spans="2:12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</row>
    <row r="65" spans="2:12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</row>
    <row r="66" spans="2:12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</row>
    <row r="67" spans="2:12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</row>
    <row r="68" spans="2:12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</row>
    <row r="69" spans="2:12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</row>
    <row r="70" spans="2:12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</row>
    <row r="71" spans="2:12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</row>
    <row r="72" spans="2:12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</row>
    <row r="73" spans="2:12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</row>
    <row r="74" spans="2:12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</row>
    <row r="75" spans="2:12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</row>
    <row r="76" spans="2:12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</row>
    <row r="77" spans="2:12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</row>
    <row r="78" spans="2:12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</row>
    <row r="79" spans="2:12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</row>
    <row r="80" spans="2:12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</row>
    <row r="81" spans="2:12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</row>
    <row r="82" spans="2:12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</row>
    <row r="83" spans="2:12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</row>
    <row r="84" spans="2:12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</row>
    <row r="85" spans="2:12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</row>
    <row r="86" spans="2:12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</row>
    <row r="87" spans="2:12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</row>
    <row r="88" spans="2:12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</row>
    <row r="89" spans="2:12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</row>
    <row r="90" spans="2:12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</row>
    <row r="91" spans="2:12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</row>
    <row r="92" spans="2:12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</row>
    <row r="93" spans="2:12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</row>
    <row r="94" spans="2:12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</row>
    <row r="95" spans="2:12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</row>
    <row r="96" spans="2:12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</row>
    <row r="97" spans="2:12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</row>
    <row r="98" spans="2:12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</row>
    <row r="99" spans="2:12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</row>
    <row r="100" spans="2:12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</row>
    <row r="101" spans="2:12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</row>
    <row r="102" spans="2:12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</row>
    <row r="103" spans="2:12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</row>
    <row r="104" spans="2:12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</row>
    <row r="105" spans="2:12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</row>
    <row r="106" spans="2:12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</row>
    <row r="107" spans="2:12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</row>
    <row r="108" spans="2:12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</row>
    <row r="109" spans="2:12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</row>
    <row r="110" spans="2:12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3" customFormat="1">
      <c r="C5" s="53">
        <v>1</v>
      </c>
      <c r="D5" s="53">
        <f>C5+1</f>
        <v>2</v>
      </c>
      <c r="E5" s="53">
        <f t="shared" ref="E5:Y5" si="0">D5+1</f>
        <v>3</v>
      </c>
      <c r="F5" s="53">
        <f t="shared" si="0"/>
        <v>4</v>
      </c>
      <c r="G5" s="53">
        <f t="shared" si="0"/>
        <v>5</v>
      </c>
      <c r="H5" s="53">
        <f t="shared" si="0"/>
        <v>6</v>
      </c>
      <c r="I5" s="53">
        <f t="shared" si="0"/>
        <v>7</v>
      </c>
      <c r="J5" s="53">
        <f t="shared" si="0"/>
        <v>8</v>
      </c>
      <c r="K5" s="53">
        <f t="shared" si="0"/>
        <v>9</v>
      </c>
      <c r="L5" s="53">
        <f t="shared" si="0"/>
        <v>10</v>
      </c>
      <c r="M5" s="53">
        <f t="shared" si="0"/>
        <v>11</v>
      </c>
      <c r="N5" s="53">
        <f t="shared" si="0"/>
        <v>12</v>
      </c>
      <c r="O5" s="53">
        <f t="shared" si="0"/>
        <v>13</v>
      </c>
      <c r="P5" s="53">
        <f t="shared" si="0"/>
        <v>14</v>
      </c>
      <c r="Q5" s="53">
        <f t="shared" si="0"/>
        <v>15</v>
      </c>
      <c r="R5" s="53">
        <f t="shared" si="0"/>
        <v>16</v>
      </c>
      <c r="S5" s="53">
        <f t="shared" si="0"/>
        <v>17</v>
      </c>
      <c r="T5" s="53">
        <f t="shared" si="0"/>
        <v>18</v>
      </c>
      <c r="U5" s="53">
        <f t="shared" si="0"/>
        <v>19</v>
      </c>
      <c r="V5" s="53">
        <f t="shared" si="0"/>
        <v>20</v>
      </c>
      <c r="W5" s="53">
        <f t="shared" si="0"/>
        <v>21</v>
      </c>
      <c r="X5" s="53">
        <f t="shared" si="0"/>
        <v>22</v>
      </c>
      <c r="Y5" s="53">
        <f t="shared" si="0"/>
        <v>23</v>
      </c>
    </row>
    <row r="6" spans="2:25" ht="31.5">
      <c r="B6" s="52" t="s">
        <v>72</v>
      </c>
      <c r="C6" s="13" t="s">
        <v>36</v>
      </c>
      <c r="E6" s="13" t="s">
        <v>105</v>
      </c>
      <c r="I6" s="13" t="s">
        <v>15</v>
      </c>
      <c r="J6" s="13" t="s">
        <v>50</v>
      </c>
      <c r="M6" s="13" t="s">
        <v>89</v>
      </c>
      <c r="Q6" s="13" t="s">
        <v>17</v>
      </c>
      <c r="R6" s="13" t="s">
        <v>19</v>
      </c>
      <c r="U6" s="13" t="s">
        <v>48</v>
      </c>
      <c r="W6" s="14" t="s">
        <v>46</v>
      </c>
    </row>
    <row r="7" spans="2:25" ht="18">
      <c r="B7" s="52" t="str">
        <f>'תעודות התחייבות ממשלתיות'!B6:R6</f>
        <v>1.ב. ניירות ערך סחירים</v>
      </c>
      <c r="C7" s="13"/>
      <c r="E7" s="46"/>
      <c r="I7" s="13"/>
      <c r="J7" s="13"/>
      <c r="K7" s="13"/>
      <c r="L7" s="13"/>
      <c r="M7" s="13"/>
      <c r="Q7" s="13"/>
      <c r="R7" s="51"/>
    </row>
    <row r="8" spans="2:25" ht="37.5">
      <c r="B8" s="47" t="s">
        <v>74</v>
      </c>
      <c r="C8" s="30" t="s">
        <v>36</v>
      </c>
      <c r="D8" s="30" t="s">
        <v>107</v>
      </c>
      <c r="I8" s="30" t="s">
        <v>15</v>
      </c>
      <c r="J8" s="30" t="s">
        <v>50</v>
      </c>
      <c r="K8" s="30" t="s">
        <v>90</v>
      </c>
      <c r="L8" s="30" t="s">
        <v>18</v>
      </c>
      <c r="M8" s="30" t="s">
        <v>89</v>
      </c>
      <c r="Q8" s="30" t="s">
        <v>17</v>
      </c>
      <c r="R8" s="30" t="s">
        <v>19</v>
      </c>
      <c r="S8" s="30" t="s">
        <v>0</v>
      </c>
      <c r="T8" s="30" t="s">
        <v>93</v>
      </c>
      <c r="U8" s="30" t="s">
        <v>48</v>
      </c>
      <c r="V8" s="30" t="s">
        <v>47</v>
      </c>
      <c r="W8" s="31" t="s">
        <v>99</v>
      </c>
    </row>
    <row r="9" spans="2:25" ht="31.5">
      <c r="B9" s="48" t="str">
        <f>'תעודות חוב מסחריות '!B7:T7</f>
        <v>2. תעודות חוב מסחריות</v>
      </c>
      <c r="C9" s="13" t="s">
        <v>36</v>
      </c>
      <c r="D9" s="13" t="s">
        <v>107</v>
      </c>
      <c r="E9" s="41" t="s">
        <v>105</v>
      </c>
      <c r="G9" s="13" t="s">
        <v>49</v>
      </c>
      <c r="I9" s="13" t="s">
        <v>15</v>
      </c>
      <c r="J9" s="13" t="s">
        <v>50</v>
      </c>
      <c r="K9" s="13" t="s">
        <v>90</v>
      </c>
      <c r="L9" s="13" t="s">
        <v>18</v>
      </c>
      <c r="M9" s="13" t="s">
        <v>89</v>
      </c>
      <c r="Q9" s="13" t="s">
        <v>17</v>
      </c>
      <c r="R9" s="13" t="s">
        <v>19</v>
      </c>
      <c r="S9" s="13" t="s">
        <v>0</v>
      </c>
      <c r="T9" s="13" t="s">
        <v>93</v>
      </c>
      <c r="U9" s="13" t="s">
        <v>48</v>
      </c>
      <c r="V9" s="13" t="s">
        <v>47</v>
      </c>
      <c r="W9" s="38" t="s">
        <v>99</v>
      </c>
    </row>
    <row r="10" spans="2:25" ht="31.5">
      <c r="B10" s="48" t="str">
        <f>'אג"ח קונצרני'!B7:U7</f>
        <v>3. אג"ח קונצרני</v>
      </c>
      <c r="C10" s="30" t="s">
        <v>36</v>
      </c>
      <c r="D10" s="13" t="s">
        <v>107</v>
      </c>
      <c r="E10" s="41" t="s">
        <v>105</v>
      </c>
      <c r="G10" s="30" t="s">
        <v>49</v>
      </c>
      <c r="I10" s="30" t="s">
        <v>15</v>
      </c>
      <c r="J10" s="30" t="s">
        <v>50</v>
      </c>
      <c r="K10" s="30" t="s">
        <v>90</v>
      </c>
      <c r="L10" s="30" t="s">
        <v>18</v>
      </c>
      <c r="M10" s="30" t="s">
        <v>89</v>
      </c>
      <c r="Q10" s="30" t="s">
        <v>17</v>
      </c>
      <c r="R10" s="30" t="s">
        <v>19</v>
      </c>
      <c r="S10" s="30" t="s">
        <v>0</v>
      </c>
      <c r="T10" s="30" t="s">
        <v>93</v>
      </c>
      <c r="U10" s="30" t="s">
        <v>48</v>
      </c>
      <c r="V10" s="13" t="s">
        <v>47</v>
      </c>
      <c r="W10" s="31" t="s">
        <v>99</v>
      </c>
    </row>
    <row r="11" spans="2:25" ht="31.5">
      <c r="B11" s="48" t="str">
        <f>מניות!B7</f>
        <v>4. מניות</v>
      </c>
      <c r="C11" s="30" t="s">
        <v>36</v>
      </c>
      <c r="D11" s="13" t="s">
        <v>107</v>
      </c>
      <c r="E11" s="41" t="s">
        <v>105</v>
      </c>
      <c r="H11" s="30" t="s">
        <v>89</v>
      </c>
      <c r="S11" s="30" t="s">
        <v>0</v>
      </c>
      <c r="T11" s="13" t="s">
        <v>93</v>
      </c>
      <c r="U11" s="13" t="s">
        <v>48</v>
      </c>
      <c r="V11" s="13" t="s">
        <v>47</v>
      </c>
      <c r="W11" s="14" t="s">
        <v>99</v>
      </c>
    </row>
    <row r="12" spans="2:25" ht="31.5">
      <c r="B12" s="48" t="str">
        <f>'תעודות סל'!B7:N7</f>
        <v>5. תעודות סל</v>
      </c>
      <c r="C12" s="30" t="s">
        <v>36</v>
      </c>
      <c r="D12" s="13" t="s">
        <v>107</v>
      </c>
      <c r="E12" s="41" t="s">
        <v>105</v>
      </c>
      <c r="H12" s="30" t="s">
        <v>89</v>
      </c>
      <c r="S12" s="30" t="s">
        <v>0</v>
      </c>
      <c r="T12" s="30" t="s">
        <v>93</v>
      </c>
      <c r="U12" s="30" t="s">
        <v>48</v>
      </c>
      <c r="V12" s="30" t="s">
        <v>47</v>
      </c>
      <c r="W12" s="31" t="s">
        <v>99</v>
      </c>
    </row>
    <row r="13" spans="2:25" ht="31.5">
      <c r="B13" s="48" t="str">
        <f>'קרנות נאמנות'!B7:O7</f>
        <v>6. קרנות נאמנות</v>
      </c>
      <c r="C13" s="30" t="s">
        <v>36</v>
      </c>
      <c r="D13" s="30" t="s">
        <v>107</v>
      </c>
      <c r="G13" s="30" t="s">
        <v>49</v>
      </c>
      <c r="H13" s="30" t="s">
        <v>89</v>
      </c>
      <c r="S13" s="30" t="s">
        <v>0</v>
      </c>
      <c r="T13" s="30" t="s">
        <v>93</v>
      </c>
      <c r="U13" s="30" t="s">
        <v>48</v>
      </c>
      <c r="V13" s="30" t="s">
        <v>47</v>
      </c>
      <c r="W13" s="31" t="s">
        <v>99</v>
      </c>
    </row>
    <row r="14" spans="2:25" ht="31.5">
      <c r="B14" s="48" t="str">
        <f>'כתבי אופציה'!B7:L7</f>
        <v>7. כתבי אופציה</v>
      </c>
      <c r="C14" s="30" t="s">
        <v>36</v>
      </c>
      <c r="D14" s="30" t="s">
        <v>107</v>
      </c>
      <c r="G14" s="30" t="s">
        <v>49</v>
      </c>
      <c r="H14" s="30" t="s">
        <v>89</v>
      </c>
      <c r="S14" s="30" t="s">
        <v>0</v>
      </c>
      <c r="T14" s="30" t="s">
        <v>93</v>
      </c>
      <c r="U14" s="30" t="s">
        <v>48</v>
      </c>
      <c r="V14" s="30" t="s">
        <v>47</v>
      </c>
      <c r="W14" s="31" t="s">
        <v>99</v>
      </c>
    </row>
    <row r="15" spans="2:25" ht="31.5">
      <c r="B15" s="48" t="str">
        <f>אופציות!B7</f>
        <v>8. אופציות</v>
      </c>
      <c r="C15" s="30" t="s">
        <v>36</v>
      </c>
      <c r="D15" s="30" t="s">
        <v>107</v>
      </c>
      <c r="G15" s="30" t="s">
        <v>49</v>
      </c>
      <c r="H15" s="30" t="s">
        <v>89</v>
      </c>
      <c r="S15" s="30" t="s">
        <v>0</v>
      </c>
      <c r="T15" s="30" t="s">
        <v>93</v>
      </c>
      <c r="U15" s="30" t="s">
        <v>48</v>
      </c>
      <c r="V15" s="30" t="s">
        <v>47</v>
      </c>
      <c r="W15" s="31" t="s">
        <v>99</v>
      </c>
    </row>
    <row r="16" spans="2:25" ht="31.5">
      <c r="B16" s="48" t="str">
        <f>'חוזים עתידיים'!B7:I7</f>
        <v>9. חוזים עתידיים</v>
      </c>
      <c r="C16" s="30" t="s">
        <v>36</v>
      </c>
      <c r="D16" s="30" t="s">
        <v>107</v>
      </c>
      <c r="G16" s="30" t="s">
        <v>49</v>
      </c>
      <c r="H16" s="30" t="s">
        <v>89</v>
      </c>
      <c r="S16" s="30" t="s">
        <v>0</v>
      </c>
      <c r="T16" s="31" t="s">
        <v>93</v>
      </c>
    </row>
    <row r="17" spans="2:25" ht="31.5">
      <c r="B17" s="48" t="str">
        <f>'מוצרים מובנים'!B7:Q7</f>
        <v>10. מוצרים מובנים</v>
      </c>
      <c r="C17" s="30" t="s">
        <v>36</v>
      </c>
      <c r="F17" s="13" t="s">
        <v>40</v>
      </c>
      <c r="I17" s="30" t="s">
        <v>15</v>
      </c>
      <c r="J17" s="30" t="s">
        <v>50</v>
      </c>
      <c r="K17" s="30" t="s">
        <v>90</v>
      </c>
      <c r="L17" s="30" t="s">
        <v>18</v>
      </c>
      <c r="M17" s="30" t="s">
        <v>89</v>
      </c>
      <c r="Q17" s="30" t="s">
        <v>17</v>
      </c>
      <c r="R17" s="30" t="s">
        <v>19</v>
      </c>
      <c r="S17" s="30" t="s">
        <v>0</v>
      </c>
      <c r="T17" s="30" t="s">
        <v>93</v>
      </c>
      <c r="U17" s="30" t="s">
        <v>48</v>
      </c>
      <c r="V17" s="30" t="s">
        <v>47</v>
      </c>
      <c r="W17" s="31" t="s">
        <v>99</v>
      </c>
    </row>
    <row r="18" spans="2:25" ht="18">
      <c r="B18" s="52" t="str">
        <f>'לא סחיר- תעודות התחייבות ממשלתי'!B6:P6</f>
        <v>1.ג. ניירות ערך לא סחירים</v>
      </c>
    </row>
    <row r="19" spans="2:25" ht="31.5">
      <c r="B19" s="48" t="str">
        <f>'לא סחיר- תעודות התחייבות ממשלתי'!B7:P7</f>
        <v>1. תעודות התחייבות ממשלתיות</v>
      </c>
      <c r="C19" s="30" t="s">
        <v>36</v>
      </c>
      <c r="I19" s="30" t="s">
        <v>15</v>
      </c>
      <c r="J19" s="30" t="s">
        <v>50</v>
      </c>
      <c r="K19" s="30" t="s">
        <v>90</v>
      </c>
      <c r="L19" s="30" t="s">
        <v>18</v>
      </c>
      <c r="M19" s="30" t="s">
        <v>89</v>
      </c>
      <c r="Q19" s="30" t="s">
        <v>17</v>
      </c>
      <c r="R19" s="30" t="s">
        <v>19</v>
      </c>
      <c r="S19" s="30" t="s">
        <v>0</v>
      </c>
      <c r="T19" s="30" t="s">
        <v>93</v>
      </c>
      <c r="U19" s="30" t="s">
        <v>98</v>
      </c>
      <c r="V19" s="30" t="s">
        <v>47</v>
      </c>
      <c r="W19" s="31" t="s">
        <v>99</v>
      </c>
    </row>
    <row r="20" spans="2:25" ht="31.5">
      <c r="B20" s="48" t="str">
        <f>'לא סחיר - תעודות חוב מסחריות'!B7:S7</f>
        <v>2. תעודות חוב מסחריות</v>
      </c>
      <c r="C20" s="30" t="s">
        <v>36</v>
      </c>
      <c r="D20" s="41" t="s">
        <v>106</v>
      </c>
      <c r="E20" s="41" t="s">
        <v>105</v>
      </c>
      <c r="G20" s="30" t="s">
        <v>49</v>
      </c>
      <c r="I20" s="30" t="s">
        <v>15</v>
      </c>
      <c r="J20" s="30" t="s">
        <v>50</v>
      </c>
      <c r="K20" s="30" t="s">
        <v>90</v>
      </c>
      <c r="L20" s="30" t="s">
        <v>18</v>
      </c>
      <c r="M20" s="30" t="s">
        <v>89</v>
      </c>
      <c r="Q20" s="30" t="s">
        <v>17</v>
      </c>
      <c r="R20" s="30" t="s">
        <v>19</v>
      </c>
      <c r="S20" s="30" t="s">
        <v>0</v>
      </c>
      <c r="T20" s="30" t="s">
        <v>93</v>
      </c>
      <c r="U20" s="30" t="s">
        <v>98</v>
      </c>
      <c r="V20" s="30" t="s">
        <v>47</v>
      </c>
      <c r="W20" s="31" t="s">
        <v>99</v>
      </c>
    </row>
    <row r="21" spans="2:25" ht="31.5">
      <c r="B21" s="48" t="str">
        <f>'לא סחיר - אג"ח קונצרני'!B7:S7</f>
        <v>3. אג"ח קונצרני</v>
      </c>
      <c r="C21" s="30" t="s">
        <v>36</v>
      </c>
      <c r="D21" s="41" t="s">
        <v>106</v>
      </c>
      <c r="E21" s="41" t="s">
        <v>105</v>
      </c>
      <c r="G21" s="30" t="s">
        <v>49</v>
      </c>
      <c r="I21" s="30" t="s">
        <v>15</v>
      </c>
      <c r="J21" s="30" t="s">
        <v>50</v>
      </c>
      <c r="K21" s="30" t="s">
        <v>90</v>
      </c>
      <c r="L21" s="30" t="s">
        <v>18</v>
      </c>
      <c r="M21" s="30" t="s">
        <v>89</v>
      </c>
      <c r="Q21" s="30" t="s">
        <v>17</v>
      </c>
      <c r="R21" s="30" t="s">
        <v>19</v>
      </c>
      <c r="S21" s="30" t="s">
        <v>0</v>
      </c>
      <c r="T21" s="30" t="s">
        <v>93</v>
      </c>
      <c r="U21" s="30" t="s">
        <v>98</v>
      </c>
      <c r="V21" s="30" t="s">
        <v>47</v>
      </c>
      <c r="W21" s="31" t="s">
        <v>99</v>
      </c>
    </row>
    <row r="22" spans="2:25" ht="31.5">
      <c r="B22" s="48" t="str">
        <f>'לא סחיר - מניות'!B7:M7</f>
        <v>4. מניות</v>
      </c>
      <c r="C22" s="30" t="s">
        <v>36</v>
      </c>
      <c r="D22" s="41" t="s">
        <v>106</v>
      </c>
      <c r="E22" s="41" t="s">
        <v>105</v>
      </c>
      <c r="G22" s="30" t="s">
        <v>49</v>
      </c>
      <c r="H22" s="30" t="s">
        <v>89</v>
      </c>
      <c r="S22" s="30" t="s">
        <v>0</v>
      </c>
      <c r="T22" s="30" t="s">
        <v>93</v>
      </c>
      <c r="U22" s="30" t="s">
        <v>98</v>
      </c>
      <c r="V22" s="30" t="s">
        <v>47</v>
      </c>
      <c r="W22" s="31" t="s">
        <v>99</v>
      </c>
    </row>
    <row r="23" spans="2:25" ht="31.5">
      <c r="B23" s="48" t="str">
        <f>'לא סחיר - קרנות השקעה'!B7:K7</f>
        <v>5. קרנות השקעה</v>
      </c>
      <c r="C23" s="30" t="s">
        <v>36</v>
      </c>
      <c r="G23" s="30" t="s">
        <v>49</v>
      </c>
      <c r="H23" s="30" t="s">
        <v>89</v>
      </c>
      <c r="K23" s="30" t="s">
        <v>90</v>
      </c>
      <c r="S23" s="30" t="s">
        <v>0</v>
      </c>
      <c r="T23" s="30" t="s">
        <v>93</v>
      </c>
      <c r="U23" s="30" t="s">
        <v>98</v>
      </c>
      <c r="V23" s="30" t="s">
        <v>47</v>
      </c>
      <c r="W23" s="31" t="s">
        <v>99</v>
      </c>
    </row>
    <row r="24" spans="2:25" ht="31.5">
      <c r="B24" s="48" t="str">
        <f>'לא סחיר - כתבי אופציה'!B7:L7</f>
        <v>6. כתבי אופציה</v>
      </c>
      <c r="C24" s="30" t="s">
        <v>36</v>
      </c>
      <c r="G24" s="30" t="s">
        <v>49</v>
      </c>
      <c r="H24" s="30" t="s">
        <v>89</v>
      </c>
      <c r="K24" s="30" t="s">
        <v>90</v>
      </c>
      <c r="S24" s="30" t="s">
        <v>0</v>
      </c>
      <c r="T24" s="30" t="s">
        <v>93</v>
      </c>
      <c r="U24" s="30" t="s">
        <v>98</v>
      </c>
      <c r="V24" s="30" t="s">
        <v>47</v>
      </c>
      <c r="W24" s="31" t="s">
        <v>99</v>
      </c>
    </row>
    <row r="25" spans="2:25" ht="31.5">
      <c r="B25" s="48" t="str">
        <f>'לא סחיר - אופציות'!B7:L7</f>
        <v>7. אופציות</v>
      </c>
      <c r="C25" s="30" t="s">
        <v>36</v>
      </c>
      <c r="G25" s="30" t="s">
        <v>49</v>
      </c>
      <c r="H25" s="30" t="s">
        <v>89</v>
      </c>
      <c r="K25" s="30" t="s">
        <v>90</v>
      </c>
      <c r="S25" s="30" t="s">
        <v>0</v>
      </c>
      <c r="T25" s="30" t="s">
        <v>93</v>
      </c>
      <c r="U25" s="30" t="s">
        <v>98</v>
      </c>
      <c r="V25" s="30" t="s">
        <v>47</v>
      </c>
      <c r="W25" s="31" t="s">
        <v>99</v>
      </c>
    </row>
    <row r="26" spans="2:25" ht="31.5">
      <c r="B26" s="48" t="str">
        <f>'לא סחיר - חוזים עתידיים'!B7:K7</f>
        <v>8. חוזים עתידיים</v>
      </c>
      <c r="C26" s="30" t="s">
        <v>36</v>
      </c>
      <c r="G26" s="30" t="s">
        <v>49</v>
      </c>
      <c r="H26" s="30" t="s">
        <v>89</v>
      </c>
      <c r="K26" s="30" t="s">
        <v>90</v>
      </c>
      <c r="S26" s="30" t="s">
        <v>0</v>
      </c>
      <c r="T26" s="30" t="s">
        <v>93</v>
      </c>
      <c r="U26" s="30" t="s">
        <v>98</v>
      </c>
      <c r="V26" s="31" t="s">
        <v>99</v>
      </c>
    </row>
    <row r="27" spans="2:25" ht="31.5">
      <c r="B27" s="48" t="str">
        <f>'לא סחיר - מוצרים מובנים'!B7:Q7</f>
        <v>9. מוצרים מובנים</v>
      </c>
      <c r="C27" s="30" t="s">
        <v>36</v>
      </c>
      <c r="F27" s="30" t="s">
        <v>40</v>
      </c>
      <c r="I27" s="30" t="s">
        <v>15</v>
      </c>
      <c r="J27" s="30" t="s">
        <v>50</v>
      </c>
      <c r="K27" s="30" t="s">
        <v>90</v>
      </c>
      <c r="L27" s="30" t="s">
        <v>18</v>
      </c>
      <c r="M27" s="30" t="s">
        <v>89</v>
      </c>
      <c r="Q27" s="30" t="s">
        <v>17</v>
      </c>
      <c r="R27" s="30" t="s">
        <v>19</v>
      </c>
      <c r="S27" s="30" t="s">
        <v>0</v>
      </c>
      <c r="T27" s="30" t="s">
        <v>93</v>
      </c>
      <c r="U27" s="30" t="s">
        <v>98</v>
      </c>
      <c r="V27" s="30" t="s">
        <v>47</v>
      </c>
      <c r="W27" s="31" t="s">
        <v>99</v>
      </c>
    </row>
    <row r="28" spans="2:25" ht="31.5">
      <c r="B28" s="52" t="str">
        <f>הלוואות!B6</f>
        <v>1.ד. הלוואות:</v>
      </c>
      <c r="C28" s="30" t="s">
        <v>36</v>
      </c>
      <c r="I28" s="30" t="s">
        <v>15</v>
      </c>
      <c r="J28" s="30" t="s">
        <v>50</v>
      </c>
      <c r="L28" s="30" t="s">
        <v>18</v>
      </c>
      <c r="M28" s="30" t="s">
        <v>89</v>
      </c>
      <c r="Q28" s="13" t="s">
        <v>32</v>
      </c>
      <c r="R28" s="30" t="s">
        <v>19</v>
      </c>
      <c r="S28" s="30" t="s">
        <v>0</v>
      </c>
      <c r="T28" s="30" t="s">
        <v>93</v>
      </c>
      <c r="U28" s="30" t="s">
        <v>98</v>
      </c>
      <c r="V28" s="31" t="s">
        <v>99</v>
      </c>
    </row>
    <row r="29" spans="2:25" ht="47.25">
      <c r="B29" s="52" t="str">
        <f>'פקדונות מעל 3 חודשים'!B6:O6</f>
        <v>1.ה. פקדונות מעל 3 חודשים:</v>
      </c>
      <c r="C29" s="30" t="s">
        <v>36</v>
      </c>
      <c r="E29" s="30" t="s">
        <v>105</v>
      </c>
      <c r="I29" s="30" t="s">
        <v>15</v>
      </c>
      <c r="J29" s="30" t="s">
        <v>50</v>
      </c>
      <c r="L29" s="30" t="s">
        <v>18</v>
      </c>
      <c r="M29" s="30" t="s">
        <v>89</v>
      </c>
      <c r="O29" s="49" t="s">
        <v>41</v>
      </c>
      <c r="P29" s="50"/>
      <c r="R29" s="30" t="s">
        <v>19</v>
      </c>
      <c r="S29" s="30" t="s">
        <v>0</v>
      </c>
      <c r="T29" s="30" t="s">
        <v>93</v>
      </c>
      <c r="U29" s="30" t="s">
        <v>98</v>
      </c>
      <c r="V29" s="31" t="s">
        <v>99</v>
      </c>
    </row>
    <row r="30" spans="2:25" ht="63">
      <c r="B30" s="52" t="str">
        <f>'זכויות מקרקעין'!B6</f>
        <v>1. ו. זכויות במקרקעין:</v>
      </c>
      <c r="C30" s="13" t="s">
        <v>43</v>
      </c>
      <c r="N30" s="49" t="s">
        <v>73</v>
      </c>
      <c r="P30" s="50" t="s">
        <v>44</v>
      </c>
      <c r="U30" s="30" t="s">
        <v>98</v>
      </c>
      <c r="V30" s="14" t="s">
        <v>46</v>
      </c>
    </row>
    <row r="31" spans="2:25" ht="31.5">
      <c r="B31" s="52" t="str">
        <f>'השקעות אחרות '!B6:K6</f>
        <v xml:space="preserve">1. ח. השקעות אחרות </v>
      </c>
      <c r="C31" s="13" t="s">
        <v>15</v>
      </c>
      <c r="J31" s="13" t="s">
        <v>16</v>
      </c>
      <c r="Q31" s="13" t="s">
        <v>45</v>
      </c>
      <c r="R31" s="13" t="s">
        <v>42</v>
      </c>
      <c r="U31" s="30" t="s">
        <v>98</v>
      </c>
      <c r="V31" s="14" t="s">
        <v>46</v>
      </c>
    </row>
    <row r="32" spans="2:25" ht="47.25">
      <c r="B32" s="52" t="str">
        <f>'יתרת התחייבות להשקעה'!B6:D6</f>
        <v>1. ט. יתרות התחייבות להשקעה:</v>
      </c>
      <c r="X32" s="13" t="s">
        <v>95</v>
      </c>
      <c r="Y32" s="14" t="s">
        <v>94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6" t="s">
        <v>167</v>
      </c>
      <c r="C1" s="77" t="s" vm="1">
        <v>236</v>
      </c>
    </row>
    <row r="2" spans="2:54">
      <c r="B2" s="56" t="s">
        <v>166</v>
      </c>
      <c r="C2" s="77" t="s">
        <v>237</v>
      </c>
    </row>
    <row r="3" spans="2:54">
      <c r="B3" s="56" t="s">
        <v>168</v>
      </c>
      <c r="C3" s="77" t="s">
        <v>238</v>
      </c>
    </row>
    <row r="4" spans="2:54">
      <c r="B4" s="56" t="s">
        <v>169</v>
      </c>
      <c r="C4" s="77">
        <v>12145</v>
      </c>
    </row>
    <row r="6" spans="2:54" ht="26.25" customHeight="1">
      <c r="B6" s="182" t="s">
        <v>198</v>
      </c>
      <c r="C6" s="183"/>
      <c r="D6" s="183"/>
      <c r="E6" s="183"/>
      <c r="F6" s="183"/>
      <c r="G6" s="183"/>
      <c r="H6" s="183"/>
      <c r="I6" s="183"/>
      <c r="J6" s="183"/>
      <c r="K6" s="183"/>
      <c r="L6" s="184"/>
    </row>
    <row r="7" spans="2:54" ht="26.25" customHeight="1">
      <c r="B7" s="182" t="s">
        <v>86</v>
      </c>
      <c r="C7" s="183"/>
      <c r="D7" s="183"/>
      <c r="E7" s="183"/>
      <c r="F7" s="183"/>
      <c r="G7" s="183"/>
      <c r="H7" s="183"/>
      <c r="I7" s="183"/>
      <c r="J7" s="183"/>
      <c r="K7" s="183"/>
      <c r="L7" s="184"/>
    </row>
    <row r="8" spans="2:54" s="3" customFormat="1" ht="78.75">
      <c r="B8" s="22" t="s">
        <v>104</v>
      </c>
      <c r="C8" s="30" t="s">
        <v>36</v>
      </c>
      <c r="D8" s="30" t="s">
        <v>49</v>
      </c>
      <c r="E8" s="30" t="s">
        <v>89</v>
      </c>
      <c r="F8" s="30" t="s">
        <v>90</v>
      </c>
      <c r="G8" s="30" t="s">
        <v>220</v>
      </c>
      <c r="H8" s="30" t="s">
        <v>219</v>
      </c>
      <c r="I8" s="30" t="s">
        <v>98</v>
      </c>
      <c r="J8" s="30" t="s">
        <v>47</v>
      </c>
      <c r="K8" s="30" t="s">
        <v>170</v>
      </c>
      <c r="L8" s="31" t="s">
        <v>172</v>
      </c>
      <c r="M8" s="1"/>
      <c r="AZ8" s="1"/>
    </row>
    <row r="9" spans="2:54" s="3" customFormat="1" ht="21" customHeight="1">
      <c r="B9" s="15"/>
      <c r="C9" s="16"/>
      <c r="D9" s="16"/>
      <c r="E9" s="16"/>
      <c r="F9" s="16" t="s">
        <v>22</v>
      </c>
      <c r="G9" s="16" t="s">
        <v>227</v>
      </c>
      <c r="H9" s="16"/>
      <c r="I9" s="16" t="s">
        <v>223</v>
      </c>
      <c r="J9" s="32" t="s">
        <v>20</v>
      </c>
      <c r="K9" s="32" t="s">
        <v>20</v>
      </c>
      <c r="L9" s="33" t="s">
        <v>20</v>
      </c>
      <c r="AZ9" s="1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AZ10" s="1"/>
    </row>
    <row r="11" spans="2:54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AZ11" s="1"/>
    </row>
    <row r="12" spans="2:54" ht="19.5" customHeight="1">
      <c r="B12" s="94" t="s">
        <v>235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</row>
    <row r="13" spans="2:54">
      <c r="B13" s="94" t="s">
        <v>100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</row>
    <row r="14" spans="2:54">
      <c r="B14" s="94" t="s">
        <v>218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</row>
    <row r="15" spans="2:54">
      <c r="B15" s="94" t="s">
        <v>226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</row>
    <row r="16" spans="2:54" s="7" customFormat="1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AZ16" s="1"/>
      <c r="BB16" s="1"/>
    </row>
    <row r="17" spans="2:54" s="7" customFormat="1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AZ17" s="1"/>
      <c r="BB17" s="1"/>
    </row>
    <row r="18" spans="2:54" s="7" customFormat="1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AZ18" s="1"/>
      <c r="BB18" s="1"/>
    </row>
    <row r="19" spans="2:54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</row>
    <row r="20" spans="2:54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</row>
    <row r="21" spans="2:54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</row>
    <row r="22" spans="2:54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</row>
    <row r="23" spans="2:54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</row>
    <row r="24" spans="2:54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</row>
    <row r="25" spans="2:54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</row>
    <row r="26" spans="2:54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</row>
    <row r="27" spans="2:54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</row>
    <row r="28" spans="2:54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</row>
    <row r="29" spans="2:54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</row>
    <row r="30" spans="2:54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</row>
    <row r="31" spans="2:54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</row>
    <row r="32" spans="2:54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</row>
    <row r="33" spans="2:12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</row>
    <row r="34" spans="2:12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</row>
    <row r="35" spans="2:12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</row>
    <row r="36" spans="2:12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</row>
    <row r="37" spans="2:12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</row>
    <row r="38" spans="2:12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</row>
    <row r="39" spans="2:12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</row>
    <row r="40" spans="2:12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</row>
    <row r="41" spans="2:12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</row>
    <row r="42" spans="2:12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</row>
    <row r="43" spans="2:12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</row>
    <row r="44" spans="2:12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</row>
    <row r="45" spans="2:12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</row>
    <row r="46" spans="2:12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</row>
    <row r="47" spans="2:12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</row>
    <row r="48" spans="2:12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</row>
    <row r="49" spans="2:12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</row>
    <row r="50" spans="2:12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</row>
    <row r="51" spans="2:12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</row>
    <row r="52" spans="2:12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</row>
    <row r="53" spans="2:12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</row>
    <row r="54" spans="2:12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</row>
    <row r="55" spans="2:12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</row>
    <row r="56" spans="2:12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</row>
    <row r="57" spans="2:12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</row>
    <row r="58" spans="2:12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</row>
    <row r="59" spans="2:12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</row>
    <row r="60" spans="2:12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</row>
    <row r="61" spans="2:12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</row>
    <row r="62" spans="2:12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</row>
    <row r="63" spans="2:12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</row>
    <row r="64" spans="2:12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</row>
    <row r="65" spans="2:12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</row>
    <row r="66" spans="2:12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</row>
    <row r="67" spans="2:12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</row>
    <row r="68" spans="2:12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</row>
    <row r="69" spans="2:12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</row>
    <row r="70" spans="2:12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</row>
    <row r="71" spans="2:12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</row>
    <row r="72" spans="2:12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</row>
    <row r="73" spans="2:12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</row>
    <row r="74" spans="2:12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</row>
    <row r="75" spans="2:12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</row>
    <row r="76" spans="2:12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</row>
    <row r="77" spans="2:12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</row>
    <row r="78" spans="2:12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</row>
    <row r="79" spans="2:12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</row>
    <row r="80" spans="2:12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</row>
    <row r="81" spans="2:12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</row>
    <row r="82" spans="2:12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</row>
    <row r="83" spans="2:12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</row>
    <row r="84" spans="2:12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</row>
    <row r="85" spans="2:12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</row>
    <row r="86" spans="2:12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</row>
    <row r="87" spans="2:12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</row>
    <row r="88" spans="2:12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</row>
    <row r="89" spans="2:12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</row>
    <row r="90" spans="2:12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</row>
    <row r="91" spans="2:12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</row>
    <row r="92" spans="2:12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</row>
    <row r="93" spans="2:12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</row>
    <row r="94" spans="2:12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</row>
    <row r="95" spans="2:12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</row>
    <row r="96" spans="2:12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</row>
    <row r="97" spans="2:12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</row>
    <row r="98" spans="2:12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</row>
    <row r="99" spans="2:12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</row>
    <row r="100" spans="2:12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</row>
    <row r="101" spans="2:12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</row>
    <row r="102" spans="2:12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</row>
    <row r="103" spans="2:12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</row>
    <row r="104" spans="2:12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</row>
    <row r="105" spans="2:12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</row>
    <row r="106" spans="2:12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</row>
    <row r="107" spans="2:12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</row>
    <row r="108" spans="2:12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</row>
    <row r="109" spans="2:12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</row>
    <row r="110" spans="2:12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pane ySplit="10" topLeftCell="A11" activePane="bottomLeft" state="frozen"/>
      <selection pane="bottomLeft" activeCell="C17" sqref="C17"/>
    </sheetView>
  </sheetViews>
  <sheetFormatPr defaultColWidth="9.140625" defaultRowHeight="18"/>
  <cols>
    <col min="1" max="1" width="6.28515625" style="1" customWidth="1"/>
    <col min="2" max="2" width="44" style="2" bestFit="1" customWidth="1"/>
    <col min="3" max="3" width="41.7109375" style="2" bestFit="1" customWidth="1"/>
    <col min="4" max="4" width="8.5703125" style="2" bestFit="1" customWidth="1"/>
    <col min="5" max="5" width="12" style="1" bestFit="1" customWidth="1"/>
    <col min="6" max="6" width="11.28515625" style="1" bestFit="1" customWidth="1"/>
    <col min="7" max="7" width="13.140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6" t="s">
        <v>167</v>
      </c>
      <c r="C1" s="77" t="s" vm="1">
        <v>236</v>
      </c>
    </row>
    <row r="2" spans="2:51">
      <c r="B2" s="56" t="s">
        <v>166</v>
      </c>
      <c r="C2" s="77" t="s">
        <v>237</v>
      </c>
    </row>
    <row r="3" spans="2:51">
      <c r="B3" s="56" t="s">
        <v>168</v>
      </c>
      <c r="C3" s="77" t="s">
        <v>238</v>
      </c>
    </row>
    <row r="4" spans="2:51">
      <c r="B4" s="56" t="s">
        <v>169</v>
      </c>
      <c r="C4" s="77">
        <v>12145</v>
      </c>
    </row>
    <row r="6" spans="2:51" ht="26.25" customHeight="1">
      <c r="B6" s="182" t="s">
        <v>198</v>
      </c>
      <c r="C6" s="183"/>
      <c r="D6" s="183"/>
      <c r="E6" s="183"/>
      <c r="F6" s="183"/>
      <c r="G6" s="183"/>
      <c r="H6" s="183"/>
      <c r="I6" s="183"/>
      <c r="J6" s="183"/>
      <c r="K6" s="184"/>
    </row>
    <row r="7" spans="2:51" ht="26.25" customHeight="1">
      <c r="B7" s="182" t="s">
        <v>87</v>
      </c>
      <c r="C7" s="183"/>
      <c r="D7" s="183"/>
      <c r="E7" s="183"/>
      <c r="F7" s="183"/>
      <c r="G7" s="183"/>
      <c r="H7" s="183"/>
      <c r="I7" s="183"/>
      <c r="J7" s="183"/>
      <c r="K7" s="184"/>
    </row>
    <row r="8" spans="2:51" s="3" customFormat="1" ht="63">
      <c r="B8" s="22" t="s">
        <v>104</v>
      </c>
      <c r="C8" s="30" t="s">
        <v>36</v>
      </c>
      <c r="D8" s="30" t="s">
        <v>49</v>
      </c>
      <c r="E8" s="30" t="s">
        <v>89</v>
      </c>
      <c r="F8" s="30" t="s">
        <v>90</v>
      </c>
      <c r="G8" s="30" t="s">
        <v>220</v>
      </c>
      <c r="H8" s="30" t="s">
        <v>219</v>
      </c>
      <c r="I8" s="30" t="s">
        <v>98</v>
      </c>
      <c r="J8" s="30" t="s">
        <v>170</v>
      </c>
      <c r="K8" s="31" t="s">
        <v>172</v>
      </c>
      <c r="L8" s="1"/>
      <c r="AW8" s="1"/>
    </row>
    <row r="9" spans="2:51" s="3" customFormat="1" ht="22.5" customHeight="1">
      <c r="B9" s="15"/>
      <c r="C9" s="16"/>
      <c r="D9" s="16"/>
      <c r="E9" s="16"/>
      <c r="F9" s="16" t="s">
        <v>22</v>
      </c>
      <c r="G9" s="16" t="s">
        <v>227</v>
      </c>
      <c r="H9" s="16"/>
      <c r="I9" s="16" t="s">
        <v>223</v>
      </c>
      <c r="J9" s="32" t="s">
        <v>20</v>
      </c>
      <c r="K9" s="17" t="s">
        <v>20</v>
      </c>
      <c r="AW9" s="1"/>
    </row>
    <row r="10" spans="2:5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20" t="s">
        <v>8</v>
      </c>
      <c r="K10" s="20" t="s">
        <v>9</v>
      </c>
      <c r="AW10" s="1"/>
    </row>
    <row r="11" spans="2:51" s="4" customFormat="1" ht="18" customHeight="1">
      <c r="B11" s="111" t="s">
        <v>39</v>
      </c>
      <c r="C11" s="112"/>
      <c r="D11" s="112"/>
      <c r="E11" s="112"/>
      <c r="F11" s="112"/>
      <c r="G11" s="113"/>
      <c r="H11" s="117"/>
      <c r="I11" s="113">
        <v>-8.8033199999999994</v>
      </c>
      <c r="J11" s="114">
        <v>1</v>
      </c>
      <c r="K11" s="114">
        <f>I11/'סכום נכסי הקרן'!$C$42</f>
        <v>-1.1744295606550665E-4</v>
      </c>
      <c r="AW11" s="95"/>
    </row>
    <row r="12" spans="2:51" s="95" customFormat="1" ht="19.5" customHeight="1">
      <c r="B12" s="115" t="s">
        <v>31</v>
      </c>
      <c r="C12" s="112"/>
      <c r="D12" s="112"/>
      <c r="E12" s="112"/>
      <c r="F12" s="112"/>
      <c r="G12" s="113"/>
      <c r="H12" s="117"/>
      <c r="I12" s="113">
        <v>-8.8033199999999994</v>
      </c>
      <c r="J12" s="114">
        <v>1</v>
      </c>
      <c r="K12" s="114">
        <f>I12/'סכום נכסי הקרן'!$C$42</f>
        <v>-1.1744295606550665E-4</v>
      </c>
    </row>
    <row r="13" spans="2:51">
      <c r="B13" s="96" t="s">
        <v>364</v>
      </c>
      <c r="C13" s="81"/>
      <c r="D13" s="81"/>
      <c r="E13" s="81"/>
      <c r="F13" s="81"/>
      <c r="G13" s="89"/>
      <c r="H13" s="91"/>
      <c r="I13" s="89">
        <v>-9.0596999999999994</v>
      </c>
      <c r="J13" s="90">
        <v>1.0291231035563855</v>
      </c>
      <c r="K13" s="90">
        <f>I13/'סכום נכסי הקרן'!$C$42</f>
        <v>-1.2086325943697043E-4</v>
      </c>
    </row>
    <row r="14" spans="2:51">
      <c r="B14" s="85" t="s">
        <v>365</v>
      </c>
      <c r="C14" s="79" t="s">
        <v>366</v>
      </c>
      <c r="D14" s="92" t="s">
        <v>367</v>
      </c>
      <c r="E14" s="92" t="s">
        <v>151</v>
      </c>
      <c r="F14" s="104">
        <v>43171</v>
      </c>
      <c r="G14" s="86">
        <v>102855</v>
      </c>
      <c r="H14" s="88">
        <v>-2.1278000000000001</v>
      </c>
      <c r="I14" s="86">
        <v>-2.18859</v>
      </c>
      <c r="J14" s="87">
        <v>0.24860961546325708</v>
      </c>
      <c r="K14" s="87">
        <f>I14/'סכום נכסי הקרן'!$C$42</f>
        <v>-2.9197448146313802E-5</v>
      </c>
    </row>
    <row r="15" spans="2:51">
      <c r="B15" s="85" t="s">
        <v>368</v>
      </c>
      <c r="C15" s="79" t="s">
        <v>369</v>
      </c>
      <c r="D15" s="92" t="s">
        <v>367</v>
      </c>
      <c r="E15" s="92" t="s">
        <v>151</v>
      </c>
      <c r="F15" s="104">
        <v>43158</v>
      </c>
      <c r="G15" s="86">
        <v>96896.8</v>
      </c>
      <c r="H15" s="88">
        <v>-1.1807000000000001</v>
      </c>
      <c r="I15" s="86">
        <v>-1.14405</v>
      </c>
      <c r="J15" s="87">
        <v>0.12995665271738391</v>
      </c>
      <c r="K15" s="87">
        <f>I15/'סכום נכסי הקרן'!$C$42</f>
        <v>-1.5262493455508023E-5</v>
      </c>
    </row>
    <row r="16" spans="2:51" s="7" customFormat="1">
      <c r="B16" s="85" t="s">
        <v>370</v>
      </c>
      <c r="C16" s="79" t="s">
        <v>371</v>
      </c>
      <c r="D16" s="92" t="s">
        <v>367</v>
      </c>
      <c r="E16" s="92" t="s">
        <v>151</v>
      </c>
      <c r="F16" s="104">
        <v>43181</v>
      </c>
      <c r="G16" s="86">
        <v>173550</v>
      </c>
      <c r="H16" s="88">
        <v>-0.87760000000000005</v>
      </c>
      <c r="I16" s="86">
        <v>-1.5230299999999999</v>
      </c>
      <c r="J16" s="87">
        <v>0.17300632034277977</v>
      </c>
      <c r="K16" s="87">
        <f>I16/'סכום נכסי הקרן'!$C$42</f>
        <v>-2.0318373679072051E-5</v>
      </c>
      <c r="AW16" s="1"/>
      <c r="AY16" s="1"/>
    </row>
    <row r="17" spans="2:51" s="7" customFormat="1">
      <c r="B17" s="85" t="s">
        <v>372</v>
      </c>
      <c r="C17" s="79" t="s">
        <v>373</v>
      </c>
      <c r="D17" s="92" t="s">
        <v>367</v>
      </c>
      <c r="E17" s="92" t="s">
        <v>151</v>
      </c>
      <c r="F17" s="104">
        <v>43153</v>
      </c>
      <c r="G17" s="86">
        <v>1320804</v>
      </c>
      <c r="H17" s="88">
        <v>-0.73829999999999996</v>
      </c>
      <c r="I17" s="86">
        <v>-9.7513799999999993</v>
      </c>
      <c r="J17" s="87">
        <v>1.1076934611033111</v>
      </c>
      <c r="K17" s="87">
        <f>I17/'סכום נכסי הקרן'!$C$42</f>
        <v>-1.3009079448640515E-4</v>
      </c>
      <c r="AW17" s="1"/>
      <c r="AY17" s="1"/>
    </row>
    <row r="18" spans="2:51" s="7" customFormat="1">
      <c r="B18" s="85" t="s">
        <v>374</v>
      </c>
      <c r="C18" s="79" t="s">
        <v>375</v>
      </c>
      <c r="D18" s="92" t="s">
        <v>367</v>
      </c>
      <c r="E18" s="92" t="s">
        <v>151</v>
      </c>
      <c r="F18" s="104">
        <v>43179</v>
      </c>
      <c r="G18" s="86">
        <v>59738</v>
      </c>
      <c r="H18" s="88">
        <v>0.9607</v>
      </c>
      <c r="I18" s="86">
        <v>0.57391999999999999</v>
      </c>
      <c r="J18" s="87">
        <v>-6.5193586056169719E-2</v>
      </c>
      <c r="K18" s="87">
        <f>I18/'סכום נכסי הקרן'!$C$42</f>
        <v>7.6565274629475675E-6</v>
      </c>
      <c r="AW18" s="1"/>
      <c r="AY18" s="1"/>
    </row>
    <row r="19" spans="2:51">
      <c r="B19" s="85" t="s">
        <v>376</v>
      </c>
      <c r="C19" s="79" t="s">
        <v>377</v>
      </c>
      <c r="D19" s="92" t="s">
        <v>367</v>
      </c>
      <c r="E19" s="92" t="s">
        <v>151</v>
      </c>
      <c r="F19" s="104">
        <v>43186</v>
      </c>
      <c r="G19" s="86">
        <v>245980</v>
      </c>
      <c r="H19" s="88">
        <v>0.88390000000000002</v>
      </c>
      <c r="I19" s="86">
        <v>2.1742399999999997</v>
      </c>
      <c r="J19" s="87">
        <v>-0.24697954862483698</v>
      </c>
      <c r="K19" s="87">
        <f>I19/'סכום נכסי הקרן'!$C$42</f>
        <v>2.9006008278225392E-5</v>
      </c>
    </row>
    <row r="20" spans="2:51">
      <c r="B20" s="85" t="s">
        <v>378</v>
      </c>
      <c r="C20" s="79" t="s">
        <v>379</v>
      </c>
      <c r="D20" s="92" t="s">
        <v>367</v>
      </c>
      <c r="E20" s="92" t="s">
        <v>151</v>
      </c>
      <c r="F20" s="104">
        <v>43188</v>
      </c>
      <c r="G20" s="86">
        <v>2108400</v>
      </c>
      <c r="H20" s="88">
        <v>0.1328</v>
      </c>
      <c r="I20" s="86">
        <v>2.7991899999999998</v>
      </c>
      <c r="J20" s="87">
        <v>-0.3179698113893395</v>
      </c>
      <c r="K20" s="87">
        <f>I20/'סכום נכסי הקרן'!$C$42</f>
        <v>3.7343314589155634E-5</v>
      </c>
    </row>
    <row r="21" spans="2:51">
      <c r="B21" s="82"/>
      <c r="C21" s="79"/>
      <c r="D21" s="79"/>
      <c r="E21" s="79"/>
      <c r="F21" s="79"/>
      <c r="G21" s="86"/>
      <c r="H21" s="88"/>
      <c r="I21" s="79"/>
      <c r="J21" s="87"/>
      <c r="K21" s="79"/>
    </row>
    <row r="22" spans="2:51">
      <c r="B22" s="96" t="s">
        <v>215</v>
      </c>
      <c r="C22" s="81"/>
      <c r="D22" s="81"/>
      <c r="E22" s="81"/>
      <c r="F22" s="81"/>
      <c r="G22" s="89"/>
      <c r="H22" s="91"/>
      <c r="I22" s="89">
        <v>0.25638</v>
      </c>
      <c r="J22" s="90">
        <v>-2.9123103556385546E-2</v>
      </c>
      <c r="K22" s="90">
        <f>I22/'סכום נכסי הקרן'!$C$42</f>
        <v>3.420303371463788E-6</v>
      </c>
    </row>
    <row r="23" spans="2:51">
      <c r="B23" s="85" t="s">
        <v>380</v>
      </c>
      <c r="C23" s="79" t="s">
        <v>381</v>
      </c>
      <c r="D23" s="92" t="s">
        <v>367</v>
      </c>
      <c r="E23" s="92" t="s">
        <v>153</v>
      </c>
      <c r="F23" s="104">
        <v>43187</v>
      </c>
      <c r="G23" s="86">
        <v>30774.560000000001</v>
      </c>
      <c r="H23" s="88">
        <v>0.83309999999999995</v>
      </c>
      <c r="I23" s="86">
        <v>0.25638</v>
      </c>
      <c r="J23" s="87">
        <v>-2.9123103556385546E-2</v>
      </c>
      <c r="K23" s="87">
        <f>I23/'סכום נכסי הקרן'!$C$42</f>
        <v>3.420303371463788E-6</v>
      </c>
    </row>
    <row r="24" spans="2:51">
      <c r="B24" s="82"/>
      <c r="C24" s="79"/>
      <c r="D24" s="79"/>
      <c r="E24" s="79"/>
      <c r="F24" s="79"/>
      <c r="G24" s="86"/>
      <c r="H24" s="88"/>
      <c r="I24" s="79"/>
      <c r="J24" s="87"/>
      <c r="K24" s="79"/>
    </row>
    <row r="25" spans="2:51">
      <c r="B25" s="78"/>
      <c r="C25" s="78"/>
      <c r="D25" s="78"/>
      <c r="E25" s="78"/>
      <c r="F25" s="78"/>
      <c r="G25" s="78"/>
      <c r="H25" s="78"/>
      <c r="I25" s="78"/>
      <c r="J25" s="78"/>
      <c r="K25" s="78"/>
    </row>
    <row r="26" spans="2:51">
      <c r="B26" s="78"/>
      <c r="C26" s="78"/>
      <c r="D26" s="78"/>
      <c r="E26" s="78"/>
      <c r="F26" s="78"/>
      <c r="G26" s="78"/>
      <c r="H26" s="78"/>
      <c r="I26" s="78"/>
      <c r="J26" s="78"/>
      <c r="K26" s="78"/>
    </row>
    <row r="27" spans="2:51">
      <c r="B27" s="94" t="s">
        <v>235</v>
      </c>
      <c r="C27" s="78"/>
      <c r="D27" s="78"/>
      <c r="E27" s="78"/>
      <c r="F27" s="78"/>
      <c r="G27" s="78"/>
      <c r="H27" s="78"/>
      <c r="I27" s="78"/>
      <c r="J27" s="78"/>
      <c r="K27" s="78"/>
    </row>
    <row r="28" spans="2:51">
      <c r="B28" s="94" t="s">
        <v>100</v>
      </c>
      <c r="C28" s="78"/>
      <c r="D28" s="78"/>
      <c r="E28" s="78"/>
      <c r="F28" s="78"/>
      <c r="G28" s="78"/>
      <c r="H28" s="78"/>
      <c r="I28" s="78"/>
      <c r="J28" s="78"/>
      <c r="K28" s="78"/>
    </row>
    <row r="29" spans="2:51">
      <c r="B29" s="94" t="s">
        <v>218</v>
      </c>
      <c r="C29" s="78"/>
      <c r="D29" s="78"/>
      <c r="E29" s="78"/>
      <c r="F29" s="78"/>
      <c r="G29" s="78"/>
      <c r="H29" s="78"/>
      <c r="I29" s="78"/>
      <c r="J29" s="78"/>
      <c r="K29" s="78"/>
    </row>
    <row r="30" spans="2:51">
      <c r="B30" s="94" t="s">
        <v>226</v>
      </c>
      <c r="C30" s="78"/>
      <c r="D30" s="78"/>
      <c r="E30" s="78"/>
      <c r="F30" s="78"/>
      <c r="G30" s="78"/>
      <c r="H30" s="78"/>
      <c r="I30" s="78"/>
      <c r="J30" s="78"/>
      <c r="K30" s="78"/>
    </row>
    <row r="31" spans="2:51">
      <c r="B31" s="78"/>
      <c r="C31" s="78"/>
      <c r="D31" s="78"/>
      <c r="E31" s="78"/>
      <c r="F31" s="78"/>
      <c r="G31" s="78"/>
      <c r="H31" s="78"/>
      <c r="I31" s="78"/>
      <c r="J31" s="78"/>
      <c r="K31" s="78"/>
    </row>
    <row r="32" spans="2:51">
      <c r="B32" s="78"/>
      <c r="C32" s="78"/>
      <c r="D32" s="78"/>
      <c r="E32" s="78"/>
      <c r="F32" s="78"/>
      <c r="G32" s="78"/>
      <c r="H32" s="78"/>
      <c r="I32" s="78"/>
      <c r="J32" s="78"/>
      <c r="K32" s="78"/>
    </row>
    <row r="33" spans="2:11">
      <c r="B33" s="78"/>
      <c r="C33" s="78"/>
      <c r="D33" s="78"/>
      <c r="E33" s="78"/>
      <c r="F33" s="78"/>
      <c r="G33" s="78"/>
      <c r="H33" s="78"/>
      <c r="I33" s="78"/>
      <c r="J33" s="78"/>
      <c r="K33" s="78"/>
    </row>
    <row r="34" spans="2:11">
      <c r="B34" s="78"/>
      <c r="C34" s="78"/>
      <c r="D34" s="78"/>
      <c r="E34" s="78"/>
      <c r="F34" s="78"/>
      <c r="G34" s="78"/>
      <c r="H34" s="78"/>
      <c r="I34" s="78"/>
      <c r="J34" s="78"/>
      <c r="K34" s="78"/>
    </row>
    <row r="35" spans="2:11">
      <c r="B35" s="78"/>
      <c r="C35" s="78"/>
      <c r="D35" s="78"/>
      <c r="E35" s="78"/>
      <c r="F35" s="78"/>
      <c r="G35" s="78"/>
      <c r="H35" s="78"/>
      <c r="I35" s="78"/>
      <c r="J35" s="78"/>
      <c r="K35" s="78"/>
    </row>
    <row r="36" spans="2:11">
      <c r="B36" s="78"/>
      <c r="C36" s="78"/>
      <c r="D36" s="78"/>
      <c r="E36" s="78"/>
      <c r="F36" s="78"/>
      <c r="G36" s="78"/>
      <c r="H36" s="78"/>
      <c r="I36" s="78"/>
      <c r="J36" s="78"/>
      <c r="K36" s="78"/>
    </row>
    <row r="37" spans="2:11">
      <c r="B37" s="78"/>
      <c r="C37" s="78"/>
      <c r="D37" s="78"/>
      <c r="E37" s="78"/>
      <c r="F37" s="78"/>
      <c r="G37" s="78"/>
      <c r="H37" s="78"/>
      <c r="I37" s="78"/>
      <c r="J37" s="78"/>
      <c r="K37" s="78"/>
    </row>
    <row r="38" spans="2:11">
      <c r="B38" s="78"/>
      <c r="C38" s="78"/>
      <c r="D38" s="78"/>
      <c r="E38" s="78"/>
      <c r="F38" s="78"/>
      <c r="G38" s="78"/>
      <c r="H38" s="78"/>
      <c r="I38" s="78"/>
      <c r="J38" s="78"/>
      <c r="K38" s="78"/>
    </row>
    <row r="39" spans="2:11">
      <c r="B39" s="78"/>
      <c r="C39" s="78"/>
      <c r="D39" s="78"/>
      <c r="E39" s="78"/>
      <c r="F39" s="78"/>
      <c r="G39" s="78"/>
      <c r="H39" s="78"/>
      <c r="I39" s="78"/>
      <c r="J39" s="78"/>
      <c r="K39" s="78"/>
    </row>
    <row r="40" spans="2:11">
      <c r="B40" s="78"/>
      <c r="C40" s="78"/>
      <c r="D40" s="78"/>
      <c r="E40" s="78"/>
      <c r="F40" s="78"/>
      <c r="G40" s="78"/>
      <c r="H40" s="78"/>
      <c r="I40" s="78"/>
      <c r="J40" s="78"/>
      <c r="K40" s="78"/>
    </row>
    <row r="41" spans="2:11">
      <c r="B41" s="78"/>
      <c r="C41" s="78"/>
      <c r="D41" s="78"/>
      <c r="E41" s="78"/>
      <c r="F41" s="78"/>
      <c r="G41" s="78"/>
      <c r="H41" s="78"/>
      <c r="I41" s="78"/>
      <c r="J41" s="78"/>
      <c r="K41" s="78"/>
    </row>
    <row r="42" spans="2:11">
      <c r="B42" s="78"/>
      <c r="C42" s="78"/>
      <c r="D42" s="78"/>
      <c r="E42" s="78"/>
      <c r="F42" s="78"/>
      <c r="G42" s="78"/>
      <c r="H42" s="78"/>
      <c r="I42" s="78"/>
      <c r="J42" s="78"/>
      <c r="K42" s="78"/>
    </row>
    <row r="43" spans="2:11">
      <c r="B43" s="78"/>
      <c r="C43" s="78"/>
      <c r="D43" s="78"/>
      <c r="E43" s="78"/>
      <c r="F43" s="78"/>
      <c r="G43" s="78"/>
      <c r="H43" s="78"/>
      <c r="I43" s="78"/>
      <c r="J43" s="78"/>
      <c r="K43" s="78"/>
    </row>
    <row r="44" spans="2:11">
      <c r="B44" s="78"/>
      <c r="C44" s="78"/>
      <c r="D44" s="78"/>
      <c r="E44" s="78"/>
      <c r="F44" s="78"/>
      <c r="G44" s="78"/>
      <c r="H44" s="78"/>
      <c r="I44" s="78"/>
      <c r="J44" s="78"/>
      <c r="K44" s="78"/>
    </row>
    <row r="45" spans="2:11">
      <c r="B45" s="78"/>
      <c r="C45" s="78"/>
      <c r="D45" s="78"/>
      <c r="E45" s="78"/>
      <c r="F45" s="78"/>
      <c r="G45" s="78"/>
      <c r="H45" s="78"/>
      <c r="I45" s="78"/>
      <c r="J45" s="78"/>
      <c r="K45" s="78"/>
    </row>
    <row r="46" spans="2:11">
      <c r="B46" s="78"/>
      <c r="C46" s="78"/>
      <c r="D46" s="78"/>
      <c r="E46" s="78"/>
      <c r="F46" s="78"/>
      <c r="G46" s="78"/>
      <c r="H46" s="78"/>
      <c r="I46" s="78"/>
      <c r="J46" s="78"/>
      <c r="K46" s="78"/>
    </row>
    <row r="47" spans="2:11">
      <c r="B47" s="78"/>
      <c r="C47" s="78"/>
      <c r="D47" s="78"/>
      <c r="E47" s="78"/>
      <c r="F47" s="78"/>
      <c r="G47" s="78"/>
      <c r="H47" s="78"/>
      <c r="I47" s="78"/>
      <c r="J47" s="78"/>
      <c r="K47" s="78"/>
    </row>
    <row r="48" spans="2:11">
      <c r="B48" s="78"/>
      <c r="C48" s="78"/>
      <c r="D48" s="78"/>
      <c r="E48" s="78"/>
      <c r="F48" s="78"/>
      <c r="G48" s="78"/>
      <c r="H48" s="78"/>
      <c r="I48" s="78"/>
      <c r="J48" s="78"/>
      <c r="K48" s="78"/>
    </row>
    <row r="49" spans="2:11">
      <c r="B49" s="78"/>
      <c r="C49" s="78"/>
      <c r="D49" s="78"/>
      <c r="E49" s="78"/>
      <c r="F49" s="78"/>
      <c r="G49" s="78"/>
      <c r="H49" s="78"/>
      <c r="I49" s="78"/>
      <c r="J49" s="78"/>
      <c r="K49" s="78"/>
    </row>
    <row r="50" spans="2:11">
      <c r="B50" s="78"/>
      <c r="C50" s="78"/>
      <c r="D50" s="78"/>
      <c r="E50" s="78"/>
      <c r="F50" s="78"/>
      <c r="G50" s="78"/>
      <c r="H50" s="78"/>
      <c r="I50" s="78"/>
      <c r="J50" s="78"/>
      <c r="K50" s="78"/>
    </row>
    <row r="51" spans="2:11">
      <c r="B51" s="78"/>
      <c r="C51" s="78"/>
      <c r="D51" s="78"/>
      <c r="E51" s="78"/>
      <c r="F51" s="78"/>
      <c r="G51" s="78"/>
      <c r="H51" s="78"/>
      <c r="I51" s="78"/>
      <c r="J51" s="78"/>
      <c r="K51" s="78"/>
    </row>
    <row r="52" spans="2:11">
      <c r="B52" s="78"/>
      <c r="C52" s="78"/>
      <c r="D52" s="78"/>
      <c r="E52" s="78"/>
      <c r="F52" s="78"/>
      <c r="G52" s="78"/>
      <c r="H52" s="78"/>
      <c r="I52" s="78"/>
      <c r="J52" s="78"/>
      <c r="K52" s="78"/>
    </row>
    <row r="53" spans="2:11">
      <c r="B53" s="78"/>
      <c r="C53" s="78"/>
      <c r="D53" s="78"/>
      <c r="E53" s="78"/>
      <c r="F53" s="78"/>
      <c r="G53" s="78"/>
      <c r="H53" s="78"/>
      <c r="I53" s="78"/>
      <c r="J53" s="78"/>
      <c r="K53" s="78"/>
    </row>
    <row r="54" spans="2:11">
      <c r="B54" s="78"/>
      <c r="C54" s="78"/>
      <c r="D54" s="78"/>
      <c r="E54" s="78"/>
      <c r="F54" s="78"/>
      <c r="G54" s="78"/>
      <c r="H54" s="78"/>
      <c r="I54" s="78"/>
      <c r="J54" s="78"/>
      <c r="K54" s="78"/>
    </row>
    <row r="55" spans="2:11">
      <c r="B55" s="78"/>
      <c r="C55" s="78"/>
      <c r="D55" s="78"/>
      <c r="E55" s="78"/>
      <c r="F55" s="78"/>
      <c r="G55" s="78"/>
      <c r="H55" s="78"/>
      <c r="I55" s="78"/>
      <c r="J55" s="78"/>
      <c r="K55" s="78"/>
    </row>
    <row r="56" spans="2:11">
      <c r="B56" s="78"/>
      <c r="C56" s="78"/>
      <c r="D56" s="78"/>
      <c r="E56" s="78"/>
      <c r="F56" s="78"/>
      <c r="G56" s="78"/>
      <c r="H56" s="78"/>
      <c r="I56" s="78"/>
      <c r="J56" s="78"/>
      <c r="K56" s="78"/>
    </row>
    <row r="57" spans="2:11">
      <c r="B57" s="78"/>
      <c r="C57" s="78"/>
      <c r="D57" s="78"/>
      <c r="E57" s="78"/>
      <c r="F57" s="78"/>
      <c r="G57" s="78"/>
      <c r="H57" s="78"/>
      <c r="I57" s="78"/>
      <c r="J57" s="78"/>
      <c r="K57" s="78"/>
    </row>
    <row r="58" spans="2:11">
      <c r="B58" s="78"/>
      <c r="C58" s="78"/>
      <c r="D58" s="78"/>
      <c r="E58" s="78"/>
      <c r="F58" s="78"/>
      <c r="G58" s="78"/>
      <c r="H58" s="78"/>
      <c r="I58" s="78"/>
      <c r="J58" s="78"/>
      <c r="K58" s="78"/>
    </row>
    <row r="59" spans="2:11">
      <c r="B59" s="78"/>
      <c r="C59" s="78"/>
      <c r="D59" s="78"/>
      <c r="E59" s="78"/>
      <c r="F59" s="78"/>
      <c r="G59" s="78"/>
      <c r="H59" s="78"/>
      <c r="I59" s="78"/>
      <c r="J59" s="78"/>
      <c r="K59" s="78"/>
    </row>
    <row r="60" spans="2:11">
      <c r="B60" s="78"/>
      <c r="C60" s="78"/>
      <c r="D60" s="78"/>
      <c r="E60" s="78"/>
      <c r="F60" s="78"/>
      <c r="G60" s="78"/>
      <c r="H60" s="78"/>
      <c r="I60" s="78"/>
      <c r="J60" s="78"/>
      <c r="K60" s="78"/>
    </row>
    <row r="61" spans="2:11">
      <c r="B61" s="78"/>
      <c r="C61" s="78"/>
      <c r="D61" s="78"/>
      <c r="E61" s="78"/>
      <c r="F61" s="78"/>
      <c r="G61" s="78"/>
      <c r="H61" s="78"/>
      <c r="I61" s="78"/>
      <c r="J61" s="78"/>
      <c r="K61" s="78"/>
    </row>
    <row r="62" spans="2:11">
      <c r="B62" s="78"/>
      <c r="C62" s="78"/>
      <c r="D62" s="78"/>
      <c r="E62" s="78"/>
      <c r="F62" s="78"/>
      <c r="G62" s="78"/>
      <c r="H62" s="78"/>
      <c r="I62" s="78"/>
      <c r="J62" s="78"/>
      <c r="K62" s="78"/>
    </row>
    <row r="63" spans="2:11">
      <c r="B63" s="78"/>
      <c r="C63" s="78"/>
      <c r="D63" s="78"/>
      <c r="E63" s="78"/>
      <c r="F63" s="78"/>
      <c r="G63" s="78"/>
      <c r="H63" s="78"/>
      <c r="I63" s="78"/>
      <c r="J63" s="78"/>
      <c r="K63" s="78"/>
    </row>
    <row r="64" spans="2:11">
      <c r="B64" s="78"/>
      <c r="C64" s="78"/>
      <c r="D64" s="78"/>
      <c r="E64" s="78"/>
      <c r="F64" s="78"/>
      <c r="G64" s="78"/>
      <c r="H64" s="78"/>
      <c r="I64" s="78"/>
      <c r="J64" s="78"/>
      <c r="K64" s="78"/>
    </row>
    <row r="65" spans="2:11">
      <c r="B65" s="78"/>
      <c r="C65" s="78"/>
      <c r="D65" s="78"/>
      <c r="E65" s="78"/>
      <c r="F65" s="78"/>
      <c r="G65" s="78"/>
      <c r="H65" s="78"/>
      <c r="I65" s="78"/>
      <c r="J65" s="78"/>
      <c r="K65" s="78"/>
    </row>
    <row r="66" spans="2:11">
      <c r="B66" s="78"/>
      <c r="C66" s="78"/>
      <c r="D66" s="78"/>
      <c r="E66" s="78"/>
      <c r="F66" s="78"/>
      <c r="G66" s="78"/>
      <c r="H66" s="78"/>
      <c r="I66" s="78"/>
      <c r="J66" s="78"/>
      <c r="K66" s="78"/>
    </row>
    <row r="67" spans="2:11">
      <c r="B67" s="78"/>
      <c r="C67" s="78"/>
      <c r="D67" s="78"/>
      <c r="E67" s="78"/>
      <c r="F67" s="78"/>
      <c r="G67" s="78"/>
      <c r="H67" s="78"/>
      <c r="I67" s="78"/>
      <c r="J67" s="78"/>
      <c r="K67" s="78"/>
    </row>
    <row r="68" spans="2:11">
      <c r="B68" s="78"/>
      <c r="C68" s="78"/>
      <c r="D68" s="78"/>
      <c r="E68" s="78"/>
      <c r="F68" s="78"/>
      <c r="G68" s="78"/>
      <c r="H68" s="78"/>
      <c r="I68" s="78"/>
      <c r="J68" s="78"/>
      <c r="K68" s="78"/>
    </row>
    <row r="69" spans="2:11">
      <c r="B69" s="78"/>
      <c r="C69" s="78"/>
      <c r="D69" s="78"/>
      <c r="E69" s="78"/>
      <c r="F69" s="78"/>
      <c r="G69" s="78"/>
      <c r="H69" s="78"/>
      <c r="I69" s="78"/>
      <c r="J69" s="78"/>
      <c r="K69" s="78"/>
    </row>
    <row r="70" spans="2:11">
      <c r="B70" s="78"/>
      <c r="C70" s="78"/>
      <c r="D70" s="78"/>
      <c r="E70" s="78"/>
      <c r="F70" s="78"/>
      <c r="G70" s="78"/>
      <c r="H70" s="78"/>
      <c r="I70" s="78"/>
      <c r="J70" s="78"/>
      <c r="K70" s="78"/>
    </row>
    <row r="71" spans="2:11">
      <c r="B71" s="78"/>
      <c r="C71" s="78"/>
      <c r="D71" s="78"/>
      <c r="E71" s="78"/>
      <c r="F71" s="78"/>
      <c r="G71" s="78"/>
      <c r="H71" s="78"/>
      <c r="I71" s="78"/>
      <c r="J71" s="78"/>
      <c r="K71" s="78"/>
    </row>
    <row r="72" spans="2:11">
      <c r="B72" s="78"/>
      <c r="C72" s="78"/>
      <c r="D72" s="78"/>
      <c r="E72" s="78"/>
      <c r="F72" s="78"/>
      <c r="G72" s="78"/>
      <c r="H72" s="78"/>
      <c r="I72" s="78"/>
      <c r="J72" s="78"/>
      <c r="K72" s="78"/>
    </row>
    <row r="73" spans="2:11">
      <c r="B73" s="78"/>
      <c r="C73" s="78"/>
      <c r="D73" s="78"/>
      <c r="E73" s="78"/>
      <c r="F73" s="78"/>
      <c r="G73" s="78"/>
      <c r="H73" s="78"/>
      <c r="I73" s="78"/>
      <c r="J73" s="78"/>
      <c r="K73" s="78"/>
    </row>
    <row r="74" spans="2:11">
      <c r="B74" s="78"/>
      <c r="C74" s="78"/>
      <c r="D74" s="78"/>
      <c r="E74" s="78"/>
      <c r="F74" s="78"/>
      <c r="G74" s="78"/>
      <c r="H74" s="78"/>
      <c r="I74" s="78"/>
      <c r="J74" s="78"/>
      <c r="K74" s="78"/>
    </row>
    <row r="75" spans="2:11">
      <c r="B75" s="78"/>
      <c r="C75" s="78"/>
      <c r="D75" s="78"/>
      <c r="E75" s="78"/>
      <c r="F75" s="78"/>
      <c r="G75" s="78"/>
      <c r="H75" s="78"/>
      <c r="I75" s="78"/>
      <c r="J75" s="78"/>
      <c r="K75" s="78"/>
    </row>
    <row r="76" spans="2:11">
      <c r="B76" s="78"/>
      <c r="C76" s="78"/>
      <c r="D76" s="78"/>
      <c r="E76" s="78"/>
      <c r="F76" s="78"/>
      <c r="G76" s="78"/>
      <c r="H76" s="78"/>
      <c r="I76" s="78"/>
      <c r="J76" s="78"/>
      <c r="K76" s="78"/>
    </row>
    <row r="77" spans="2:11">
      <c r="B77" s="78"/>
      <c r="C77" s="78"/>
      <c r="D77" s="78"/>
      <c r="E77" s="78"/>
      <c r="F77" s="78"/>
      <c r="G77" s="78"/>
      <c r="H77" s="78"/>
      <c r="I77" s="78"/>
      <c r="J77" s="78"/>
      <c r="K77" s="78"/>
    </row>
    <row r="78" spans="2:11">
      <c r="B78" s="78"/>
      <c r="C78" s="78"/>
      <c r="D78" s="78"/>
      <c r="E78" s="78"/>
      <c r="F78" s="78"/>
      <c r="G78" s="78"/>
      <c r="H78" s="78"/>
      <c r="I78" s="78"/>
      <c r="J78" s="78"/>
      <c r="K78" s="78"/>
    </row>
    <row r="79" spans="2:11">
      <c r="B79" s="78"/>
      <c r="C79" s="78"/>
      <c r="D79" s="78"/>
      <c r="E79" s="78"/>
      <c r="F79" s="78"/>
      <c r="G79" s="78"/>
      <c r="H79" s="78"/>
      <c r="I79" s="78"/>
      <c r="J79" s="78"/>
      <c r="K79" s="78"/>
    </row>
    <row r="80" spans="2:11">
      <c r="B80" s="78"/>
      <c r="C80" s="78"/>
      <c r="D80" s="78"/>
      <c r="E80" s="78"/>
      <c r="F80" s="78"/>
      <c r="G80" s="78"/>
      <c r="H80" s="78"/>
      <c r="I80" s="78"/>
      <c r="J80" s="78"/>
      <c r="K80" s="78"/>
    </row>
    <row r="81" spans="2:11">
      <c r="B81" s="78"/>
      <c r="C81" s="78"/>
      <c r="D81" s="78"/>
      <c r="E81" s="78"/>
      <c r="F81" s="78"/>
      <c r="G81" s="78"/>
      <c r="H81" s="78"/>
      <c r="I81" s="78"/>
      <c r="J81" s="78"/>
      <c r="K81" s="78"/>
    </row>
    <row r="82" spans="2:11">
      <c r="B82" s="78"/>
      <c r="C82" s="78"/>
      <c r="D82" s="78"/>
      <c r="E82" s="78"/>
      <c r="F82" s="78"/>
      <c r="G82" s="78"/>
      <c r="H82" s="78"/>
      <c r="I82" s="78"/>
      <c r="J82" s="78"/>
      <c r="K82" s="78"/>
    </row>
    <row r="83" spans="2:11">
      <c r="B83" s="78"/>
      <c r="C83" s="78"/>
      <c r="D83" s="78"/>
      <c r="E83" s="78"/>
      <c r="F83" s="78"/>
      <c r="G83" s="78"/>
      <c r="H83" s="78"/>
      <c r="I83" s="78"/>
      <c r="J83" s="78"/>
      <c r="K83" s="78"/>
    </row>
    <row r="84" spans="2:11">
      <c r="B84" s="78"/>
      <c r="C84" s="78"/>
      <c r="D84" s="78"/>
      <c r="E84" s="78"/>
      <c r="F84" s="78"/>
      <c r="G84" s="78"/>
      <c r="H84" s="78"/>
      <c r="I84" s="78"/>
      <c r="J84" s="78"/>
      <c r="K84" s="78"/>
    </row>
    <row r="85" spans="2:11">
      <c r="B85" s="78"/>
      <c r="C85" s="78"/>
      <c r="D85" s="78"/>
      <c r="E85" s="78"/>
      <c r="F85" s="78"/>
      <c r="G85" s="78"/>
      <c r="H85" s="78"/>
      <c r="I85" s="78"/>
      <c r="J85" s="78"/>
      <c r="K85" s="78"/>
    </row>
    <row r="86" spans="2:11">
      <c r="B86" s="78"/>
      <c r="C86" s="78"/>
      <c r="D86" s="78"/>
      <c r="E86" s="78"/>
      <c r="F86" s="78"/>
      <c r="G86" s="78"/>
      <c r="H86" s="78"/>
      <c r="I86" s="78"/>
      <c r="J86" s="78"/>
      <c r="K86" s="78"/>
    </row>
    <row r="87" spans="2:11">
      <c r="B87" s="78"/>
      <c r="C87" s="78"/>
      <c r="D87" s="78"/>
      <c r="E87" s="78"/>
      <c r="F87" s="78"/>
      <c r="G87" s="78"/>
      <c r="H87" s="78"/>
      <c r="I87" s="78"/>
      <c r="J87" s="78"/>
      <c r="K87" s="78"/>
    </row>
    <row r="88" spans="2:11">
      <c r="B88" s="78"/>
      <c r="C88" s="78"/>
      <c r="D88" s="78"/>
      <c r="E88" s="78"/>
      <c r="F88" s="78"/>
      <c r="G88" s="78"/>
      <c r="H88" s="78"/>
      <c r="I88" s="78"/>
      <c r="J88" s="78"/>
      <c r="K88" s="78"/>
    </row>
    <row r="89" spans="2:11">
      <c r="B89" s="78"/>
      <c r="C89" s="78"/>
      <c r="D89" s="78"/>
      <c r="E89" s="78"/>
      <c r="F89" s="78"/>
      <c r="G89" s="78"/>
      <c r="H89" s="78"/>
      <c r="I89" s="78"/>
      <c r="J89" s="78"/>
      <c r="K89" s="78"/>
    </row>
    <row r="90" spans="2:11">
      <c r="B90" s="78"/>
      <c r="C90" s="78"/>
      <c r="D90" s="78"/>
      <c r="E90" s="78"/>
      <c r="F90" s="78"/>
      <c r="G90" s="78"/>
      <c r="H90" s="78"/>
      <c r="I90" s="78"/>
      <c r="J90" s="78"/>
      <c r="K90" s="78"/>
    </row>
    <row r="91" spans="2:11">
      <c r="B91" s="78"/>
      <c r="C91" s="78"/>
      <c r="D91" s="78"/>
      <c r="E91" s="78"/>
      <c r="F91" s="78"/>
      <c r="G91" s="78"/>
      <c r="H91" s="78"/>
      <c r="I91" s="78"/>
      <c r="J91" s="78"/>
      <c r="K91" s="78"/>
    </row>
    <row r="92" spans="2:11">
      <c r="B92" s="78"/>
      <c r="C92" s="78"/>
      <c r="D92" s="78"/>
      <c r="E92" s="78"/>
      <c r="F92" s="78"/>
      <c r="G92" s="78"/>
      <c r="H92" s="78"/>
      <c r="I92" s="78"/>
      <c r="J92" s="78"/>
      <c r="K92" s="78"/>
    </row>
    <row r="93" spans="2:11">
      <c r="B93" s="78"/>
      <c r="C93" s="78"/>
      <c r="D93" s="78"/>
      <c r="E93" s="78"/>
      <c r="F93" s="78"/>
      <c r="G93" s="78"/>
      <c r="H93" s="78"/>
      <c r="I93" s="78"/>
      <c r="J93" s="78"/>
      <c r="K93" s="78"/>
    </row>
    <row r="94" spans="2:11">
      <c r="B94" s="78"/>
      <c r="C94" s="78"/>
      <c r="D94" s="78"/>
      <c r="E94" s="78"/>
      <c r="F94" s="78"/>
      <c r="G94" s="78"/>
      <c r="H94" s="78"/>
      <c r="I94" s="78"/>
      <c r="J94" s="78"/>
      <c r="K94" s="78"/>
    </row>
    <row r="95" spans="2:11">
      <c r="B95" s="78"/>
      <c r="C95" s="78"/>
      <c r="D95" s="78"/>
      <c r="E95" s="78"/>
      <c r="F95" s="78"/>
      <c r="G95" s="78"/>
      <c r="H95" s="78"/>
      <c r="I95" s="78"/>
      <c r="J95" s="78"/>
      <c r="K95" s="78"/>
    </row>
    <row r="96" spans="2:11">
      <c r="B96" s="78"/>
      <c r="C96" s="78"/>
      <c r="D96" s="78"/>
      <c r="E96" s="78"/>
      <c r="F96" s="78"/>
      <c r="G96" s="78"/>
      <c r="H96" s="78"/>
      <c r="I96" s="78"/>
      <c r="J96" s="78"/>
      <c r="K96" s="78"/>
    </row>
    <row r="97" spans="2:11">
      <c r="B97" s="78"/>
      <c r="C97" s="78"/>
      <c r="D97" s="78"/>
      <c r="E97" s="78"/>
      <c r="F97" s="78"/>
      <c r="G97" s="78"/>
      <c r="H97" s="78"/>
      <c r="I97" s="78"/>
      <c r="J97" s="78"/>
      <c r="K97" s="78"/>
    </row>
    <row r="98" spans="2:11">
      <c r="B98" s="78"/>
      <c r="C98" s="78"/>
      <c r="D98" s="78"/>
      <c r="E98" s="78"/>
      <c r="F98" s="78"/>
      <c r="G98" s="78"/>
      <c r="H98" s="78"/>
      <c r="I98" s="78"/>
      <c r="J98" s="78"/>
      <c r="K98" s="78"/>
    </row>
    <row r="99" spans="2:11">
      <c r="B99" s="78"/>
      <c r="C99" s="78"/>
      <c r="D99" s="78"/>
      <c r="E99" s="78"/>
      <c r="F99" s="78"/>
      <c r="G99" s="78"/>
      <c r="H99" s="78"/>
      <c r="I99" s="78"/>
      <c r="J99" s="78"/>
      <c r="K99" s="78"/>
    </row>
    <row r="100" spans="2:11">
      <c r="B100" s="78"/>
      <c r="C100" s="78"/>
      <c r="D100" s="78"/>
      <c r="E100" s="78"/>
      <c r="F100" s="78"/>
      <c r="G100" s="78"/>
      <c r="H100" s="78"/>
      <c r="I100" s="78"/>
      <c r="J100" s="78"/>
      <c r="K100" s="78"/>
    </row>
    <row r="101" spans="2:11">
      <c r="B101" s="78"/>
      <c r="C101" s="78"/>
      <c r="D101" s="78"/>
      <c r="E101" s="78"/>
      <c r="F101" s="78"/>
      <c r="G101" s="78"/>
      <c r="H101" s="78"/>
      <c r="I101" s="78"/>
      <c r="J101" s="78"/>
      <c r="K101" s="78"/>
    </row>
    <row r="102" spans="2:11">
      <c r="B102" s="78"/>
      <c r="C102" s="78"/>
      <c r="D102" s="78"/>
      <c r="E102" s="78"/>
      <c r="F102" s="78"/>
      <c r="G102" s="78"/>
      <c r="H102" s="78"/>
      <c r="I102" s="78"/>
      <c r="J102" s="78"/>
      <c r="K102" s="78"/>
    </row>
    <row r="103" spans="2:11">
      <c r="B103" s="78"/>
      <c r="C103" s="78"/>
      <c r="D103" s="78"/>
      <c r="E103" s="78"/>
      <c r="F103" s="78"/>
      <c r="G103" s="78"/>
      <c r="H103" s="78"/>
      <c r="I103" s="78"/>
      <c r="J103" s="78"/>
      <c r="K103" s="78"/>
    </row>
    <row r="104" spans="2:11">
      <c r="B104" s="78"/>
      <c r="C104" s="78"/>
      <c r="D104" s="78"/>
      <c r="E104" s="78"/>
      <c r="F104" s="78"/>
      <c r="G104" s="78"/>
      <c r="H104" s="78"/>
      <c r="I104" s="78"/>
      <c r="J104" s="78"/>
      <c r="K104" s="78"/>
    </row>
    <row r="105" spans="2:11">
      <c r="B105" s="78"/>
      <c r="C105" s="78"/>
      <c r="D105" s="78"/>
      <c r="E105" s="78"/>
      <c r="F105" s="78"/>
      <c r="G105" s="78"/>
      <c r="H105" s="78"/>
      <c r="I105" s="78"/>
      <c r="J105" s="78"/>
      <c r="K105" s="78"/>
    </row>
    <row r="106" spans="2:11">
      <c r="B106" s="78"/>
      <c r="C106" s="78"/>
      <c r="D106" s="78"/>
      <c r="E106" s="78"/>
      <c r="F106" s="78"/>
      <c r="G106" s="78"/>
      <c r="H106" s="78"/>
      <c r="I106" s="78"/>
      <c r="J106" s="78"/>
      <c r="K106" s="78"/>
    </row>
    <row r="107" spans="2:11">
      <c r="B107" s="78"/>
      <c r="C107" s="78"/>
      <c r="D107" s="78"/>
      <c r="E107" s="78"/>
      <c r="F107" s="78"/>
      <c r="G107" s="78"/>
      <c r="H107" s="78"/>
      <c r="I107" s="78"/>
      <c r="J107" s="78"/>
      <c r="K107" s="78"/>
    </row>
    <row r="108" spans="2:11">
      <c r="B108" s="78"/>
      <c r="C108" s="78"/>
      <c r="D108" s="78"/>
      <c r="E108" s="78"/>
      <c r="F108" s="78"/>
      <c r="G108" s="78"/>
      <c r="H108" s="78"/>
      <c r="I108" s="78"/>
      <c r="J108" s="78"/>
      <c r="K108" s="78"/>
    </row>
    <row r="109" spans="2:11">
      <c r="B109" s="78"/>
      <c r="C109" s="78"/>
      <c r="D109" s="78"/>
      <c r="E109" s="78"/>
      <c r="F109" s="78"/>
      <c r="G109" s="78"/>
      <c r="H109" s="78"/>
      <c r="I109" s="78"/>
      <c r="J109" s="78"/>
      <c r="K109" s="78"/>
    </row>
    <row r="110" spans="2:11">
      <c r="B110" s="78"/>
      <c r="C110" s="78"/>
      <c r="D110" s="78"/>
      <c r="E110" s="78"/>
      <c r="F110" s="78"/>
      <c r="G110" s="78"/>
      <c r="H110" s="78"/>
      <c r="I110" s="78"/>
      <c r="J110" s="78"/>
      <c r="K110" s="78"/>
    </row>
    <row r="111" spans="2:11">
      <c r="B111" s="78"/>
      <c r="C111" s="78"/>
      <c r="D111" s="78"/>
      <c r="E111" s="78"/>
      <c r="F111" s="78"/>
      <c r="G111" s="78"/>
      <c r="H111" s="78"/>
      <c r="I111" s="78"/>
      <c r="J111" s="78"/>
      <c r="K111" s="78"/>
    </row>
    <row r="112" spans="2:11">
      <c r="B112" s="78"/>
      <c r="C112" s="78"/>
      <c r="D112" s="78"/>
      <c r="E112" s="78"/>
      <c r="F112" s="78"/>
      <c r="G112" s="78"/>
      <c r="H112" s="78"/>
      <c r="I112" s="78"/>
      <c r="J112" s="78"/>
      <c r="K112" s="78"/>
    </row>
    <row r="113" spans="2:11">
      <c r="B113" s="78"/>
      <c r="C113" s="78"/>
      <c r="D113" s="78"/>
      <c r="E113" s="78"/>
      <c r="F113" s="78"/>
      <c r="G113" s="78"/>
      <c r="H113" s="78"/>
      <c r="I113" s="78"/>
      <c r="J113" s="78"/>
      <c r="K113" s="78"/>
    </row>
    <row r="114" spans="2:11">
      <c r="B114" s="78"/>
      <c r="C114" s="78"/>
      <c r="D114" s="78"/>
      <c r="E114" s="78"/>
      <c r="F114" s="78"/>
      <c r="G114" s="78"/>
      <c r="H114" s="78"/>
      <c r="I114" s="78"/>
      <c r="J114" s="78"/>
      <c r="K114" s="78"/>
    </row>
    <row r="115" spans="2:11">
      <c r="B115" s="78"/>
      <c r="C115" s="78"/>
      <c r="D115" s="78"/>
      <c r="E115" s="78"/>
      <c r="F115" s="78"/>
      <c r="G115" s="78"/>
      <c r="H115" s="78"/>
      <c r="I115" s="78"/>
      <c r="J115" s="78"/>
      <c r="K115" s="78"/>
    </row>
    <row r="116" spans="2:11">
      <c r="B116" s="78"/>
      <c r="C116" s="78"/>
      <c r="D116" s="78"/>
      <c r="E116" s="78"/>
      <c r="F116" s="78"/>
      <c r="G116" s="78"/>
      <c r="H116" s="78"/>
      <c r="I116" s="78"/>
      <c r="J116" s="78"/>
      <c r="K116" s="78"/>
    </row>
    <row r="117" spans="2:11">
      <c r="B117" s="78"/>
      <c r="C117" s="78"/>
      <c r="D117" s="78"/>
      <c r="E117" s="78"/>
      <c r="F117" s="78"/>
      <c r="G117" s="78"/>
      <c r="H117" s="78"/>
      <c r="I117" s="78"/>
      <c r="J117" s="78"/>
      <c r="K117" s="78"/>
    </row>
    <row r="118" spans="2:11">
      <c r="B118" s="78"/>
      <c r="C118" s="78"/>
      <c r="D118" s="78"/>
      <c r="E118" s="78"/>
      <c r="F118" s="78"/>
      <c r="G118" s="78"/>
      <c r="H118" s="78"/>
      <c r="I118" s="78"/>
      <c r="J118" s="78"/>
      <c r="K118" s="78"/>
    </row>
    <row r="119" spans="2:11">
      <c r="B119" s="78"/>
      <c r="C119" s="78"/>
      <c r="D119" s="78"/>
      <c r="E119" s="78"/>
      <c r="F119" s="78"/>
      <c r="G119" s="78"/>
      <c r="H119" s="78"/>
      <c r="I119" s="78"/>
      <c r="J119" s="78"/>
      <c r="K119" s="78"/>
    </row>
    <row r="120" spans="2:11">
      <c r="B120" s="78"/>
      <c r="C120" s="78"/>
      <c r="D120" s="78"/>
      <c r="E120" s="78"/>
      <c r="F120" s="78"/>
      <c r="G120" s="78"/>
      <c r="H120" s="78"/>
      <c r="I120" s="78"/>
      <c r="J120" s="78"/>
      <c r="K120" s="78"/>
    </row>
    <row r="121" spans="2:11">
      <c r="B121" s="78"/>
      <c r="C121" s="78"/>
      <c r="D121" s="78"/>
      <c r="E121" s="78"/>
      <c r="F121" s="78"/>
      <c r="G121" s="78"/>
      <c r="H121" s="78"/>
      <c r="I121" s="78"/>
      <c r="J121" s="78"/>
      <c r="K121" s="78"/>
    </row>
    <row r="122" spans="2:11">
      <c r="B122" s="78"/>
      <c r="C122" s="78"/>
      <c r="D122" s="78"/>
      <c r="E122" s="78"/>
      <c r="F122" s="78"/>
      <c r="G122" s="78"/>
      <c r="H122" s="78"/>
      <c r="I122" s="78"/>
      <c r="J122" s="78"/>
      <c r="K122" s="78"/>
    </row>
    <row r="123" spans="2:11">
      <c r="B123" s="78"/>
      <c r="C123" s="78"/>
      <c r="D123" s="78"/>
      <c r="E123" s="78"/>
      <c r="F123" s="78"/>
      <c r="G123" s="78"/>
      <c r="H123" s="78"/>
      <c r="I123" s="78"/>
      <c r="J123" s="78"/>
      <c r="K123" s="78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6" t="s">
        <v>167</v>
      </c>
      <c r="C1" s="77" t="s" vm="1">
        <v>236</v>
      </c>
    </row>
    <row r="2" spans="2:78">
      <c r="B2" s="56" t="s">
        <v>166</v>
      </c>
      <c r="C2" s="77" t="s">
        <v>237</v>
      </c>
    </row>
    <row r="3" spans="2:78">
      <c r="B3" s="56" t="s">
        <v>168</v>
      </c>
      <c r="C3" s="77" t="s">
        <v>238</v>
      </c>
    </row>
    <row r="4" spans="2:78">
      <c r="B4" s="56" t="s">
        <v>169</v>
      </c>
      <c r="C4" s="77">
        <v>12145</v>
      </c>
    </row>
    <row r="6" spans="2:78" ht="26.25" customHeight="1">
      <c r="B6" s="182" t="s">
        <v>198</v>
      </c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4"/>
    </row>
    <row r="7" spans="2:78" ht="26.25" customHeight="1">
      <c r="B7" s="182" t="s">
        <v>88</v>
      </c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4"/>
    </row>
    <row r="8" spans="2:78" s="3" customFormat="1" ht="47.25">
      <c r="B8" s="22" t="s">
        <v>104</v>
      </c>
      <c r="C8" s="30" t="s">
        <v>36</v>
      </c>
      <c r="D8" s="30" t="s">
        <v>40</v>
      </c>
      <c r="E8" s="30" t="s">
        <v>15</v>
      </c>
      <c r="F8" s="30" t="s">
        <v>50</v>
      </c>
      <c r="G8" s="30" t="s">
        <v>90</v>
      </c>
      <c r="H8" s="30" t="s">
        <v>18</v>
      </c>
      <c r="I8" s="30" t="s">
        <v>89</v>
      </c>
      <c r="J8" s="30" t="s">
        <v>17</v>
      </c>
      <c r="K8" s="30" t="s">
        <v>19</v>
      </c>
      <c r="L8" s="30" t="s">
        <v>220</v>
      </c>
      <c r="M8" s="30" t="s">
        <v>219</v>
      </c>
      <c r="N8" s="30" t="s">
        <v>98</v>
      </c>
      <c r="O8" s="30" t="s">
        <v>47</v>
      </c>
      <c r="P8" s="30" t="s">
        <v>170</v>
      </c>
      <c r="Q8" s="31" t="s">
        <v>172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227</v>
      </c>
      <c r="M9" s="16"/>
      <c r="N9" s="16" t="s">
        <v>223</v>
      </c>
      <c r="O9" s="16" t="s">
        <v>20</v>
      </c>
      <c r="P9" s="32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20" t="s">
        <v>14</v>
      </c>
      <c r="Q10" s="20" t="s">
        <v>101</v>
      </c>
      <c r="R10" s="1"/>
      <c r="S10" s="1"/>
      <c r="T10" s="1"/>
      <c r="U10" s="1"/>
      <c r="V10" s="1"/>
    </row>
    <row r="11" spans="2:78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1"/>
      <c r="S11" s="1"/>
      <c r="T11" s="1"/>
      <c r="U11" s="1"/>
      <c r="V11" s="1"/>
      <c r="BZ11" s="1"/>
    </row>
    <row r="12" spans="2:78" ht="18" customHeight="1">
      <c r="B12" s="94" t="s">
        <v>235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</row>
    <row r="13" spans="2:78">
      <c r="B13" s="94" t="s">
        <v>100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</row>
    <row r="14" spans="2:78">
      <c r="B14" s="94" t="s">
        <v>218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</row>
    <row r="15" spans="2:78">
      <c r="B15" s="94" t="s">
        <v>226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</row>
    <row r="16" spans="2:78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</row>
    <row r="17" spans="2:17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</row>
    <row r="18" spans="2:17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</row>
    <row r="19" spans="2:17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</row>
    <row r="20" spans="2:17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</row>
    <row r="21" spans="2:17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</row>
    <row r="22" spans="2:17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</row>
    <row r="23" spans="2:17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</row>
    <row r="24" spans="2:17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</row>
    <row r="25" spans="2:17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</row>
    <row r="26" spans="2:17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</row>
    <row r="27" spans="2:17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</row>
    <row r="28" spans="2:17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</row>
    <row r="29" spans="2:17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</row>
    <row r="30" spans="2:17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</row>
    <row r="31" spans="2:17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</row>
    <row r="32" spans="2:17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</row>
    <row r="33" spans="2:17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</row>
    <row r="34" spans="2:17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</row>
    <row r="35" spans="2:17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</row>
    <row r="36" spans="2:17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</row>
    <row r="37" spans="2:17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</row>
    <row r="38" spans="2:17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</row>
    <row r="39" spans="2:17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</row>
    <row r="40" spans="2:17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</row>
    <row r="41" spans="2:17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</row>
    <row r="42" spans="2:17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</row>
    <row r="43" spans="2:17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</row>
    <row r="44" spans="2:17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</row>
    <row r="45" spans="2:17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</row>
    <row r="46" spans="2:17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</row>
    <row r="47" spans="2:17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</row>
    <row r="48" spans="2:17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</row>
    <row r="49" spans="2:17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</row>
    <row r="50" spans="2:17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</row>
    <row r="51" spans="2:17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</row>
    <row r="52" spans="2:17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</row>
    <row r="53" spans="2:17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</row>
    <row r="54" spans="2:17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</row>
    <row r="55" spans="2:17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</row>
    <row r="56" spans="2:17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</row>
    <row r="57" spans="2:17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</row>
    <row r="58" spans="2:17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</row>
    <row r="59" spans="2:17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</row>
    <row r="60" spans="2:17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</row>
    <row r="61" spans="2:17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</row>
    <row r="62" spans="2:17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</row>
    <row r="63" spans="2:17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</row>
    <row r="64" spans="2:17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</row>
    <row r="65" spans="2:17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</row>
    <row r="66" spans="2:17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</row>
    <row r="67" spans="2:17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</row>
    <row r="68" spans="2:17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</row>
    <row r="69" spans="2:17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</row>
    <row r="70" spans="2:17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</row>
    <row r="71" spans="2:17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</row>
    <row r="72" spans="2:17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</row>
    <row r="73" spans="2:17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</row>
    <row r="74" spans="2:17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</row>
    <row r="75" spans="2:17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</row>
    <row r="76" spans="2:17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</row>
    <row r="77" spans="2:17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</row>
    <row r="78" spans="2:17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</row>
    <row r="79" spans="2:17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</row>
    <row r="80" spans="2:17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</row>
    <row r="81" spans="2:17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</row>
    <row r="82" spans="2:17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</row>
    <row r="83" spans="2:17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</row>
    <row r="84" spans="2:17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</row>
    <row r="85" spans="2:17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</row>
    <row r="86" spans="2:17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</row>
    <row r="87" spans="2:17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</row>
    <row r="88" spans="2:17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</row>
    <row r="89" spans="2:17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</row>
    <row r="90" spans="2:17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</row>
    <row r="91" spans="2:17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</row>
    <row r="92" spans="2:17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</row>
    <row r="93" spans="2:17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</row>
    <row r="94" spans="2:17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</row>
    <row r="95" spans="2:17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</row>
    <row r="96" spans="2:17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</row>
    <row r="97" spans="2:17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</row>
    <row r="98" spans="2:17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</row>
    <row r="99" spans="2:17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</row>
    <row r="100" spans="2:17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</row>
    <row r="101" spans="2:17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</row>
    <row r="102" spans="2:17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</row>
    <row r="103" spans="2:17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</row>
    <row r="104" spans="2:17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</row>
    <row r="105" spans="2:17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</row>
    <row r="106" spans="2:17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</row>
    <row r="107" spans="2:17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</row>
    <row r="108" spans="2:17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</row>
    <row r="109" spans="2:17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</row>
    <row r="110" spans="2:17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4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6" t="s">
        <v>167</v>
      </c>
      <c r="C1" s="77" t="s" vm="1">
        <v>236</v>
      </c>
    </row>
    <row r="2" spans="2:61">
      <c r="B2" s="56" t="s">
        <v>166</v>
      </c>
      <c r="C2" s="77" t="s">
        <v>237</v>
      </c>
    </row>
    <row r="3" spans="2:61">
      <c r="B3" s="56" t="s">
        <v>168</v>
      </c>
      <c r="C3" s="77" t="s">
        <v>238</v>
      </c>
    </row>
    <row r="4" spans="2:61">
      <c r="B4" s="56" t="s">
        <v>169</v>
      </c>
      <c r="C4" s="77">
        <v>12145</v>
      </c>
    </row>
    <row r="6" spans="2:61" ht="26.25" customHeight="1">
      <c r="B6" s="182" t="s">
        <v>199</v>
      </c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4"/>
    </row>
    <row r="7" spans="2:61" s="3" customFormat="1" ht="78.75">
      <c r="B7" s="22" t="s">
        <v>104</v>
      </c>
      <c r="C7" s="30" t="s">
        <v>211</v>
      </c>
      <c r="D7" s="30" t="s">
        <v>36</v>
      </c>
      <c r="E7" s="30" t="s">
        <v>105</v>
      </c>
      <c r="F7" s="30" t="s">
        <v>15</v>
      </c>
      <c r="G7" s="30" t="s">
        <v>90</v>
      </c>
      <c r="H7" s="30" t="s">
        <v>50</v>
      </c>
      <c r="I7" s="30" t="s">
        <v>18</v>
      </c>
      <c r="J7" s="30" t="s">
        <v>89</v>
      </c>
      <c r="K7" s="13" t="s">
        <v>32</v>
      </c>
      <c r="L7" s="70" t="s">
        <v>19</v>
      </c>
      <c r="M7" s="30" t="s">
        <v>220</v>
      </c>
      <c r="N7" s="30" t="s">
        <v>219</v>
      </c>
      <c r="O7" s="30" t="s">
        <v>98</v>
      </c>
      <c r="P7" s="30" t="s">
        <v>170</v>
      </c>
      <c r="Q7" s="31" t="s">
        <v>172</v>
      </c>
      <c r="R7" s="1"/>
      <c r="S7" s="1"/>
      <c r="T7" s="1"/>
      <c r="U7" s="1"/>
      <c r="V7" s="1"/>
      <c r="W7" s="1"/>
      <c r="BH7" s="3" t="s">
        <v>150</v>
      </c>
      <c r="BI7" s="3" t="s">
        <v>152</v>
      </c>
    </row>
    <row r="8" spans="2:61" s="3" customFormat="1" ht="24" customHeight="1">
      <c r="B8" s="15"/>
      <c r="C8" s="69"/>
      <c r="D8" s="16"/>
      <c r="E8" s="16"/>
      <c r="F8" s="16"/>
      <c r="G8" s="16" t="s">
        <v>22</v>
      </c>
      <c r="H8" s="16"/>
      <c r="I8" s="16" t="s">
        <v>21</v>
      </c>
      <c r="J8" s="16"/>
      <c r="K8" s="16" t="s">
        <v>20</v>
      </c>
      <c r="L8" s="16" t="s">
        <v>20</v>
      </c>
      <c r="M8" s="16" t="s">
        <v>227</v>
      </c>
      <c r="N8" s="16"/>
      <c r="O8" s="16" t="s">
        <v>223</v>
      </c>
      <c r="P8" s="32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148</v>
      </c>
      <c r="BI8" s="3" t="s">
        <v>151</v>
      </c>
    </row>
    <row r="9" spans="2:61" s="4" customFormat="1" ht="18" customHeight="1">
      <c r="B9" s="18"/>
      <c r="C9" s="13" t="s">
        <v>1</v>
      </c>
      <c r="D9" s="13" t="s">
        <v>2</v>
      </c>
      <c r="E9" s="13" t="s">
        <v>3</v>
      </c>
      <c r="F9" s="13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20" t="s">
        <v>11</v>
      </c>
      <c r="N9" s="20" t="s">
        <v>12</v>
      </c>
      <c r="O9" s="20" t="s">
        <v>13</v>
      </c>
      <c r="P9" s="20" t="s">
        <v>14</v>
      </c>
      <c r="Q9" s="20" t="s">
        <v>101</v>
      </c>
      <c r="R9" s="1"/>
      <c r="S9" s="1"/>
      <c r="T9" s="1"/>
      <c r="U9" s="1"/>
      <c r="V9" s="1"/>
      <c r="W9" s="1"/>
      <c r="BH9" s="4" t="s">
        <v>149</v>
      </c>
      <c r="BI9" s="4" t="s">
        <v>153</v>
      </c>
    </row>
    <row r="10" spans="2:61" s="4" customFormat="1" ht="18" customHeight="1"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1"/>
      <c r="S10" s="1"/>
      <c r="T10" s="1"/>
      <c r="U10" s="1"/>
      <c r="V10" s="1"/>
      <c r="W10" s="1"/>
      <c r="BH10" s="1" t="s">
        <v>27</v>
      </c>
      <c r="BI10" s="4" t="s">
        <v>154</v>
      </c>
    </row>
    <row r="11" spans="2:61" ht="21.75" customHeight="1">
      <c r="B11" s="94" t="s">
        <v>235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BI11" s="1" t="s">
        <v>160</v>
      </c>
    </row>
    <row r="12" spans="2:61">
      <c r="B12" s="94" t="s">
        <v>100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BI12" s="1" t="s">
        <v>155</v>
      </c>
    </row>
    <row r="13" spans="2:61">
      <c r="B13" s="94" t="s">
        <v>218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BI13" s="1" t="s">
        <v>156</v>
      </c>
    </row>
    <row r="14" spans="2:61">
      <c r="B14" s="94" t="s">
        <v>226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BI14" s="1" t="s">
        <v>157</v>
      </c>
    </row>
    <row r="15" spans="2:61"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BI15" s="1" t="s">
        <v>159</v>
      </c>
    </row>
    <row r="16" spans="2:61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BI16" s="1" t="s">
        <v>158</v>
      </c>
    </row>
    <row r="17" spans="2:61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BI17" s="1" t="s">
        <v>161</v>
      </c>
    </row>
    <row r="18" spans="2:61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BI18" s="1" t="s">
        <v>162</v>
      </c>
    </row>
    <row r="19" spans="2:61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BI19" s="1" t="s">
        <v>163</v>
      </c>
    </row>
    <row r="20" spans="2:61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BI20" s="1" t="s">
        <v>164</v>
      </c>
    </row>
    <row r="21" spans="2:61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BI21" s="1" t="s">
        <v>165</v>
      </c>
    </row>
    <row r="22" spans="2:61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BI22" s="1" t="s">
        <v>27</v>
      </c>
    </row>
    <row r="23" spans="2:61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</row>
    <row r="24" spans="2:61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</row>
    <row r="25" spans="2:61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</row>
    <row r="26" spans="2:61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</row>
    <row r="27" spans="2:61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</row>
    <row r="28" spans="2:61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</row>
    <row r="29" spans="2:61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</row>
    <row r="30" spans="2:61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</row>
    <row r="31" spans="2:61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</row>
    <row r="32" spans="2:61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</row>
    <row r="33" spans="2:17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</row>
    <row r="34" spans="2:17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</row>
    <row r="35" spans="2:17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</row>
    <row r="36" spans="2:17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</row>
    <row r="37" spans="2:17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</row>
    <row r="38" spans="2:17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</row>
    <row r="39" spans="2:17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</row>
    <row r="40" spans="2:17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</row>
    <row r="41" spans="2:17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</row>
    <row r="42" spans="2:17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</row>
    <row r="43" spans="2:17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</row>
    <row r="44" spans="2:17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</row>
    <row r="45" spans="2:17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</row>
    <row r="46" spans="2:17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</row>
    <row r="47" spans="2:17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</row>
    <row r="48" spans="2:17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</row>
    <row r="49" spans="2:17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</row>
    <row r="50" spans="2:17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</row>
    <row r="51" spans="2:17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</row>
    <row r="52" spans="2:17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</row>
    <row r="53" spans="2:17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</row>
    <row r="54" spans="2:17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</row>
    <row r="55" spans="2:17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</row>
    <row r="56" spans="2:17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</row>
    <row r="57" spans="2:17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</row>
    <row r="58" spans="2:17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</row>
    <row r="59" spans="2:17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</row>
    <row r="60" spans="2:17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</row>
    <row r="61" spans="2:17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</row>
    <row r="62" spans="2:17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</row>
    <row r="63" spans="2:17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</row>
    <row r="64" spans="2:17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</row>
    <row r="65" spans="2:17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</row>
    <row r="66" spans="2:17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</row>
    <row r="67" spans="2:17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</row>
    <row r="68" spans="2:17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</row>
    <row r="69" spans="2:17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</row>
    <row r="70" spans="2:17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</row>
    <row r="71" spans="2:17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</row>
    <row r="72" spans="2:17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</row>
    <row r="73" spans="2:17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</row>
    <row r="74" spans="2:17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</row>
    <row r="75" spans="2:17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</row>
    <row r="76" spans="2:17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</row>
    <row r="77" spans="2:17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</row>
    <row r="78" spans="2:17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</row>
    <row r="79" spans="2:17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</row>
    <row r="80" spans="2:17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</row>
    <row r="81" spans="2:17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</row>
    <row r="82" spans="2:17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</row>
    <row r="83" spans="2:17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</row>
    <row r="84" spans="2:17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</row>
    <row r="85" spans="2:17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</row>
    <row r="86" spans="2:17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</row>
    <row r="87" spans="2:17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</row>
    <row r="88" spans="2:17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</row>
    <row r="89" spans="2:17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</row>
    <row r="90" spans="2:17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</row>
    <row r="91" spans="2:17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</row>
    <row r="92" spans="2:17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</row>
    <row r="93" spans="2:17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</row>
    <row r="94" spans="2:17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</row>
    <row r="95" spans="2:17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</row>
    <row r="96" spans="2:17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</row>
    <row r="97" spans="2:17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</row>
    <row r="98" spans="2:17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</row>
    <row r="99" spans="2:17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</row>
    <row r="100" spans="2:17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</row>
    <row r="101" spans="2:17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</row>
    <row r="102" spans="2:17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</row>
    <row r="103" spans="2:17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</row>
    <row r="104" spans="2:17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</row>
    <row r="105" spans="2:17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</row>
    <row r="106" spans="2:17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</row>
    <row r="107" spans="2:17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</row>
    <row r="108" spans="2:17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</row>
    <row r="109" spans="2:17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</row>
  </sheetData>
  <sheetProtection sheet="1" objects="1" scenarios="1"/>
  <mergeCells count="1">
    <mergeCell ref="B6:Q6"/>
  </mergeCells>
  <phoneticPr fontId="4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6" t="s">
        <v>167</v>
      </c>
      <c r="C1" s="77" t="s" vm="1">
        <v>236</v>
      </c>
    </row>
    <row r="2" spans="2:64">
      <c r="B2" s="56" t="s">
        <v>166</v>
      </c>
      <c r="C2" s="77" t="s">
        <v>237</v>
      </c>
    </row>
    <row r="3" spans="2:64">
      <c r="B3" s="56" t="s">
        <v>168</v>
      </c>
      <c r="C3" s="77" t="s">
        <v>238</v>
      </c>
    </row>
    <row r="4" spans="2:64">
      <c r="B4" s="56" t="s">
        <v>169</v>
      </c>
      <c r="C4" s="77">
        <v>12145</v>
      </c>
    </row>
    <row r="6" spans="2:64" ht="26.25" customHeight="1">
      <c r="B6" s="182" t="s">
        <v>200</v>
      </c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4"/>
    </row>
    <row r="7" spans="2:64" s="3" customFormat="1" ht="78.75">
      <c r="B7" s="59" t="s">
        <v>104</v>
      </c>
      <c r="C7" s="60" t="s">
        <v>36</v>
      </c>
      <c r="D7" s="60" t="s">
        <v>105</v>
      </c>
      <c r="E7" s="60" t="s">
        <v>15</v>
      </c>
      <c r="F7" s="60" t="s">
        <v>50</v>
      </c>
      <c r="G7" s="60" t="s">
        <v>18</v>
      </c>
      <c r="H7" s="60" t="s">
        <v>89</v>
      </c>
      <c r="I7" s="60" t="s">
        <v>41</v>
      </c>
      <c r="J7" s="60" t="s">
        <v>19</v>
      </c>
      <c r="K7" s="60" t="s">
        <v>220</v>
      </c>
      <c r="L7" s="60" t="s">
        <v>219</v>
      </c>
      <c r="M7" s="60" t="s">
        <v>98</v>
      </c>
      <c r="N7" s="60" t="s">
        <v>170</v>
      </c>
      <c r="O7" s="62" t="s">
        <v>172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32"/>
      <c r="D8" s="32"/>
      <c r="E8" s="32"/>
      <c r="F8" s="32"/>
      <c r="G8" s="32" t="s">
        <v>21</v>
      </c>
      <c r="H8" s="32"/>
      <c r="I8" s="32" t="s">
        <v>20</v>
      </c>
      <c r="J8" s="32" t="s">
        <v>20</v>
      </c>
      <c r="K8" s="32" t="s">
        <v>227</v>
      </c>
      <c r="L8" s="32"/>
      <c r="M8" s="32" t="s">
        <v>223</v>
      </c>
      <c r="N8" s="32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20" t="s">
        <v>12</v>
      </c>
      <c r="O9" s="20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1"/>
      <c r="Q10" s="1"/>
      <c r="R10" s="1"/>
      <c r="S10" s="1"/>
      <c r="T10" s="1"/>
      <c r="U10" s="1"/>
      <c r="BL10" s="1"/>
    </row>
    <row r="11" spans="2:64" ht="20.25" customHeight="1">
      <c r="B11" s="94" t="s">
        <v>235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</row>
    <row r="12" spans="2:64">
      <c r="B12" s="94" t="s">
        <v>100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</row>
    <row r="13" spans="2:64">
      <c r="B13" s="94" t="s">
        <v>218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</row>
    <row r="14" spans="2:64">
      <c r="B14" s="94" t="s">
        <v>226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</row>
    <row r="15" spans="2:64"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</row>
    <row r="16" spans="2:64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</row>
    <row r="17" spans="2:15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</row>
    <row r="18" spans="2:15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</row>
    <row r="19" spans="2:15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</row>
    <row r="20" spans="2:15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</row>
    <row r="21" spans="2:15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</row>
    <row r="22" spans="2:15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</row>
    <row r="23" spans="2:15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</row>
    <row r="24" spans="2:15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</row>
    <row r="25" spans="2:15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</row>
    <row r="26" spans="2:15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</row>
    <row r="27" spans="2:15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</row>
    <row r="28" spans="2:15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</row>
    <row r="29" spans="2:15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</row>
    <row r="30" spans="2:15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</row>
    <row r="31" spans="2:15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</row>
    <row r="32" spans="2:15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</row>
    <row r="33" spans="2:15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</row>
    <row r="34" spans="2:15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</row>
    <row r="35" spans="2:15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</row>
    <row r="36" spans="2:15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</row>
    <row r="37" spans="2:15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</row>
    <row r="38" spans="2:15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</row>
    <row r="39" spans="2:15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</row>
    <row r="40" spans="2:15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</row>
    <row r="41" spans="2:15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</row>
    <row r="42" spans="2:15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</row>
    <row r="43" spans="2:15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</row>
    <row r="44" spans="2:15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</row>
    <row r="45" spans="2:15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</row>
    <row r="46" spans="2:15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</row>
    <row r="47" spans="2:15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</row>
    <row r="48" spans="2:15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</row>
    <row r="49" spans="2:15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</row>
    <row r="50" spans="2:15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</row>
    <row r="51" spans="2:15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</row>
    <row r="52" spans="2:15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</row>
    <row r="53" spans="2:15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</row>
    <row r="54" spans="2:15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</row>
    <row r="55" spans="2:15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</row>
    <row r="56" spans="2:15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</row>
    <row r="57" spans="2:15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</row>
    <row r="58" spans="2:15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</row>
    <row r="59" spans="2:15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</row>
    <row r="60" spans="2:15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</row>
    <row r="61" spans="2:15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</row>
    <row r="62" spans="2:15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</row>
    <row r="63" spans="2:15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</row>
    <row r="64" spans="2:15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</row>
    <row r="65" spans="2:15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</row>
    <row r="66" spans="2:15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</row>
    <row r="67" spans="2:15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</row>
    <row r="68" spans="2:15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</row>
    <row r="69" spans="2:15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</row>
    <row r="70" spans="2:15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</row>
    <row r="71" spans="2:15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</row>
    <row r="72" spans="2:15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</row>
    <row r="73" spans="2:15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</row>
    <row r="74" spans="2:15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</row>
    <row r="75" spans="2:15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</row>
    <row r="76" spans="2:15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</row>
    <row r="77" spans="2:15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</row>
    <row r="78" spans="2:15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</row>
    <row r="79" spans="2:15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</row>
    <row r="80" spans="2:15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</row>
    <row r="81" spans="2:15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</row>
    <row r="82" spans="2:15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</row>
    <row r="83" spans="2:15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</row>
    <row r="84" spans="2:15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</row>
    <row r="85" spans="2:15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</row>
    <row r="86" spans="2:15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</row>
    <row r="87" spans="2:15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</row>
    <row r="88" spans="2:15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</row>
    <row r="89" spans="2:15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</row>
    <row r="90" spans="2:15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</row>
    <row r="91" spans="2:15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</row>
    <row r="92" spans="2:15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</row>
    <row r="93" spans="2:15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</row>
    <row r="94" spans="2:15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</row>
    <row r="95" spans="2:15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</row>
    <row r="96" spans="2:15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</row>
    <row r="97" spans="2:15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</row>
    <row r="98" spans="2:15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</row>
    <row r="99" spans="2:15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</row>
    <row r="100" spans="2:15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</row>
    <row r="101" spans="2:15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</row>
    <row r="102" spans="2:15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</row>
    <row r="103" spans="2:15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</row>
    <row r="104" spans="2:15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</row>
    <row r="105" spans="2:15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</row>
    <row r="106" spans="2:15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</row>
    <row r="107" spans="2:15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</row>
    <row r="108" spans="2:15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</row>
    <row r="109" spans="2:15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</row>
  </sheetData>
  <sheetProtection sheet="1" objects="1" scenarios="1"/>
  <mergeCells count="1">
    <mergeCell ref="B6:O6"/>
  </mergeCells>
  <phoneticPr fontId="4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6" t="s">
        <v>167</v>
      </c>
      <c r="C1" s="77" t="s" vm="1">
        <v>236</v>
      </c>
    </row>
    <row r="2" spans="2:56">
      <c r="B2" s="56" t="s">
        <v>166</v>
      </c>
      <c r="C2" s="77" t="s">
        <v>237</v>
      </c>
    </row>
    <row r="3" spans="2:56">
      <c r="B3" s="56" t="s">
        <v>168</v>
      </c>
      <c r="C3" s="77" t="s">
        <v>238</v>
      </c>
    </row>
    <row r="4" spans="2:56">
      <c r="B4" s="56" t="s">
        <v>169</v>
      </c>
      <c r="C4" s="77">
        <v>12145</v>
      </c>
    </row>
    <row r="6" spans="2:56" ht="26.25" customHeight="1">
      <c r="B6" s="182" t="s">
        <v>201</v>
      </c>
      <c r="C6" s="183"/>
      <c r="D6" s="183"/>
      <c r="E6" s="183"/>
      <c r="F6" s="183"/>
      <c r="G6" s="183"/>
      <c r="H6" s="183"/>
      <c r="I6" s="183"/>
      <c r="J6" s="184"/>
    </row>
    <row r="7" spans="2:56" s="3" customFormat="1" ht="78.75">
      <c r="B7" s="59" t="s">
        <v>104</v>
      </c>
      <c r="C7" s="61" t="s">
        <v>43</v>
      </c>
      <c r="D7" s="61" t="s">
        <v>73</v>
      </c>
      <c r="E7" s="61" t="s">
        <v>44</v>
      </c>
      <c r="F7" s="61" t="s">
        <v>89</v>
      </c>
      <c r="G7" s="61" t="s">
        <v>212</v>
      </c>
      <c r="H7" s="61" t="s">
        <v>170</v>
      </c>
      <c r="I7" s="63" t="s">
        <v>171</v>
      </c>
      <c r="J7" s="76" t="s">
        <v>230</v>
      </c>
    </row>
    <row r="8" spans="2:56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224</v>
      </c>
      <c r="H8" s="32" t="s">
        <v>20</v>
      </c>
      <c r="I8" s="17" t="s">
        <v>20</v>
      </c>
      <c r="J8" s="17"/>
    </row>
    <row r="9" spans="2:56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20" t="s">
        <v>6</v>
      </c>
      <c r="I9" s="20" t="s">
        <v>7</v>
      </c>
      <c r="J9" s="20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78"/>
      <c r="C10" s="78"/>
      <c r="D10" s="78"/>
      <c r="E10" s="78"/>
      <c r="F10" s="78"/>
      <c r="G10" s="78"/>
      <c r="H10" s="78"/>
      <c r="I10" s="78"/>
      <c r="J10" s="78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6"/>
      <c r="C11" s="78"/>
      <c r="D11" s="78"/>
      <c r="E11" s="78"/>
      <c r="F11" s="78"/>
      <c r="G11" s="78"/>
      <c r="H11" s="78"/>
      <c r="I11" s="78"/>
      <c r="J11" s="78"/>
    </row>
    <row r="12" spans="2:56">
      <c r="B12" s="106"/>
      <c r="C12" s="78"/>
      <c r="D12" s="78"/>
      <c r="E12" s="78"/>
      <c r="F12" s="78"/>
      <c r="G12" s="78"/>
      <c r="H12" s="78"/>
      <c r="I12" s="78"/>
      <c r="J12" s="78"/>
    </row>
    <row r="13" spans="2:56">
      <c r="B13" s="78"/>
      <c r="C13" s="78"/>
      <c r="D13" s="78"/>
      <c r="E13" s="78"/>
      <c r="F13" s="78"/>
      <c r="G13" s="78"/>
      <c r="H13" s="78"/>
      <c r="I13" s="78"/>
      <c r="J13" s="78"/>
    </row>
    <row r="14" spans="2:56">
      <c r="B14" s="78"/>
      <c r="C14" s="78"/>
      <c r="D14" s="78"/>
      <c r="E14" s="78"/>
      <c r="F14" s="78"/>
      <c r="G14" s="78"/>
      <c r="H14" s="78"/>
      <c r="I14" s="78"/>
      <c r="J14" s="78"/>
    </row>
    <row r="15" spans="2:56">
      <c r="B15" s="78"/>
      <c r="C15" s="78"/>
      <c r="D15" s="78"/>
      <c r="E15" s="78"/>
      <c r="F15" s="78"/>
      <c r="G15" s="78"/>
      <c r="H15" s="78"/>
      <c r="I15" s="78"/>
      <c r="J15" s="78"/>
    </row>
    <row r="16" spans="2:56">
      <c r="B16" s="78"/>
      <c r="C16" s="78"/>
      <c r="D16" s="78"/>
      <c r="E16" s="78"/>
      <c r="F16" s="78"/>
      <c r="G16" s="78"/>
      <c r="H16" s="78"/>
      <c r="I16" s="78"/>
      <c r="J16" s="78"/>
    </row>
    <row r="17" spans="2:10">
      <c r="B17" s="78"/>
      <c r="C17" s="78"/>
      <c r="D17" s="78"/>
      <c r="E17" s="78"/>
      <c r="F17" s="78"/>
      <c r="G17" s="78"/>
      <c r="H17" s="78"/>
      <c r="I17" s="78"/>
      <c r="J17" s="78"/>
    </row>
    <row r="18" spans="2:10">
      <c r="B18" s="78"/>
      <c r="C18" s="78"/>
      <c r="D18" s="78"/>
      <c r="E18" s="78"/>
      <c r="F18" s="78"/>
      <c r="G18" s="78"/>
      <c r="H18" s="78"/>
      <c r="I18" s="78"/>
      <c r="J18" s="78"/>
    </row>
    <row r="19" spans="2:10">
      <c r="B19" s="78"/>
      <c r="C19" s="78"/>
      <c r="D19" s="78"/>
      <c r="E19" s="78"/>
      <c r="F19" s="78"/>
      <c r="G19" s="78"/>
      <c r="H19" s="78"/>
      <c r="I19" s="78"/>
      <c r="J19" s="78"/>
    </row>
    <row r="20" spans="2:10">
      <c r="B20" s="78"/>
      <c r="C20" s="78"/>
      <c r="D20" s="78"/>
      <c r="E20" s="78"/>
      <c r="F20" s="78"/>
      <c r="G20" s="78"/>
      <c r="H20" s="78"/>
      <c r="I20" s="78"/>
      <c r="J20" s="78"/>
    </row>
    <row r="21" spans="2:10">
      <c r="B21" s="78"/>
      <c r="C21" s="78"/>
      <c r="D21" s="78"/>
      <c r="E21" s="78"/>
      <c r="F21" s="78"/>
      <c r="G21" s="78"/>
      <c r="H21" s="78"/>
      <c r="I21" s="78"/>
      <c r="J21" s="78"/>
    </row>
    <row r="22" spans="2:10">
      <c r="B22" s="78"/>
      <c r="C22" s="78"/>
      <c r="D22" s="78"/>
      <c r="E22" s="78"/>
      <c r="F22" s="78"/>
      <c r="G22" s="78"/>
      <c r="H22" s="78"/>
      <c r="I22" s="78"/>
      <c r="J22" s="78"/>
    </row>
    <row r="23" spans="2:10">
      <c r="B23" s="78"/>
      <c r="C23" s="78"/>
      <c r="D23" s="78"/>
      <c r="E23" s="78"/>
      <c r="F23" s="78"/>
      <c r="G23" s="78"/>
      <c r="H23" s="78"/>
      <c r="I23" s="78"/>
      <c r="J23" s="78"/>
    </row>
    <row r="24" spans="2:10">
      <c r="B24" s="78"/>
      <c r="C24" s="78"/>
      <c r="D24" s="78"/>
      <c r="E24" s="78"/>
      <c r="F24" s="78"/>
      <c r="G24" s="78"/>
      <c r="H24" s="78"/>
      <c r="I24" s="78"/>
      <c r="J24" s="78"/>
    </row>
    <row r="25" spans="2:10">
      <c r="B25" s="78"/>
      <c r="C25" s="78"/>
      <c r="D25" s="78"/>
      <c r="E25" s="78"/>
      <c r="F25" s="78"/>
      <c r="G25" s="78"/>
      <c r="H25" s="78"/>
      <c r="I25" s="78"/>
      <c r="J25" s="78"/>
    </row>
    <row r="26" spans="2:10">
      <c r="B26" s="78"/>
      <c r="C26" s="78"/>
      <c r="D26" s="78"/>
      <c r="E26" s="78"/>
      <c r="F26" s="78"/>
      <c r="G26" s="78"/>
      <c r="H26" s="78"/>
      <c r="I26" s="78"/>
      <c r="J26" s="78"/>
    </row>
    <row r="27" spans="2:10">
      <c r="B27" s="78"/>
      <c r="C27" s="78"/>
      <c r="D27" s="78"/>
      <c r="E27" s="78"/>
      <c r="F27" s="78"/>
      <c r="G27" s="78"/>
      <c r="H27" s="78"/>
      <c r="I27" s="78"/>
      <c r="J27" s="78"/>
    </row>
    <row r="28" spans="2:10">
      <c r="B28" s="78"/>
      <c r="C28" s="78"/>
      <c r="D28" s="78"/>
      <c r="E28" s="78"/>
      <c r="F28" s="78"/>
      <c r="G28" s="78"/>
      <c r="H28" s="78"/>
      <c r="I28" s="78"/>
      <c r="J28" s="78"/>
    </row>
    <row r="29" spans="2:10">
      <c r="B29" s="78"/>
      <c r="C29" s="78"/>
      <c r="D29" s="78"/>
      <c r="E29" s="78"/>
      <c r="F29" s="78"/>
      <c r="G29" s="78"/>
      <c r="H29" s="78"/>
      <c r="I29" s="78"/>
      <c r="J29" s="78"/>
    </row>
    <row r="30" spans="2:10">
      <c r="B30" s="78"/>
      <c r="C30" s="78"/>
      <c r="D30" s="78"/>
      <c r="E30" s="78"/>
      <c r="F30" s="78"/>
      <c r="G30" s="78"/>
      <c r="H30" s="78"/>
      <c r="I30" s="78"/>
      <c r="J30" s="78"/>
    </row>
    <row r="31" spans="2:10">
      <c r="B31" s="78"/>
      <c r="C31" s="78"/>
      <c r="D31" s="78"/>
      <c r="E31" s="78"/>
      <c r="F31" s="78"/>
      <c r="G31" s="78"/>
      <c r="H31" s="78"/>
      <c r="I31" s="78"/>
      <c r="J31" s="78"/>
    </row>
    <row r="32" spans="2:10">
      <c r="B32" s="78"/>
      <c r="C32" s="78"/>
      <c r="D32" s="78"/>
      <c r="E32" s="78"/>
      <c r="F32" s="78"/>
      <c r="G32" s="78"/>
      <c r="H32" s="78"/>
      <c r="I32" s="78"/>
      <c r="J32" s="78"/>
    </row>
    <row r="33" spans="2:10">
      <c r="B33" s="78"/>
      <c r="C33" s="78"/>
      <c r="D33" s="78"/>
      <c r="E33" s="78"/>
      <c r="F33" s="78"/>
      <c r="G33" s="78"/>
      <c r="H33" s="78"/>
      <c r="I33" s="78"/>
      <c r="J33" s="78"/>
    </row>
    <row r="34" spans="2:10">
      <c r="B34" s="78"/>
      <c r="C34" s="78"/>
      <c r="D34" s="78"/>
      <c r="E34" s="78"/>
      <c r="F34" s="78"/>
      <c r="G34" s="78"/>
      <c r="H34" s="78"/>
      <c r="I34" s="78"/>
      <c r="J34" s="78"/>
    </row>
    <row r="35" spans="2:10">
      <c r="B35" s="78"/>
      <c r="C35" s="78"/>
      <c r="D35" s="78"/>
      <c r="E35" s="78"/>
      <c r="F35" s="78"/>
      <c r="G35" s="78"/>
      <c r="H35" s="78"/>
      <c r="I35" s="78"/>
      <c r="J35" s="78"/>
    </row>
    <row r="36" spans="2:10">
      <c r="B36" s="78"/>
      <c r="C36" s="78"/>
      <c r="D36" s="78"/>
      <c r="E36" s="78"/>
      <c r="F36" s="78"/>
      <c r="G36" s="78"/>
      <c r="H36" s="78"/>
      <c r="I36" s="78"/>
      <c r="J36" s="78"/>
    </row>
    <row r="37" spans="2:10">
      <c r="B37" s="78"/>
      <c r="C37" s="78"/>
      <c r="D37" s="78"/>
      <c r="E37" s="78"/>
      <c r="F37" s="78"/>
      <c r="G37" s="78"/>
      <c r="H37" s="78"/>
      <c r="I37" s="78"/>
      <c r="J37" s="78"/>
    </row>
    <row r="38" spans="2:10">
      <c r="B38" s="78"/>
      <c r="C38" s="78"/>
      <c r="D38" s="78"/>
      <c r="E38" s="78"/>
      <c r="F38" s="78"/>
      <c r="G38" s="78"/>
      <c r="H38" s="78"/>
      <c r="I38" s="78"/>
      <c r="J38" s="78"/>
    </row>
    <row r="39" spans="2:10">
      <c r="B39" s="78"/>
      <c r="C39" s="78"/>
      <c r="D39" s="78"/>
      <c r="E39" s="78"/>
      <c r="F39" s="78"/>
      <c r="G39" s="78"/>
      <c r="H39" s="78"/>
      <c r="I39" s="78"/>
      <c r="J39" s="78"/>
    </row>
    <row r="40" spans="2:10">
      <c r="B40" s="78"/>
      <c r="C40" s="78"/>
      <c r="D40" s="78"/>
      <c r="E40" s="78"/>
      <c r="F40" s="78"/>
      <c r="G40" s="78"/>
      <c r="H40" s="78"/>
      <c r="I40" s="78"/>
      <c r="J40" s="78"/>
    </row>
    <row r="41" spans="2:10">
      <c r="B41" s="78"/>
      <c r="C41" s="78"/>
      <c r="D41" s="78"/>
      <c r="E41" s="78"/>
      <c r="F41" s="78"/>
      <c r="G41" s="78"/>
      <c r="H41" s="78"/>
      <c r="I41" s="78"/>
      <c r="J41" s="78"/>
    </row>
    <row r="42" spans="2:10">
      <c r="B42" s="78"/>
      <c r="C42" s="78"/>
      <c r="D42" s="78"/>
      <c r="E42" s="78"/>
      <c r="F42" s="78"/>
      <c r="G42" s="78"/>
      <c r="H42" s="78"/>
      <c r="I42" s="78"/>
      <c r="J42" s="78"/>
    </row>
    <row r="43" spans="2:10">
      <c r="B43" s="78"/>
      <c r="C43" s="78"/>
      <c r="D43" s="78"/>
      <c r="E43" s="78"/>
      <c r="F43" s="78"/>
      <c r="G43" s="78"/>
      <c r="H43" s="78"/>
      <c r="I43" s="78"/>
      <c r="J43" s="78"/>
    </row>
    <row r="44" spans="2:10">
      <c r="B44" s="78"/>
      <c r="C44" s="78"/>
      <c r="D44" s="78"/>
      <c r="E44" s="78"/>
      <c r="F44" s="78"/>
      <c r="G44" s="78"/>
      <c r="H44" s="78"/>
      <c r="I44" s="78"/>
      <c r="J44" s="78"/>
    </row>
    <row r="45" spans="2:10">
      <c r="B45" s="78"/>
      <c r="C45" s="78"/>
      <c r="D45" s="78"/>
      <c r="E45" s="78"/>
      <c r="F45" s="78"/>
      <c r="G45" s="78"/>
      <c r="H45" s="78"/>
      <c r="I45" s="78"/>
      <c r="J45" s="78"/>
    </row>
    <row r="46" spans="2:10">
      <c r="B46" s="78"/>
      <c r="C46" s="78"/>
      <c r="D46" s="78"/>
      <c r="E46" s="78"/>
      <c r="F46" s="78"/>
      <c r="G46" s="78"/>
      <c r="H46" s="78"/>
      <c r="I46" s="78"/>
      <c r="J46" s="78"/>
    </row>
    <row r="47" spans="2:10">
      <c r="B47" s="78"/>
      <c r="C47" s="78"/>
      <c r="D47" s="78"/>
      <c r="E47" s="78"/>
      <c r="F47" s="78"/>
      <c r="G47" s="78"/>
      <c r="H47" s="78"/>
      <c r="I47" s="78"/>
      <c r="J47" s="78"/>
    </row>
    <row r="48" spans="2:10">
      <c r="B48" s="78"/>
      <c r="C48" s="78"/>
      <c r="D48" s="78"/>
      <c r="E48" s="78"/>
      <c r="F48" s="78"/>
      <c r="G48" s="78"/>
      <c r="H48" s="78"/>
      <c r="I48" s="78"/>
      <c r="J48" s="78"/>
    </row>
    <row r="49" spans="2:10">
      <c r="B49" s="78"/>
      <c r="C49" s="78"/>
      <c r="D49" s="78"/>
      <c r="E49" s="78"/>
      <c r="F49" s="78"/>
      <c r="G49" s="78"/>
      <c r="H49" s="78"/>
      <c r="I49" s="78"/>
      <c r="J49" s="78"/>
    </row>
    <row r="50" spans="2:10">
      <c r="B50" s="78"/>
      <c r="C50" s="78"/>
      <c r="D50" s="78"/>
      <c r="E50" s="78"/>
      <c r="F50" s="78"/>
      <c r="G50" s="78"/>
      <c r="H50" s="78"/>
      <c r="I50" s="78"/>
      <c r="J50" s="78"/>
    </row>
    <row r="51" spans="2:10">
      <c r="B51" s="78"/>
      <c r="C51" s="78"/>
      <c r="D51" s="78"/>
      <c r="E51" s="78"/>
      <c r="F51" s="78"/>
      <c r="G51" s="78"/>
      <c r="H51" s="78"/>
      <c r="I51" s="78"/>
      <c r="J51" s="78"/>
    </row>
    <row r="52" spans="2:10">
      <c r="B52" s="78"/>
      <c r="C52" s="78"/>
      <c r="D52" s="78"/>
      <c r="E52" s="78"/>
      <c r="F52" s="78"/>
      <c r="G52" s="78"/>
      <c r="H52" s="78"/>
      <c r="I52" s="78"/>
      <c r="J52" s="78"/>
    </row>
    <row r="53" spans="2:10">
      <c r="B53" s="78"/>
      <c r="C53" s="78"/>
      <c r="D53" s="78"/>
      <c r="E53" s="78"/>
      <c r="F53" s="78"/>
      <c r="G53" s="78"/>
      <c r="H53" s="78"/>
      <c r="I53" s="78"/>
      <c r="J53" s="78"/>
    </row>
    <row r="54" spans="2:10">
      <c r="B54" s="78"/>
      <c r="C54" s="78"/>
      <c r="D54" s="78"/>
      <c r="E54" s="78"/>
      <c r="F54" s="78"/>
      <c r="G54" s="78"/>
      <c r="H54" s="78"/>
      <c r="I54" s="78"/>
      <c r="J54" s="78"/>
    </row>
    <row r="55" spans="2:10">
      <c r="B55" s="78"/>
      <c r="C55" s="78"/>
      <c r="D55" s="78"/>
      <c r="E55" s="78"/>
      <c r="F55" s="78"/>
      <c r="G55" s="78"/>
      <c r="H55" s="78"/>
      <c r="I55" s="78"/>
      <c r="J55" s="78"/>
    </row>
    <row r="56" spans="2:10">
      <c r="B56" s="78"/>
      <c r="C56" s="78"/>
      <c r="D56" s="78"/>
      <c r="E56" s="78"/>
      <c r="F56" s="78"/>
      <c r="G56" s="78"/>
      <c r="H56" s="78"/>
      <c r="I56" s="78"/>
      <c r="J56" s="78"/>
    </row>
    <row r="57" spans="2:10">
      <c r="B57" s="78"/>
      <c r="C57" s="78"/>
      <c r="D57" s="78"/>
      <c r="E57" s="78"/>
      <c r="F57" s="78"/>
      <c r="G57" s="78"/>
      <c r="H57" s="78"/>
      <c r="I57" s="78"/>
      <c r="J57" s="78"/>
    </row>
    <row r="58" spans="2:10">
      <c r="B58" s="78"/>
      <c r="C58" s="78"/>
      <c r="D58" s="78"/>
      <c r="E58" s="78"/>
      <c r="F58" s="78"/>
      <c r="G58" s="78"/>
      <c r="H58" s="78"/>
      <c r="I58" s="78"/>
      <c r="J58" s="78"/>
    </row>
    <row r="59" spans="2:10">
      <c r="B59" s="78"/>
      <c r="C59" s="78"/>
      <c r="D59" s="78"/>
      <c r="E59" s="78"/>
      <c r="F59" s="78"/>
      <c r="G59" s="78"/>
      <c r="H59" s="78"/>
      <c r="I59" s="78"/>
      <c r="J59" s="78"/>
    </row>
    <row r="60" spans="2:10">
      <c r="B60" s="78"/>
      <c r="C60" s="78"/>
      <c r="D60" s="78"/>
      <c r="E60" s="78"/>
      <c r="F60" s="78"/>
      <c r="G60" s="78"/>
      <c r="H60" s="78"/>
      <c r="I60" s="78"/>
      <c r="J60" s="78"/>
    </row>
    <row r="61" spans="2:10">
      <c r="B61" s="78"/>
      <c r="C61" s="78"/>
      <c r="D61" s="78"/>
      <c r="E61" s="78"/>
      <c r="F61" s="78"/>
      <c r="G61" s="78"/>
      <c r="H61" s="78"/>
      <c r="I61" s="78"/>
      <c r="J61" s="78"/>
    </row>
    <row r="62" spans="2:10">
      <c r="B62" s="78"/>
      <c r="C62" s="78"/>
      <c r="D62" s="78"/>
      <c r="E62" s="78"/>
      <c r="F62" s="78"/>
      <c r="G62" s="78"/>
      <c r="H62" s="78"/>
      <c r="I62" s="78"/>
      <c r="J62" s="78"/>
    </row>
    <row r="63" spans="2:10">
      <c r="B63" s="78"/>
      <c r="C63" s="78"/>
      <c r="D63" s="78"/>
      <c r="E63" s="78"/>
      <c r="F63" s="78"/>
      <c r="G63" s="78"/>
      <c r="H63" s="78"/>
      <c r="I63" s="78"/>
      <c r="J63" s="78"/>
    </row>
    <row r="64" spans="2:10">
      <c r="B64" s="78"/>
      <c r="C64" s="78"/>
      <c r="D64" s="78"/>
      <c r="E64" s="78"/>
      <c r="F64" s="78"/>
      <c r="G64" s="78"/>
      <c r="H64" s="78"/>
      <c r="I64" s="78"/>
      <c r="J64" s="78"/>
    </row>
    <row r="65" spans="2:10">
      <c r="B65" s="78"/>
      <c r="C65" s="78"/>
      <c r="D65" s="78"/>
      <c r="E65" s="78"/>
      <c r="F65" s="78"/>
      <c r="G65" s="78"/>
      <c r="H65" s="78"/>
      <c r="I65" s="78"/>
      <c r="J65" s="78"/>
    </row>
    <row r="66" spans="2:10">
      <c r="B66" s="78"/>
      <c r="C66" s="78"/>
      <c r="D66" s="78"/>
      <c r="E66" s="78"/>
      <c r="F66" s="78"/>
      <c r="G66" s="78"/>
      <c r="H66" s="78"/>
      <c r="I66" s="78"/>
      <c r="J66" s="78"/>
    </row>
    <row r="67" spans="2:10">
      <c r="B67" s="78"/>
      <c r="C67" s="78"/>
      <c r="D67" s="78"/>
      <c r="E67" s="78"/>
      <c r="F67" s="78"/>
      <c r="G67" s="78"/>
      <c r="H67" s="78"/>
      <c r="I67" s="78"/>
      <c r="J67" s="78"/>
    </row>
    <row r="68" spans="2:10">
      <c r="B68" s="78"/>
      <c r="C68" s="78"/>
      <c r="D68" s="78"/>
      <c r="E68" s="78"/>
      <c r="F68" s="78"/>
      <c r="G68" s="78"/>
      <c r="H68" s="78"/>
      <c r="I68" s="78"/>
      <c r="J68" s="78"/>
    </row>
    <row r="69" spans="2:10">
      <c r="B69" s="78"/>
      <c r="C69" s="78"/>
      <c r="D69" s="78"/>
      <c r="E69" s="78"/>
      <c r="F69" s="78"/>
      <c r="G69" s="78"/>
      <c r="H69" s="78"/>
      <c r="I69" s="78"/>
      <c r="J69" s="78"/>
    </row>
    <row r="70" spans="2:10">
      <c r="B70" s="78"/>
      <c r="C70" s="78"/>
      <c r="D70" s="78"/>
      <c r="E70" s="78"/>
      <c r="F70" s="78"/>
      <c r="G70" s="78"/>
      <c r="H70" s="78"/>
      <c r="I70" s="78"/>
      <c r="J70" s="78"/>
    </row>
    <row r="71" spans="2:10">
      <c r="B71" s="78"/>
      <c r="C71" s="78"/>
      <c r="D71" s="78"/>
      <c r="E71" s="78"/>
      <c r="F71" s="78"/>
      <c r="G71" s="78"/>
      <c r="H71" s="78"/>
      <c r="I71" s="78"/>
      <c r="J71" s="78"/>
    </row>
    <row r="72" spans="2:10">
      <c r="B72" s="78"/>
      <c r="C72" s="78"/>
      <c r="D72" s="78"/>
      <c r="E72" s="78"/>
      <c r="F72" s="78"/>
      <c r="G72" s="78"/>
      <c r="H72" s="78"/>
      <c r="I72" s="78"/>
      <c r="J72" s="78"/>
    </row>
    <row r="73" spans="2:10">
      <c r="B73" s="78"/>
      <c r="C73" s="78"/>
      <c r="D73" s="78"/>
      <c r="E73" s="78"/>
      <c r="F73" s="78"/>
      <c r="G73" s="78"/>
      <c r="H73" s="78"/>
      <c r="I73" s="78"/>
      <c r="J73" s="78"/>
    </row>
    <row r="74" spans="2:10">
      <c r="B74" s="78"/>
      <c r="C74" s="78"/>
      <c r="D74" s="78"/>
      <c r="E74" s="78"/>
      <c r="F74" s="78"/>
      <c r="G74" s="78"/>
      <c r="H74" s="78"/>
      <c r="I74" s="78"/>
      <c r="J74" s="78"/>
    </row>
    <row r="75" spans="2:10">
      <c r="B75" s="78"/>
      <c r="C75" s="78"/>
      <c r="D75" s="78"/>
      <c r="E75" s="78"/>
      <c r="F75" s="78"/>
      <c r="G75" s="78"/>
      <c r="H75" s="78"/>
      <c r="I75" s="78"/>
      <c r="J75" s="78"/>
    </row>
    <row r="76" spans="2:10">
      <c r="B76" s="78"/>
      <c r="C76" s="78"/>
      <c r="D76" s="78"/>
      <c r="E76" s="78"/>
      <c r="F76" s="78"/>
      <c r="G76" s="78"/>
      <c r="H76" s="78"/>
      <c r="I76" s="78"/>
      <c r="J76" s="78"/>
    </row>
    <row r="77" spans="2:10">
      <c r="B77" s="78"/>
      <c r="C77" s="78"/>
      <c r="D77" s="78"/>
      <c r="E77" s="78"/>
      <c r="F77" s="78"/>
      <c r="G77" s="78"/>
      <c r="H77" s="78"/>
      <c r="I77" s="78"/>
      <c r="J77" s="78"/>
    </row>
    <row r="78" spans="2:10">
      <c r="B78" s="78"/>
      <c r="C78" s="78"/>
      <c r="D78" s="78"/>
      <c r="E78" s="78"/>
      <c r="F78" s="78"/>
      <c r="G78" s="78"/>
      <c r="H78" s="78"/>
      <c r="I78" s="78"/>
      <c r="J78" s="78"/>
    </row>
    <row r="79" spans="2:10">
      <c r="B79" s="78"/>
      <c r="C79" s="78"/>
      <c r="D79" s="78"/>
      <c r="E79" s="78"/>
      <c r="F79" s="78"/>
      <c r="G79" s="78"/>
      <c r="H79" s="78"/>
      <c r="I79" s="78"/>
      <c r="J79" s="78"/>
    </row>
    <row r="80" spans="2:10">
      <c r="B80" s="78"/>
      <c r="C80" s="78"/>
      <c r="D80" s="78"/>
      <c r="E80" s="78"/>
      <c r="F80" s="78"/>
      <c r="G80" s="78"/>
      <c r="H80" s="78"/>
      <c r="I80" s="78"/>
      <c r="J80" s="78"/>
    </row>
    <row r="81" spans="2:10">
      <c r="B81" s="78"/>
      <c r="C81" s="78"/>
      <c r="D81" s="78"/>
      <c r="E81" s="78"/>
      <c r="F81" s="78"/>
      <c r="G81" s="78"/>
      <c r="H81" s="78"/>
      <c r="I81" s="78"/>
      <c r="J81" s="78"/>
    </row>
    <row r="82" spans="2:10">
      <c r="B82" s="78"/>
      <c r="C82" s="78"/>
      <c r="D82" s="78"/>
      <c r="E82" s="78"/>
      <c r="F82" s="78"/>
      <c r="G82" s="78"/>
      <c r="H82" s="78"/>
      <c r="I82" s="78"/>
      <c r="J82" s="78"/>
    </row>
    <row r="83" spans="2:10">
      <c r="B83" s="78"/>
      <c r="C83" s="78"/>
      <c r="D83" s="78"/>
      <c r="E83" s="78"/>
      <c r="F83" s="78"/>
      <c r="G83" s="78"/>
      <c r="H83" s="78"/>
      <c r="I83" s="78"/>
      <c r="J83" s="78"/>
    </row>
    <row r="84" spans="2:10">
      <c r="B84" s="78"/>
      <c r="C84" s="78"/>
      <c r="D84" s="78"/>
      <c r="E84" s="78"/>
      <c r="F84" s="78"/>
      <c r="G84" s="78"/>
      <c r="H84" s="78"/>
      <c r="I84" s="78"/>
      <c r="J84" s="78"/>
    </row>
    <row r="85" spans="2:10">
      <c r="B85" s="78"/>
      <c r="C85" s="78"/>
      <c r="D85" s="78"/>
      <c r="E85" s="78"/>
      <c r="F85" s="78"/>
      <c r="G85" s="78"/>
      <c r="H85" s="78"/>
      <c r="I85" s="78"/>
      <c r="J85" s="78"/>
    </row>
    <row r="86" spans="2:10">
      <c r="B86" s="78"/>
      <c r="C86" s="78"/>
      <c r="D86" s="78"/>
      <c r="E86" s="78"/>
      <c r="F86" s="78"/>
      <c r="G86" s="78"/>
      <c r="H86" s="78"/>
      <c r="I86" s="78"/>
      <c r="J86" s="78"/>
    </row>
    <row r="87" spans="2:10">
      <c r="B87" s="78"/>
      <c r="C87" s="78"/>
      <c r="D87" s="78"/>
      <c r="E87" s="78"/>
      <c r="F87" s="78"/>
      <c r="G87" s="78"/>
      <c r="H87" s="78"/>
      <c r="I87" s="78"/>
      <c r="J87" s="78"/>
    </row>
    <row r="88" spans="2:10">
      <c r="B88" s="78"/>
      <c r="C88" s="78"/>
      <c r="D88" s="78"/>
      <c r="E88" s="78"/>
      <c r="F88" s="78"/>
      <c r="G88" s="78"/>
      <c r="H88" s="78"/>
      <c r="I88" s="78"/>
      <c r="J88" s="78"/>
    </row>
    <row r="89" spans="2:10">
      <c r="B89" s="78"/>
      <c r="C89" s="78"/>
      <c r="D89" s="78"/>
      <c r="E89" s="78"/>
      <c r="F89" s="78"/>
      <c r="G89" s="78"/>
      <c r="H89" s="78"/>
      <c r="I89" s="78"/>
      <c r="J89" s="78"/>
    </row>
    <row r="90" spans="2:10">
      <c r="B90" s="78"/>
      <c r="C90" s="78"/>
      <c r="D90" s="78"/>
      <c r="E90" s="78"/>
      <c r="F90" s="78"/>
      <c r="G90" s="78"/>
      <c r="H90" s="78"/>
      <c r="I90" s="78"/>
      <c r="J90" s="78"/>
    </row>
    <row r="91" spans="2:10">
      <c r="B91" s="78"/>
      <c r="C91" s="78"/>
      <c r="D91" s="78"/>
      <c r="E91" s="78"/>
      <c r="F91" s="78"/>
      <c r="G91" s="78"/>
      <c r="H91" s="78"/>
      <c r="I91" s="78"/>
      <c r="J91" s="78"/>
    </row>
    <row r="92" spans="2:10">
      <c r="B92" s="78"/>
      <c r="C92" s="78"/>
      <c r="D92" s="78"/>
      <c r="E92" s="78"/>
      <c r="F92" s="78"/>
      <c r="G92" s="78"/>
      <c r="H92" s="78"/>
      <c r="I92" s="78"/>
      <c r="J92" s="78"/>
    </row>
    <row r="93" spans="2:10">
      <c r="B93" s="78"/>
      <c r="C93" s="78"/>
      <c r="D93" s="78"/>
      <c r="E93" s="78"/>
      <c r="F93" s="78"/>
      <c r="G93" s="78"/>
      <c r="H93" s="78"/>
      <c r="I93" s="78"/>
      <c r="J93" s="78"/>
    </row>
    <row r="94" spans="2:10">
      <c r="B94" s="78"/>
      <c r="C94" s="78"/>
      <c r="D94" s="78"/>
      <c r="E94" s="78"/>
      <c r="F94" s="78"/>
      <c r="G94" s="78"/>
      <c r="H94" s="78"/>
      <c r="I94" s="78"/>
      <c r="J94" s="78"/>
    </row>
    <row r="95" spans="2:10">
      <c r="B95" s="78"/>
      <c r="C95" s="78"/>
      <c r="D95" s="78"/>
      <c r="E95" s="78"/>
      <c r="F95" s="78"/>
      <c r="G95" s="78"/>
      <c r="H95" s="78"/>
      <c r="I95" s="78"/>
      <c r="J95" s="78"/>
    </row>
    <row r="96" spans="2:10">
      <c r="B96" s="78"/>
      <c r="C96" s="78"/>
      <c r="D96" s="78"/>
      <c r="E96" s="78"/>
      <c r="F96" s="78"/>
      <c r="G96" s="78"/>
      <c r="H96" s="78"/>
      <c r="I96" s="78"/>
      <c r="J96" s="78"/>
    </row>
    <row r="97" spans="2:10">
      <c r="B97" s="78"/>
      <c r="C97" s="78"/>
      <c r="D97" s="78"/>
      <c r="E97" s="78"/>
      <c r="F97" s="78"/>
      <c r="G97" s="78"/>
      <c r="H97" s="78"/>
      <c r="I97" s="78"/>
      <c r="J97" s="78"/>
    </row>
    <row r="98" spans="2:10">
      <c r="B98" s="78"/>
      <c r="C98" s="78"/>
      <c r="D98" s="78"/>
      <c r="E98" s="78"/>
      <c r="F98" s="78"/>
      <c r="G98" s="78"/>
      <c r="H98" s="78"/>
      <c r="I98" s="78"/>
      <c r="J98" s="78"/>
    </row>
    <row r="99" spans="2:10">
      <c r="B99" s="78"/>
      <c r="C99" s="78"/>
      <c r="D99" s="78"/>
      <c r="E99" s="78"/>
      <c r="F99" s="78"/>
      <c r="G99" s="78"/>
      <c r="H99" s="78"/>
      <c r="I99" s="78"/>
      <c r="J99" s="78"/>
    </row>
    <row r="100" spans="2:10">
      <c r="B100" s="78"/>
      <c r="C100" s="78"/>
      <c r="D100" s="78"/>
      <c r="E100" s="78"/>
      <c r="F100" s="78"/>
      <c r="G100" s="78"/>
      <c r="H100" s="78"/>
      <c r="I100" s="78"/>
      <c r="J100" s="78"/>
    </row>
    <row r="101" spans="2:10">
      <c r="B101" s="78"/>
      <c r="C101" s="78"/>
      <c r="D101" s="78"/>
      <c r="E101" s="78"/>
      <c r="F101" s="78"/>
      <c r="G101" s="78"/>
      <c r="H101" s="78"/>
      <c r="I101" s="78"/>
      <c r="J101" s="78"/>
    </row>
    <row r="102" spans="2:10">
      <c r="B102" s="78"/>
      <c r="C102" s="78"/>
      <c r="D102" s="78"/>
      <c r="E102" s="78"/>
      <c r="F102" s="78"/>
      <c r="G102" s="78"/>
      <c r="H102" s="78"/>
      <c r="I102" s="78"/>
      <c r="J102" s="78"/>
    </row>
    <row r="103" spans="2:10">
      <c r="B103" s="78"/>
      <c r="C103" s="78"/>
      <c r="D103" s="78"/>
      <c r="E103" s="78"/>
      <c r="F103" s="78"/>
      <c r="G103" s="78"/>
      <c r="H103" s="78"/>
      <c r="I103" s="78"/>
      <c r="J103" s="78"/>
    </row>
    <row r="104" spans="2:10">
      <c r="B104" s="78"/>
      <c r="C104" s="78"/>
      <c r="D104" s="78"/>
      <c r="E104" s="78"/>
      <c r="F104" s="78"/>
      <c r="G104" s="78"/>
      <c r="H104" s="78"/>
      <c r="I104" s="78"/>
      <c r="J104" s="78"/>
    </row>
    <row r="105" spans="2:10">
      <c r="B105" s="78"/>
      <c r="C105" s="78"/>
      <c r="D105" s="78"/>
      <c r="E105" s="78"/>
      <c r="F105" s="78"/>
      <c r="G105" s="78"/>
      <c r="H105" s="78"/>
      <c r="I105" s="78"/>
      <c r="J105" s="78"/>
    </row>
    <row r="106" spans="2:10">
      <c r="B106" s="78"/>
      <c r="C106" s="78"/>
      <c r="D106" s="78"/>
      <c r="E106" s="78"/>
      <c r="F106" s="78"/>
      <c r="G106" s="78"/>
      <c r="H106" s="78"/>
      <c r="I106" s="78"/>
      <c r="J106" s="78"/>
    </row>
    <row r="107" spans="2:10">
      <c r="B107" s="78"/>
      <c r="C107" s="78"/>
      <c r="D107" s="78"/>
      <c r="E107" s="78"/>
      <c r="F107" s="78"/>
      <c r="G107" s="78"/>
      <c r="H107" s="78"/>
      <c r="I107" s="78"/>
      <c r="J107" s="78"/>
    </row>
    <row r="108" spans="2:10">
      <c r="B108" s="78"/>
      <c r="C108" s="78"/>
      <c r="D108" s="78"/>
      <c r="E108" s="78"/>
      <c r="F108" s="78"/>
      <c r="G108" s="78"/>
      <c r="H108" s="78"/>
      <c r="I108" s="78"/>
      <c r="J108" s="78"/>
    </row>
    <row r="109" spans="2:10">
      <c r="B109" s="78"/>
      <c r="C109" s="78"/>
      <c r="D109" s="78"/>
      <c r="E109" s="78"/>
      <c r="F109" s="78"/>
      <c r="G109" s="78"/>
      <c r="H109" s="78"/>
      <c r="I109" s="78"/>
      <c r="J109" s="78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4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AA32" sqref="AA32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167</v>
      </c>
      <c r="C1" s="77" t="s" vm="1">
        <v>236</v>
      </c>
    </row>
    <row r="2" spans="2:60">
      <c r="B2" s="56" t="s">
        <v>166</v>
      </c>
      <c r="C2" s="77" t="s">
        <v>237</v>
      </c>
    </row>
    <row r="3" spans="2:60">
      <c r="B3" s="56" t="s">
        <v>168</v>
      </c>
      <c r="C3" s="77" t="s">
        <v>238</v>
      </c>
    </row>
    <row r="4" spans="2:60">
      <c r="B4" s="56" t="s">
        <v>169</v>
      </c>
      <c r="C4" s="77">
        <v>12145</v>
      </c>
    </row>
    <row r="6" spans="2:60" ht="26.25" customHeight="1">
      <c r="B6" s="182" t="s">
        <v>202</v>
      </c>
      <c r="C6" s="183"/>
      <c r="D6" s="183"/>
      <c r="E6" s="183"/>
      <c r="F6" s="183"/>
      <c r="G6" s="183"/>
      <c r="H6" s="183"/>
      <c r="I6" s="183"/>
      <c r="J6" s="183"/>
      <c r="K6" s="184"/>
    </row>
    <row r="7" spans="2:60" s="3" customFormat="1" ht="66">
      <c r="B7" s="59" t="s">
        <v>104</v>
      </c>
      <c r="C7" s="59" t="s">
        <v>105</v>
      </c>
      <c r="D7" s="59" t="s">
        <v>15</v>
      </c>
      <c r="E7" s="59" t="s">
        <v>16</v>
      </c>
      <c r="F7" s="59" t="s">
        <v>45</v>
      </c>
      <c r="G7" s="59" t="s">
        <v>89</v>
      </c>
      <c r="H7" s="59" t="s">
        <v>42</v>
      </c>
      <c r="I7" s="59" t="s">
        <v>98</v>
      </c>
      <c r="J7" s="59" t="s">
        <v>170</v>
      </c>
      <c r="K7" s="59" t="s">
        <v>171</v>
      </c>
    </row>
    <row r="8" spans="2:60" s="3" customFormat="1" ht="21.75" customHeight="1">
      <c r="B8" s="15"/>
      <c r="C8" s="69"/>
      <c r="D8" s="16"/>
      <c r="E8" s="16"/>
      <c r="F8" s="16" t="s">
        <v>20</v>
      </c>
      <c r="G8" s="16"/>
      <c r="H8" s="16" t="s">
        <v>20</v>
      </c>
      <c r="I8" s="16" t="s">
        <v>223</v>
      </c>
      <c r="J8" s="32" t="s">
        <v>20</v>
      </c>
      <c r="K8" s="17" t="s">
        <v>20</v>
      </c>
    </row>
    <row r="9" spans="2:60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20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6"/>
      <c r="C11" s="78"/>
      <c r="D11" s="78"/>
      <c r="E11" s="78"/>
      <c r="F11" s="78"/>
      <c r="G11" s="78"/>
      <c r="H11" s="78"/>
      <c r="I11" s="78"/>
      <c r="J11" s="78"/>
      <c r="K11" s="78"/>
    </row>
    <row r="12" spans="2:60">
      <c r="B12" s="106"/>
      <c r="C12" s="78"/>
      <c r="D12" s="78"/>
      <c r="E12" s="78"/>
      <c r="F12" s="78"/>
      <c r="G12" s="78"/>
      <c r="H12" s="78"/>
      <c r="I12" s="78"/>
      <c r="J12" s="78"/>
      <c r="K12" s="78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8"/>
      <c r="C13" s="78"/>
      <c r="D13" s="78"/>
      <c r="E13" s="78"/>
      <c r="F13" s="78"/>
      <c r="G13" s="78"/>
      <c r="H13" s="78"/>
      <c r="I13" s="78"/>
      <c r="J13" s="78"/>
      <c r="K13" s="78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8"/>
      <c r="C14" s="78"/>
      <c r="D14" s="78"/>
      <c r="E14" s="78"/>
      <c r="F14" s="78"/>
      <c r="G14" s="78"/>
      <c r="H14" s="78"/>
      <c r="I14" s="78"/>
      <c r="J14" s="78"/>
      <c r="K14" s="78"/>
    </row>
    <row r="15" spans="2:60">
      <c r="B15" s="78"/>
      <c r="C15" s="78"/>
      <c r="D15" s="78"/>
      <c r="E15" s="78"/>
      <c r="F15" s="78"/>
      <c r="G15" s="78"/>
      <c r="H15" s="78"/>
      <c r="I15" s="78"/>
      <c r="J15" s="78"/>
      <c r="K15" s="78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8"/>
      <c r="C16" s="78"/>
      <c r="D16" s="78"/>
      <c r="E16" s="78"/>
      <c r="F16" s="78"/>
      <c r="G16" s="78"/>
      <c r="H16" s="78"/>
      <c r="I16" s="78"/>
      <c r="J16" s="78"/>
      <c r="K16" s="78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8"/>
      <c r="C17" s="78"/>
      <c r="D17" s="78"/>
      <c r="E17" s="78"/>
      <c r="F17" s="78"/>
      <c r="G17" s="78"/>
      <c r="H17" s="78"/>
      <c r="I17" s="78"/>
      <c r="J17" s="78"/>
      <c r="K17" s="78"/>
    </row>
    <row r="18" spans="2:11">
      <c r="B18" s="78"/>
      <c r="C18" s="78"/>
      <c r="D18" s="78"/>
      <c r="E18" s="78"/>
      <c r="F18" s="78"/>
      <c r="G18" s="78"/>
      <c r="H18" s="78"/>
      <c r="I18" s="78"/>
      <c r="J18" s="78"/>
      <c r="K18" s="78"/>
    </row>
    <row r="19" spans="2:11">
      <c r="B19" s="78"/>
      <c r="C19" s="78"/>
      <c r="D19" s="78"/>
      <c r="E19" s="78"/>
      <c r="F19" s="78"/>
      <c r="G19" s="78"/>
      <c r="H19" s="78"/>
      <c r="I19" s="78"/>
      <c r="J19" s="78"/>
      <c r="K19" s="78"/>
    </row>
    <row r="20" spans="2:11">
      <c r="B20" s="78"/>
      <c r="C20" s="78"/>
      <c r="D20" s="78"/>
      <c r="E20" s="78"/>
      <c r="F20" s="78"/>
      <c r="G20" s="78"/>
      <c r="H20" s="78"/>
      <c r="I20" s="78"/>
      <c r="J20" s="78"/>
      <c r="K20" s="78"/>
    </row>
    <row r="21" spans="2:11">
      <c r="B21" s="78"/>
      <c r="C21" s="78"/>
      <c r="D21" s="78"/>
      <c r="E21" s="78"/>
      <c r="F21" s="78"/>
      <c r="G21" s="78"/>
      <c r="H21" s="78"/>
      <c r="I21" s="78"/>
      <c r="J21" s="78"/>
      <c r="K21" s="78"/>
    </row>
    <row r="22" spans="2:11">
      <c r="B22" s="78"/>
      <c r="C22" s="78"/>
      <c r="D22" s="78"/>
      <c r="E22" s="78"/>
      <c r="F22" s="78"/>
      <c r="G22" s="78"/>
      <c r="H22" s="78"/>
      <c r="I22" s="78"/>
      <c r="J22" s="78"/>
      <c r="K22" s="78"/>
    </row>
    <row r="23" spans="2:11">
      <c r="B23" s="78"/>
      <c r="C23" s="78"/>
      <c r="D23" s="78"/>
      <c r="E23" s="78"/>
      <c r="F23" s="78"/>
      <c r="G23" s="78"/>
      <c r="H23" s="78"/>
      <c r="I23" s="78"/>
      <c r="J23" s="78"/>
      <c r="K23" s="78"/>
    </row>
    <row r="24" spans="2:11">
      <c r="B24" s="78"/>
      <c r="C24" s="78"/>
      <c r="D24" s="78"/>
      <c r="E24" s="78"/>
      <c r="F24" s="78"/>
      <c r="G24" s="78"/>
      <c r="H24" s="78"/>
      <c r="I24" s="78"/>
      <c r="J24" s="78"/>
      <c r="K24" s="78"/>
    </row>
    <row r="25" spans="2:11">
      <c r="B25" s="78"/>
      <c r="C25" s="78"/>
      <c r="D25" s="78"/>
      <c r="E25" s="78"/>
      <c r="F25" s="78"/>
      <c r="G25" s="78"/>
      <c r="H25" s="78"/>
      <c r="I25" s="78"/>
      <c r="J25" s="78"/>
      <c r="K25" s="78"/>
    </row>
    <row r="26" spans="2:11">
      <c r="B26" s="78"/>
      <c r="C26" s="78"/>
      <c r="D26" s="78"/>
      <c r="E26" s="78"/>
      <c r="F26" s="78"/>
      <c r="G26" s="78"/>
      <c r="H26" s="78"/>
      <c r="I26" s="78"/>
      <c r="J26" s="78"/>
      <c r="K26" s="78"/>
    </row>
    <row r="27" spans="2:11">
      <c r="B27" s="78"/>
      <c r="C27" s="78"/>
      <c r="D27" s="78"/>
      <c r="E27" s="78"/>
      <c r="F27" s="78"/>
      <c r="G27" s="78"/>
      <c r="H27" s="78"/>
      <c r="I27" s="78"/>
      <c r="J27" s="78"/>
      <c r="K27" s="78"/>
    </row>
    <row r="28" spans="2:11">
      <c r="B28" s="78"/>
      <c r="C28" s="78"/>
      <c r="D28" s="78"/>
      <c r="E28" s="78"/>
      <c r="F28" s="78"/>
      <c r="G28" s="78"/>
      <c r="H28" s="78"/>
      <c r="I28" s="78"/>
      <c r="J28" s="78"/>
      <c r="K28" s="78"/>
    </row>
    <row r="29" spans="2:11">
      <c r="B29" s="78"/>
      <c r="C29" s="78"/>
      <c r="D29" s="78"/>
      <c r="E29" s="78"/>
      <c r="F29" s="78"/>
      <c r="G29" s="78"/>
      <c r="H29" s="78"/>
      <c r="I29" s="78"/>
      <c r="J29" s="78"/>
      <c r="K29" s="78"/>
    </row>
    <row r="30" spans="2:11">
      <c r="B30" s="78"/>
      <c r="C30" s="78"/>
      <c r="D30" s="78"/>
      <c r="E30" s="78"/>
      <c r="F30" s="78"/>
      <c r="G30" s="78"/>
      <c r="H30" s="78"/>
      <c r="I30" s="78"/>
      <c r="J30" s="78"/>
      <c r="K30" s="78"/>
    </row>
    <row r="31" spans="2:11">
      <c r="B31" s="78"/>
      <c r="C31" s="78"/>
      <c r="D31" s="78"/>
      <c r="E31" s="78"/>
      <c r="F31" s="78"/>
      <c r="G31" s="78"/>
      <c r="H31" s="78"/>
      <c r="I31" s="78"/>
      <c r="J31" s="78"/>
      <c r="K31" s="78"/>
    </row>
    <row r="32" spans="2:11">
      <c r="B32" s="78"/>
      <c r="C32" s="78"/>
      <c r="D32" s="78"/>
      <c r="E32" s="78"/>
      <c r="F32" s="78"/>
      <c r="G32" s="78"/>
      <c r="H32" s="78"/>
      <c r="I32" s="78"/>
      <c r="J32" s="78"/>
      <c r="K32" s="78"/>
    </row>
    <row r="33" spans="2:11">
      <c r="B33" s="78"/>
      <c r="C33" s="78"/>
      <c r="D33" s="78"/>
      <c r="E33" s="78"/>
      <c r="F33" s="78"/>
      <c r="G33" s="78"/>
      <c r="H33" s="78"/>
      <c r="I33" s="78"/>
      <c r="J33" s="78"/>
      <c r="K33" s="78"/>
    </row>
    <row r="34" spans="2:11">
      <c r="B34" s="78"/>
      <c r="C34" s="78"/>
      <c r="D34" s="78"/>
      <c r="E34" s="78"/>
      <c r="F34" s="78"/>
      <c r="G34" s="78"/>
      <c r="H34" s="78"/>
      <c r="I34" s="78"/>
      <c r="J34" s="78"/>
      <c r="K34" s="78"/>
    </row>
    <row r="35" spans="2:11">
      <c r="B35" s="78"/>
      <c r="C35" s="78"/>
      <c r="D35" s="78"/>
      <c r="E35" s="78"/>
      <c r="F35" s="78"/>
      <c r="G35" s="78"/>
      <c r="H35" s="78"/>
      <c r="I35" s="78"/>
      <c r="J35" s="78"/>
      <c r="K35" s="78"/>
    </row>
    <row r="36" spans="2:11">
      <c r="B36" s="78"/>
      <c r="C36" s="78"/>
      <c r="D36" s="78"/>
      <c r="E36" s="78"/>
      <c r="F36" s="78"/>
      <c r="G36" s="78"/>
      <c r="H36" s="78"/>
      <c r="I36" s="78"/>
      <c r="J36" s="78"/>
      <c r="K36" s="78"/>
    </row>
    <row r="37" spans="2:11">
      <c r="B37" s="78"/>
      <c r="C37" s="78"/>
      <c r="D37" s="78"/>
      <c r="E37" s="78"/>
      <c r="F37" s="78"/>
      <c r="G37" s="78"/>
      <c r="H37" s="78"/>
      <c r="I37" s="78"/>
      <c r="J37" s="78"/>
      <c r="K37" s="78"/>
    </row>
    <row r="38" spans="2:11">
      <c r="B38" s="78"/>
      <c r="C38" s="78"/>
      <c r="D38" s="78"/>
      <c r="E38" s="78"/>
      <c r="F38" s="78"/>
      <c r="G38" s="78"/>
      <c r="H38" s="78"/>
      <c r="I38" s="78"/>
      <c r="J38" s="78"/>
      <c r="K38" s="78"/>
    </row>
    <row r="39" spans="2:11">
      <c r="B39" s="78"/>
      <c r="C39" s="78"/>
      <c r="D39" s="78"/>
      <c r="E39" s="78"/>
      <c r="F39" s="78"/>
      <c r="G39" s="78"/>
      <c r="H39" s="78"/>
      <c r="I39" s="78"/>
      <c r="J39" s="78"/>
      <c r="K39" s="78"/>
    </row>
    <row r="40" spans="2:11">
      <c r="B40" s="78"/>
      <c r="C40" s="78"/>
      <c r="D40" s="78"/>
      <c r="E40" s="78"/>
      <c r="F40" s="78"/>
      <c r="G40" s="78"/>
      <c r="H40" s="78"/>
      <c r="I40" s="78"/>
      <c r="J40" s="78"/>
      <c r="K40" s="78"/>
    </row>
    <row r="41" spans="2:11">
      <c r="B41" s="78"/>
      <c r="C41" s="78"/>
      <c r="D41" s="78"/>
      <c r="E41" s="78"/>
      <c r="F41" s="78"/>
      <c r="G41" s="78"/>
      <c r="H41" s="78"/>
      <c r="I41" s="78"/>
      <c r="J41" s="78"/>
      <c r="K41" s="78"/>
    </row>
    <row r="42" spans="2:11">
      <c r="B42" s="78"/>
      <c r="C42" s="78"/>
      <c r="D42" s="78"/>
      <c r="E42" s="78"/>
      <c r="F42" s="78"/>
      <c r="G42" s="78"/>
      <c r="H42" s="78"/>
      <c r="I42" s="78"/>
      <c r="J42" s="78"/>
      <c r="K42" s="78"/>
    </row>
    <row r="43" spans="2:11">
      <c r="B43" s="78"/>
      <c r="C43" s="78"/>
      <c r="D43" s="78"/>
      <c r="E43" s="78"/>
      <c r="F43" s="78"/>
      <c r="G43" s="78"/>
      <c r="H43" s="78"/>
      <c r="I43" s="78"/>
      <c r="J43" s="78"/>
      <c r="K43" s="78"/>
    </row>
    <row r="44" spans="2:11">
      <c r="B44" s="78"/>
      <c r="C44" s="78"/>
      <c r="D44" s="78"/>
      <c r="E44" s="78"/>
      <c r="F44" s="78"/>
      <c r="G44" s="78"/>
      <c r="H44" s="78"/>
      <c r="I44" s="78"/>
      <c r="J44" s="78"/>
      <c r="K44" s="78"/>
    </row>
    <row r="45" spans="2:11">
      <c r="B45" s="78"/>
      <c r="C45" s="78"/>
      <c r="D45" s="78"/>
      <c r="E45" s="78"/>
      <c r="F45" s="78"/>
      <c r="G45" s="78"/>
      <c r="H45" s="78"/>
      <c r="I45" s="78"/>
      <c r="J45" s="78"/>
      <c r="K45" s="78"/>
    </row>
    <row r="46" spans="2:11">
      <c r="B46" s="78"/>
      <c r="C46" s="78"/>
      <c r="D46" s="78"/>
      <c r="E46" s="78"/>
      <c r="F46" s="78"/>
      <c r="G46" s="78"/>
      <c r="H46" s="78"/>
      <c r="I46" s="78"/>
      <c r="J46" s="78"/>
      <c r="K46" s="78"/>
    </row>
    <row r="47" spans="2:11">
      <c r="B47" s="78"/>
      <c r="C47" s="78"/>
      <c r="D47" s="78"/>
      <c r="E47" s="78"/>
      <c r="F47" s="78"/>
      <c r="G47" s="78"/>
      <c r="H47" s="78"/>
      <c r="I47" s="78"/>
      <c r="J47" s="78"/>
      <c r="K47" s="78"/>
    </row>
    <row r="48" spans="2:11">
      <c r="B48" s="78"/>
      <c r="C48" s="78"/>
      <c r="D48" s="78"/>
      <c r="E48" s="78"/>
      <c r="F48" s="78"/>
      <c r="G48" s="78"/>
      <c r="H48" s="78"/>
      <c r="I48" s="78"/>
      <c r="J48" s="78"/>
      <c r="K48" s="78"/>
    </row>
    <row r="49" spans="2:11">
      <c r="B49" s="78"/>
      <c r="C49" s="78"/>
      <c r="D49" s="78"/>
      <c r="E49" s="78"/>
      <c r="F49" s="78"/>
      <c r="G49" s="78"/>
      <c r="H49" s="78"/>
      <c r="I49" s="78"/>
      <c r="J49" s="78"/>
      <c r="K49" s="78"/>
    </row>
    <row r="50" spans="2:11">
      <c r="B50" s="78"/>
      <c r="C50" s="78"/>
      <c r="D50" s="78"/>
      <c r="E50" s="78"/>
      <c r="F50" s="78"/>
      <c r="G50" s="78"/>
      <c r="H50" s="78"/>
      <c r="I50" s="78"/>
      <c r="J50" s="78"/>
      <c r="K50" s="78"/>
    </row>
    <row r="51" spans="2:11">
      <c r="B51" s="78"/>
      <c r="C51" s="78"/>
      <c r="D51" s="78"/>
      <c r="E51" s="78"/>
      <c r="F51" s="78"/>
      <c r="G51" s="78"/>
      <c r="H51" s="78"/>
      <c r="I51" s="78"/>
      <c r="J51" s="78"/>
      <c r="K51" s="78"/>
    </row>
    <row r="52" spans="2:11">
      <c r="B52" s="78"/>
      <c r="C52" s="78"/>
      <c r="D52" s="78"/>
      <c r="E52" s="78"/>
      <c r="F52" s="78"/>
      <c r="G52" s="78"/>
      <c r="H52" s="78"/>
      <c r="I52" s="78"/>
      <c r="J52" s="78"/>
      <c r="K52" s="78"/>
    </row>
    <row r="53" spans="2:11">
      <c r="B53" s="78"/>
      <c r="C53" s="78"/>
      <c r="D53" s="78"/>
      <c r="E53" s="78"/>
      <c r="F53" s="78"/>
      <c r="G53" s="78"/>
      <c r="H53" s="78"/>
      <c r="I53" s="78"/>
      <c r="J53" s="78"/>
      <c r="K53" s="78"/>
    </row>
    <row r="54" spans="2:11">
      <c r="B54" s="78"/>
      <c r="C54" s="78"/>
      <c r="D54" s="78"/>
      <c r="E54" s="78"/>
      <c r="F54" s="78"/>
      <c r="G54" s="78"/>
      <c r="H54" s="78"/>
      <c r="I54" s="78"/>
      <c r="J54" s="78"/>
      <c r="K54" s="78"/>
    </row>
    <row r="55" spans="2:11">
      <c r="B55" s="78"/>
      <c r="C55" s="78"/>
      <c r="D55" s="78"/>
      <c r="E55" s="78"/>
      <c r="F55" s="78"/>
      <c r="G55" s="78"/>
      <c r="H55" s="78"/>
      <c r="I55" s="78"/>
      <c r="J55" s="78"/>
      <c r="K55" s="78"/>
    </row>
    <row r="56" spans="2:11">
      <c r="B56" s="78"/>
      <c r="C56" s="78"/>
      <c r="D56" s="78"/>
      <c r="E56" s="78"/>
      <c r="F56" s="78"/>
      <c r="G56" s="78"/>
      <c r="H56" s="78"/>
      <c r="I56" s="78"/>
      <c r="J56" s="78"/>
      <c r="K56" s="78"/>
    </row>
    <row r="57" spans="2:11">
      <c r="B57" s="78"/>
      <c r="C57" s="78"/>
      <c r="D57" s="78"/>
      <c r="E57" s="78"/>
      <c r="F57" s="78"/>
      <c r="G57" s="78"/>
      <c r="H57" s="78"/>
      <c r="I57" s="78"/>
      <c r="J57" s="78"/>
      <c r="K57" s="78"/>
    </row>
    <row r="58" spans="2:11">
      <c r="B58" s="78"/>
      <c r="C58" s="78"/>
      <c r="D58" s="78"/>
      <c r="E58" s="78"/>
      <c r="F58" s="78"/>
      <c r="G58" s="78"/>
      <c r="H58" s="78"/>
      <c r="I58" s="78"/>
      <c r="J58" s="78"/>
      <c r="K58" s="78"/>
    </row>
    <row r="59" spans="2:11">
      <c r="B59" s="78"/>
      <c r="C59" s="78"/>
      <c r="D59" s="78"/>
      <c r="E59" s="78"/>
      <c r="F59" s="78"/>
      <c r="G59" s="78"/>
      <c r="H59" s="78"/>
      <c r="I59" s="78"/>
      <c r="J59" s="78"/>
      <c r="K59" s="78"/>
    </row>
    <row r="60" spans="2:11">
      <c r="B60" s="78"/>
      <c r="C60" s="78"/>
      <c r="D60" s="78"/>
      <c r="E60" s="78"/>
      <c r="F60" s="78"/>
      <c r="G60" s="78"/>
      <c r="H60" s="78"/>
      <c r="I60" s="78"/>
      <c r="J60" s="78"/>
      <c r="K60" s="78"/>
    </row>
    <row r="61" spans="2:11">
      <c r="B61" s="78"/>
      <c r="C61" s="78"/>
      <c r="D61" s="78"/>
      <c r="E61" s="78"/>
      <c r="F61" s="78"/>
      <c r="G61" s="78"/>
      <c r="H61" s="78"/>
      <c r="I61" s="78"/>
      <c r="J61" s="78"/>
      <c r="K61" s="78"/>
    </row>
    <row r="62" spans="2:11">
      <c r="B62" s="78"/>
      <c r="C62" s="78"/>
      <c r="D62" s="78"/>
      <c r="E62" s="78"/>
      <c r="F62" s="78"/>
      <c r="G62" s="78"/>
      <c r="H62" s="78"/>
      <c r="I62" s="78"/>
      <c r="J62" s="78"/>
      <c r="K62" s="78"/>
    </row>
    <row r="63" spans="2:11">
      <c r="B63" s="78"/>
      <c r="C63" s="78"/>
      <c r="D63" s="78"/>
      <c r="E63" s="78"/>
      <c r="F63" s="78"/>
      <c r="G63" s="78"/>
      <c r="H63" s="78"/>
      <c r="I63" s="78"/>
      <c r="J63" s="78"/>
      <c r="K63" s="78"/>
    </row>
    <row r="64" spans="2:11">
      <c r="B64" s="78"/>
      <c r="C64" s="78"/>
      <c r="D64" s="78"/>
      <c r="E64" s="78"/>
      <c r="F64" s="78"/>
      <c r="G64" s="78"/>
      <c r="H64" s="78"/>
      <c r="I64" s="78"/>
      <c r="J64" s="78"/>
      <c r="K64" s="78"/>
    </row>
    <row r="65" spans="2:11">
      <c r="B65" s="78"/>
      <c r="C65" s="78"/>
      <c r="D65" s="78"/>
      <c r="E65" s="78"/>
      <c r="F65" s="78"/>
      <c r="G65" s="78"/>
      <c r="H65" s="78"/>
      <c r="I65" s="78"/>
      <c r="J65" s="78"/>
      <c r="K65" s="78"/>
    </row>
    <row r="66" spans="2:11">
      <c r="B66" s="78"/>
      <c r="C66" s="78"/>
      <c r="D66" s="78"/>
      <c r="E66" s="78"/>
      <c r="F66" s="78"/>
      <c r="G66" s="78"/>
      <c r="H66" s="78"/>
      <c r="I66" s="78"/>
      <c r="J66" s="78"/>
      <c r="K66" s="78"/>
    </row>
    <row r="67" spans="2:11">
      <c r="B67" s="78"/>
      <c r="C67" s="78"/>
      <c r="D67" s="78"/>
      <c r="E67" s="78"/>
      <c r="F67" s="78"/>
      <c r="G67" s="78"/>
      <c r="H67" s="78"/>
      <c r="I67" s="78"/>
      <c r="J67" s="78"/>
      <c r="K67" s="78"/>
    </row>
    <row r="68" spans="2:11">
      <c r="B68" s="78"/>
      <c r="C68" s="78"/>
      <c r="D68" s="78"/>
      <c r="E68" s="78"/>
      <c r="F68" s="78"/>
      <c r="G68" s="78"/>
      <c r="H68" s="78"/>
      <c r="I68" s="78"/>
      <c r="J68" s="78"/>
      <c r="K68" s="78"/>
    </row>
    <row r="69" spans="2:11">
      <c r="B69" s="78"/>
      <c r="C69" s="78"/>
      <c r="D69" s="78"/>
      <c r="E69" s="78"/>
      <c r="F69" s="78"/>
      <c r="G69" s="78"/>
      <c r="H69" s="78"/>
      <c r="I69" s="78"/>
      <c r="J69" s="78"/>
      <c r="K69" s="78"/>
    </row>
    <row r="70" spans="2:11">
      <c r="B70" s="78"/>
      <c r="C70" s="78"/>
      <c r="D70" s="78"/>
      <c r="E70" s="78"/>
      <c r="F70" s="78"/>
      <c r="G70" s="78"/>
      <c r="H70" s="78"/>
      <c r="I70" s="78"/>
      <c r="J70" s="78"/>
      <c r="K70" s="78"/>
    </row>
    <row r="71" spans="2:11">
      <c r="B71" s="78"/>
      <c r="C71" s="78"/>
      <c r="D71" s="78"/>
      <c r="E71" s="78"/>
      <c r="F71" s="78"/>
      <c r="G71" s="78"/>
      <c r="H71" s="78"/>
      <c r="I71" s="78"/>
      <c r="J71" s="78"/>
      <c r="K71" s="78"/>
    </row>
    <row r="72" spans="2:11">
      <c r="B72" s="78"/>
      <c r="C72" s="78"/>
      <c r="D72" s="78"/>
      <c r="E72" s="78"/>
      <c r="F72" s="78"/>
      <c r="G72" s="78"/>
      <c r="H72" s="78"/>
      <c r="I72" s="78"/>
      <c r="J72" s="78"/>
      <c r="K72" s="78"/>
    </row>
    <row r="73" spans="2:11">
      <c r="B73" s="78"/>
      <c r="C73" s="78"/>
      <c r="D73" s="78"/>
      <c r="E73" s="78"/>
      <c r="F73" s="78"/>
      <c r="G73" s="78"/>
      <c r="H73" s="78"/>
      <c r="I73" s="78"/>
      <c r="J73" s="78"/>
      <c r="K73" s="78"/>
    </row>
    <row r="74" spans="2:11">
      <c r="B74" s="78"/>
      <c r="C74" s="78"/>
      <c r="D74" s="78"/>
      <c r="E74" s="78"/>
      <c r="F74" s="78"/>
      <c r="G74" s="78"/>
      <c r="H74" s="78"/>
      <c r="I74" s="78"/>
      <c r="J74" s="78"/>
      <c r="K74" s="78"/>
    </row>
    <row r="75" spans="2:11">
      <c r="B75" s="78"/>
      <c r="C75" s="78"/>
      <c r="D75" s="78"/>
      <c r="E75" s="78"/>
      <c r="F75" s="78"/>
      <c r="G75" s="78"/>
      <c r="H75" s="78"/>
      <c r="I75" s="78"/>
      <c r="J75" s="78"/>
      <c r="K75" s="78"/>
    </row>
    <row r="76" spans="2:11">
      <c r="B76" s="78"/>
      <c r="C76" s="78"/>
      <c r="D76" s="78"/>
      <c r="E76" s="78"/>
      <c r="F76" s="78"/>
      <c r="G76" s="78"/>
      <c r="H76" s="78"/>
      <c r="I76" s="78"/>
      <c r="J76" s="78"/>
      <c r="K76" s="78"/>
    </row>
    <row r="77" spans="2:11">
      <c r="B77" s="78"/>
      <c r="C77" s="78"/>
      <c r="D77" s="78"/>
      <c r="E77" s="78"/>
      <c r="F77" s="78"/>
      <c r="G77" s="78"/>
      <c r="H77" s="78"/>
      <c r="I77" s="78"/>
      <c r="J77" s="78"/>
      <c r="K77" s="78"/>
    </row>
    <row r="78" spans="2:11">
      <c r="B78" s="78"/>
      <c r="C78" s="78"/>
      <c r="D78" s="78"/>
      <c r="E78" s="78"/>
      <c r="F78" s="78"/>
      <c r="G78" s="78"/>
      <c r="H78" s="78"/>
      <c r="I78" s="78"/>
      <c r="J78" s="78"/>
      <c r="K78" s="78"/>
    </row>
    <row r="79" spans="2:11">
      <c r="B79" s="78"/>
      <c r="C79" s="78"/>
      <c r="D79" s="78"/>
      <c r="E79" s="78"/>
      <c r="F79" s="78"/>
      <c r="G79" s="78"/>
      <c r="H79" s="78"/>
      <c r="I79" s="78"/>
      <c r="J79" s="78"/>
      <c r="K79" s="78"/>
    </row>
    <row r="80" spans="2:11">
      <c r="B80" s="78"/>
      <c r="C80" s="78"/>
      <c r="D80" s="78"/>
      <c r="E80" s="78"/>
      <c r="F80" s="78"/>
      <c r="G80" s="78"/>
      <c r="H80" s="78"/>
      <c r="I80" s="78"/>
      <c r="J80" s="78"/>
      <c r="K80" s="78"/>
    </row>
    <row r="81" spans="2:11">
      <c r="B81" s="78"/>
      <c r="C81" s="78"/>
      <c r="D81" s="78"/>
      <c r="E81" s="78"/>
      <c r="F81" s="78"/>
      <c r="G81" s="78"/>
      <c r="H81" s="78"/>
      <c r="I81" s="78"/>
      <c r="J81" s="78"/>
      <c r="K81" s="78"/>
    </row>
    <row r="82" spans="2:11">
      <c r="B82" s="78"/>
      <c r="C82" s="78"/>
      <c r="D82" s="78"/>
      <c r="E82" s="78"/>
      <c r="F82" s="78"/>
      <c r="G82" s="78"/>
      <c r="H82" s="78"/>
      <c r="I82" s="78"/>
      <c r="J82" s="78"/>
      <c r="K82" s="78"/>
    </row>
    <row r="83" spans="2:11">
      <c r="B83" s="78"/>
      <c r="C83" s="78"/>
      <c r="D83" s="78"/>
      <c r="E83" s="78"/>
      <c r="F83" s="78"/>
      <c r="G83" s="78"/>
      <c r="H83" s="78"/>
      <c r="I83" s="78"/>
      <c r="J83" s="78"/>
      <c r="K83" s="78"/>
    </row>
    <row r="84" spans="2:11">
      <c r="B84" s="78"/>
      <c r="C84" s="78"/>
      <c r="D84" s="78"/>
      <c r="E84" s="78"/>
      <c r="F84" s="78"/>
      <c r="G84" s="78"/>
      <c r="H84" s="78"/>
      <c r="I84" s="78"/>
      <c r="J84" s="78"/>
      <c r="K84" s="78"/>
    </row>
    <row r="85" spans="2:11">
      <c r="B85" s="78"/>
      <c r="C85" s="78"/>
      <c r="D85" s="78"/>
      <c r="E85" s="78"/>
      <c r="F85" s="78"/>
      <c r="G85" s="78"/>
      <c r="H85" s="78"/>
      <c r="I85" s="78"/>
      <c r="J85" s="78"/>
      <c r="K85" s="78"/>
    </row>
    <row r="86" spans="2:11">
      <c r="B86" s="78"/>
      <c r="C86" s="78"/>
      <c r="D86" s="78"/>
      <c r="E86" s="78"/>
      <c r="F86" s="78"/>
      <c r="G86" s="78"/>
      <c r="H86" s="78"/>
      <c r="I86" s="78"/>
      <c r="J86" s="78"/>
      <c r="K86" s="78"/>
    </row>
    <row r="87" spans="2:11">
      <c r="B87" s="78"/>
      <c r="C87" s="78"/>
      <c r="D87" s="78"/>
      <c r="E87" s="78"/>
      <c r="F87" s="78"/>
      <c r="G87" s="78"/>
      <c r="H87" s="78"/>
      <c r="I87" s="78"/>
      <c r="J87" s="78"/>
      <c r="K87" s="78"/>
    </row>
    <row r="88" spans="2:11">
      <c r="B88" s="78"/>
      <c r="C88" s="78"/>
      <c r="D88" s="78"/>
      <c r="E88" s="78"/>
      <c r="F88" s="78"/>
      <c r="G88" s="78"/>
      <c r="H88" s="78"/>
      <c r="I88" s="78"/>
      <c r="J88" s="78"/>
      <c r="K88" s="78"/>
    </row>
    <row r="89" spans="2:11">
      <c r="B89" s="78"/>
      <c r="C89" s="78"/>
      <c r="D89" s="78"/>
      <c r="E89" s="78"/>
      <c r="F89" s="78"/>
      <c r="G89" s="78"/>
      <c r="H89" s="78"/>
      <c r="I89" s="78"/>
      <c r="J89" s="78"/>
      <c r="K89" s="78"/>
    </row>
    <row r="90" spans="2:11">
      <c r="B90" s="78"/>
      <c r="C90" s="78"/>
      <c r="D90" s="78"/>
      <c r="E90" s="78"/>
      <c r="F90" s="78"/>
      <c r="G90" s="78"/>
      <c r="H90" s="78"/>
      <c r="I90" s="78"/>
      <c r="J90" s="78"/>
      <c r="K90" s="78"/>
    </row>
    <row r="91" spans="2:11">
      <c r="B91" s="78"/>
      <c r="C91" s="78"/>
      <c r="D91" s="78"/>
      <c r="E91" s="78"/>
      <c r="F91" s="78"/>
      <c r="G91" s="78"/>
      <c r="H91" s="78"/>
      <c r="I91" s="78"/>
      <c r="J91" s="78"/>
      <c r="K91" s="78"/>
    </row>
    <row r="92" spans="2:11">
      <c r="B92" s="78"/>
      <c r="C92" s="78"/>
      <c r="D92" s="78"/>
      <c r="E92" s="78"/>
      <c r="F92" s="78"/>
      <c r="G92" s="78"/>
      <c r="H92" s="78"/>
      <c r="I92" s="78"/>
      <c r="J92" s="78"/>
      <c r="K92" s="78"/>
    </row>
    <row r="93" spans="2:11">
      <c r="B93" s="78"/>
      <c r="C93" s="78"/>
      <c r="D93" s="78"/>
      <c r="E93" s="78"/>
      <c r="F93" s="78"/>
      <c r="G93" s="78"/>
      <c r="H93" s="78"/>
      <c r="I93" s="78"/>
      <c r="J93" s="78"/>
      <c r="K93" s="78"/>
    </row>
    <row r="94" spans="2:11">
      <c r="B94" s="78"/>
      <c r="C94" s="78"/>
      <c r="D94" s="78"/>
      <c r="E94" s="78"/>
      <c r="F94" s="78"/>
      <c r="G94" s="78"/>
      <c r="H94" s="78"/>
      <c r="I94" s="78"/>
      <c r="J94" s="78"/>
      <c r="K94" s="78"/>
    </row>
    <row r="95" spans="2:11">
      <c r="B95" s="78"/>
      <c r="C95" s="78"/>
      <c r="D95" s="78"/>
      <c r="E95" s="78"/>
      <c r="F95" s="78"/>
      <c r="G95" s="78"/>
      <c r="H95" s="78"/>
      <c r="I95" s="78"/>
      <c r="J95" s="78"/>
      <c r="K95" s="78"/>
    </row>
    <row r="96" spans="2:11">
      <c r="B96" s="78"/>
      <c r="C96" s="78"/>
      <c r="D96" s="78"/>
      <c r="E96" s="78"/>
      <c r="F96" s="78"/>
      <c r="G96" s="78"/>
      <c r="H96" s="78"/>
      <c r="I96" s="78"/>
      <c r="J96" s="78"/>
      <c r="K96" s="78"/>
    </row>
    <row r="97" spans="2:11">
      <c r="B97" s="78"/>
      <c r="C97" s="78"/>
      <c r="D97" s="78"/>
      <c r="E97" s="78"/>
      <c r="F97" s="78"/>
      <c r="G97" s="78"/>
      <c r="H97" s="78"/>
      <c r="I97" s="78"/>
      <c r="J97" s="78"/>
      <c r="K97" s="78"/>
    </row>
    <row r="98" spans="2:11">
      <c r="B98" s="78"/>
      <c r="C98" s="78"/>
      <c r="D98" s="78"/>
      <c r="E98" s="78"/>
      <c r="F98" s="78"/>
      <c r="G98" s="78"/>
      <c r="H98" s="78"/>
      <c r="I98" s="78"/>
      <c r="J98" s="78"/>
      <c r="K98" s="78"/>
    </row>
    <row r="99" spans="2:11">
      <c r="B99" s="78"/>
      <c r="C99" s="78"/>
      <c r="D99" s="78"/>
      <c r="E99" s="78"/>
      <c r="F99" s="78"/>
      <c r="G99" s="78"/>
      <c r="H99" s="78"/>
      <c r="I99" s="78"/>
      <c r="J99" s="78"/>
      <c r="K99" s="78"/>
    </row>
    <row r="100" spans="2:11">
      <c r="B100" s="78"/>
      <c r="C100" s="78"/>
      <c r="D100" s="78"/>
      <c r="E100" s="78"/>
      <c r="F100" s="78"/>
      <c r="G100" s="78"/>
      <c r="H100" s="78"/>
      <c r="I100" s="78"/>
      <c r="J100" s="78"/>
      <c r="K100" s="78"/>
    </row>
    <row r="101" spans="2:11">
      <c r="B101" s="78"/>
      <c r="C101" s="78"/>
      <c r="D101" s="78"/>
      <c r="E101" s="78"/>
      <c r="F101" s="78"/>
      <c r="G101" s="78"/>
      <c r="H101" s="78"/>
      <c r="I101" s="78"/>
      <c r="J101" s="78"/>
      <c r="K101" s="78"/>
    </row>
    <row r="102" spans="2:11">
      <c r="B102" s="78"/>
      <c r="C102" s="78"/>
      <c r="D102" s="78"/>
      <c r="E102" s="78"/>
      <c r="F102" s="78"/>
      <c r="G102" s="78"/>
      <c r="H102" s="78"/>
      <c r="I102" s="78"/>
      <c r="J102" s="78"/>
      <c r="K102" s="78"/>
    </row>
    <row r="103" spans="2:11">
      <c r="B103" s="78"/>
      <c r="C103" s="78"/>
      <c r="D103" s="78"/>
      <c r="E103" s="78"/>
      <c r="F103" s="78"/>
      <c r="G103" s="78"/>
      <c r="H103" s="78"/>
      <c r="I103" s="78"/>
      <c r="J103" s="78"/>
      <c r="K103" s="78"/>
    </row>
    <row r="104" spans="2:11">
      <c r="B104" s="78"/>
      <c r="C104" s="78"/>
      <c r="D104" s="78"/>
      <c r="E104" s="78"/>
      <c r="F104" s="78"/>
      <c r="G104" s="78"/>
      <c r="H104" s="78"/>
      <c r="I104" s="78"/>
      <c r="J104" s="78"/>
      <c r="K104" s="78"/>
    </row>
    <row r="105" spans="2:11">
      <c r="B105" s="78"/>
      <c r="C105" s="78"/>
      <c r="D105" s="78"/>
      <c r="E105" s="78"/>
      <c r="F105" s="78"/>
      <c r="G105" s="78"/>
      <c r="H105" s="78"/>
      <c r="I105" s="78"/>
      <c r="J105" s="78"/>
      <c r="K105" s="78"/>
    </row>
    <row r="106" spans="2:11">
      <c r="B106" s="78"/>
      <c r="C106" s="78"/>
      <c r="D106" s="78"/>
      <c r="E106" s="78"/>
      <c r="F106" s="78"/>
      <c r="G106" s="78"/>
      <c r="H106" s="78"/>
      <c r="I106" s="78"/>
      <c r="J106" s="78"/>
      <c r="K106" s="78"/>
    </row>
    <row r="107" spans="2:11">
      <c r="B107" s="78"/>
      <c r="C107" s="78"/>
      <c r="D107" s="78"/>
      <c r="E107" s="78"/>
      <c r="F107" s="78"/>
      <c r="G107" s="78"/>
      <c r="H107" s="78"/>
      <c r="I107" s="78"/>
      <c r="J107" s="78"/>
      <c r="K107" s="78"/>
    </row>
    <row r="108" spans="2:11">
      <c r="B108" s="78"/>
      <c r="C108" s="78"/>
      <c r="D108" s="78"/>
      <c r="E108" s="78"/>
      <c r="F108" s="78"/>
      <c r="G108" s="78"/>
      <c r="H108" s="78"/>
      <c r="I108" s="78"/>
      <c r="J108" s="78"/>
      <c r="K108" s="78"/>
    </row>
    <row r="109" spans="2:11">
      <c r="B109" s="78"/>
      <c r="C109" s="78"/>
      <c r="D109" s="78"/>
      <c r="E109" s="78"/>
      <c r="F109" s="78"/>
      <c r="G109" s="78"/>
      <c r="H109" s="78"/>
      <c r="I109" s="78"/>
      <c r="J109" s="78"/>
      <c r="K109" s="78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A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10.85546875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56" t="s">
        <v>167</v>
      </c>
      <c r="C1" s="77" t="s" vm="1">
        <v>236</v>
      </c>
    </row>
    <row r="2" spans="1:60">
      <c r="B2" s="56" t="s">
        <v>166</v>
      </c>
      <c r="C2" s="77" t="s">
        <v>237</v>
      </c>
    </row>
    <row r="3" spans="1:60">
      <c r="B3" s="56" t="s">
        <v>168</v>
      </c>
      <c r="C3" s="77" t="s">
        <v>238</v>
      </c>
    </row>
    <row r="4" spans="1:60">
      <c r="B4" s="56" t="s">
        <v>169</v>
      </c>
      <c r="C4" s="77">
        <v>12145</v>
      </c>
    </row>
    <row r="6" spans="1:60" ht="26.25" customHeight="1">
      <c r="B6" s="182" t="s">
        <v>203</v>
      </c>
      <c r="C6" s="183"/>
      <c r="D6" s="183"/>
      <c r="E6" s="183"/>
      <c r="F6" s="183"/>
      <c r="G6" s="183"/>
      <c r="H6" s="183"/>
      <c r="I6" s="183"/>
      <c r="J6" s="183"/>
      <c r="K6" s="184"/>
    </row>
    <row r="7" spans="1:60" s="3" customFormat="1" ht="63">
      <c r="B7" s="59" t="s">
        <v>104</v>
      </c>
      <c r="C7" s="61" t="s">
        <v>36</v>
      </c>
      <c r="D7" s="61" t="s">
        <v>15</v>
      </c>
      <c r="E7" s="61" t="s">
        <v>16</v>
      </c>
      <c r="F7" s="61" t="s">
        <v>45</v>
      </c>
      <c r="G7" s="61" t="s">
        <v>89</v>
      </c>
      <c r="H7" s="61" t="s">
        <v>42</v>
      </c>
      <c r="I7" s="61" t="s">
        <v>98</v>
      </c>
      <c r="J7" s="61" t="s">
        <v>170</v>
      </c>
      <c r="K7" s="63" t="s">
        <v>171</v>
      </c>
    </row>
    <row r="8" spans="1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223</v>
      </c>
      <c r="J8" s="32" t="s">
        <v>20</v>
      </c>
      <c r="K8" s="17" t="s">
        <v>20</v>
      </c>
    </row>
    <row r="9" spans="1:60" s="4" customFormat="1" ht="18" customHeight="1">
      <c r="B9" s="18"/>
      <c r="C9" s="20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20" t="s">
        <v>8</v>
      </c>
      <c r="K9" s="20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60" s="4" customFormat="1" ht="18" customHeight="1">
      <c r="A10" s="124"/>
      <c r="B10" s="160" t="s">
        <v>395</v>
      </c>
      <c r="C10" s="161"/>
      <c r="D10" s="161"/>
      <c r="E10" s="161"/>
      <c r="F10" s="161"/>
      <c r="G10" s="161"/>
      <c r="H10" s="163"/>
      <c r="I10" s="162">
        <v>-5318.1203299999997</v>
      </c>
      <c r="J10" s="163">
        <v>1</v>
      </c>
      <c r="K10" s="163">
        <f>I10/'סכום נכסי הקרן'!$C$42</f>
        <v>-7.094775292358653E-2</v>
      </c>
      <c r="L10" s="16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6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156"/>
      <c r="AN10" s="156"/>
      <c r="AO10" s="156"/>
      <c r="AP10" s="156"/>
      <c r="AQ10" s="156"/>
      <c r="AR10" s="156"/>
      <c r="AS10" s="156"/>
      <c r="AT10" s="156"/>
      <c r="AU10" s="156"/>
      <c r="AV10" s="156"/>
      <c r="AW10" s="156"/>
      <c r="AX10" s="156"/>
      <c r="AY10" s="156"/>
      <c r="AZ10" s="156"/>
      <c r="BA10" s="156"/>
      <c r="BB10" s="156"/>
      <c r="BC10" s="156"/>
      <c r="BD10" s="156"/>
      <c r="BE10" s="156"/>
      <c r="BF10" s="156"/>
      <c r="BG10" s="156"/>
      <c r="BH10" s="159"/>
    </row>
    <row r="11" spans="1:60" ht="21" customHeight="1">
      <c r="A11" s="121"/>
      <c r="B11" s="164" t="s">
        <v>217</v>
      </c>
      <c r="C11" s="161"/>
      <c r="D11" s="161"/>
      <c r="E11" s="161"/>
      <c r="F11" s="161"/>
      <c r="G11" s="161"/>
      <c r="H11" s="163"/>
      <c r="I11" s="162">
        <v>-5318.1203299999997</v>
      </c>
      <c r="J11" s="163">
        <v>1</v>
      </c>
      <c r="K11" s="163">
        <f>I11/'סכום נכסי הקרן'!$C$42</f>
        <v>-7.094775292358653E-2</v>
      </c>
      <c r="L11" s="16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59"/>
      <c r="AQ11" s="159"/>
      <c r="AR11" s="159"/>
      <c r="AS11" s="159"/>
      <c r="AT11" s="159"/>
      <c r="AU11" s="159"/>
      <c r="AV11" s="159"/>
      <c r="AW11" s="159"/>
      <c r="AX11" s="159"/>
      <c r="AY11" s="159"/>
      <c r="AZ11" s="159"/>
      <c r="BA11" s="159"/>
      <c r="BB11" s="159"/>
      <c r="BC11" s="159"/>
      <c r="BD11" s="159"/>
      <c r="BE11" s="159"/>
      <c r="BF11" s="159"/>
      <c r="BG11" s="159"/>
      <c r="BH11" s="159"/>
    </row>
    <row r="12" spans="1:60">
      <c r="A12" s="121"/>
      <c r="B12" s="166" t="s">
        <v>396</v>
      </c>
      <c r="C12" s="157"/>
      <c r="D12" s="157"/>
      <c r="E12" s="157"/>
      <c r="F12" s="157"/>
      <c r="G12" s="157"/>
      <c r="H12" s="158"/>
      <c r="I12" s="167">
        <v>-5318.1203299999997</v>
      </c>
      <c r="J12" s="158">
        <v>1</v>
      </c>
      <c r="K12" s="158">
        <f>I12/'סכום נכסי הקרן'!$C$42</f>
        <v>-7.094775292358653E-2</v>
      </c>
      <c r="L12" s="165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155"/>
      <c r="AQ12" s="155"/>
      <c r="AR12" s="155"/>
      <c r="AS12" s="155"/>
      <c r="AT12" s="155"/>
      <c r="AU12" s="155"/>
      <c r="AV12" s="155"/>
      <c r="AW12" s="155"/>
      <c r="AX12" s="155"/>
      <c r="AY12" s="155"/>
      <c r="AZ12" s="155"/>
      <c r="BA12" s="155"/>
      <c r="BB12" s="155"/>
      <c r="BC12" s="155"/>
      <c r="BD12" s="155"/>
      <c r="BE12" s="154"/>
      <c r="BF12" s="154"/>
      <c r="BG12" s="154"/>
      <c r="BH12" s="154"/>
    </row>
    <row r="13" spans="1:60">
      <c r="B13" s="78"/>
      <c r="C13" s="78"/>
      <c r="D13" s="78"/>
      <c r="E13" s="78"/>
      <c r="F13" s="78"/>
      <c r="G13" s="78"/>
      <c r="H13" s="78"/>
      <c r="I13" s="78"/>
      <c r="J13" s="78"/>
      <c r="K13" s="78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1:60">
      <c r="B14" s="78"/>
      <c r="C14" s="78"/>
      <c r="D14" s="78"/>
      <c r="E14" s="78"/>
      <c r="F14" s="78"/>
      <c r="G14" s="78"/>
      <c r="H14" s="78"/>
      <c r="I14" s="78"/>
      <c r="J14" s="78"/>
      <c r="K14" s="78"/>
    </row>
    <row r="15" spans="1:60">
      <c r="B15" s="78"/>
      <c r="C15" s="78"/>
      <c r="D15" s="78"/>
      <c r="E15" s="78"/>
      <c r="F15" s="78"/>
      <c r="G15" s="78"/>
      <c r="H15" s="78"/>
      <c r="I15" s="78"/>
      <c r="J15" s="78"/>
      <c r="K15" s="78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1:60">
      <c r="B16" s="78"/>
      <c r="C16" s="78"/>
      <c r="D16" s="78"/>
      <c r="E16" s="78"/>
      <c r="F16" s="78"/>
      <c r="G16" s="78"/>
      <c r="H16" s="78"/>
      <c r="I16" s="78"/>
      <c r="J16" s="78"/>
      <c r="K16" s="78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8"/>
      <c r="C17" s="78"/>
      <c r="D17" s="78"/>
      <c r="E17" s="78"/>
      <c r="F17" s="78"/>
      <c r="G17" s="78"/>
      <c r="H17" s="78"/>
      <c r="I17" s="78"/>
      <c r="J17" s="78"/>
      <c r="K17" s="78"/>
    </row>
    <row r="18" spans="2:11">
      <c r="B18" s="78"/>
      <c r="C18" s="78"/>
      <c r="D18" s="78"/>
      <c r="E18" s="78"/>
      <c r="F18" s="78"/>
      <c r="G18" s="78"/>
      <c r="H18" s="78"/>
      <c r="I18" s="78"/>
      <c r="J18" s="78"/>
      <c r="K18" s="78"/>
    </row>
    <row r="19" spans="2:11">
      <c r="B19" s="78"/>
      <c r="C19" s="78"/>
      <c r="D19" s="78"/>
      <c r="E19" s="78"/>
      <c r="F19" s="78"/>
      <c r="G19" s="78"/>
      <c r="H19" s="78"/>
      <c r="I19" s="78"/>
      <c r="J19" s="78"/>
      <c r="K19" s="78"/>
    </row>
    <row r="20" spans="2:11">
      <c r="B20" s="78"/>
      <c r="C20" s="78"/>
      <c r="D20" s="78"/>
      <c r="E20" s="78"/>
      <c r="F20" s="78"/>
      <c r="G20" s="78"/>
      <c r="H20" s="78"/>
      <c r="I20" s="78"/>
      <c r="J20" s="78"/>
      <c r="K20" s="78"/>
    </row>
    <row r="21" spans="2:11">
      <c r="B21" s="78"/>
      <c r="C21" s="78"/>
      <c r="D21" s="78"/>
      <c r="E21" s="78"/>
      <c r="F21" s="78"/>
      <c r="G21" s="78"/>
      <c r="H21" s="78"/>
      <c r="I21" s="78"/>
      <c r="J21" s="78"/>
      <c r="K21" s="78"/>
    </row>
    <row r="22" spans="2:11">
      <c r="B22" s="78"/>
      <c r="C22" s="78"/>
      <c r="D22" s="78"/>
      <c r="E22" s="78"/>
      <c r="F22" s="78"/>
      <c r="G22" s="78"/>
      <c r="H22" s="78"/>
      <c r="I22" s="78"/>
      <c r="J22" s="78"/>
      <c r="K22" s="78"/>
    </row>
    <row r="23" spans="2:11">
      <c r="B23" s="78"/>
      <c r="C23" s="78"/>
      <c r="D23" s="78"/>
      <c r="E23" s="78"/>
      <c r="F23" s="78"/>
      <c r="G23" s="78"/>
      <c r="H23" s="78"/>
      <c r="I23" s="78"/>
      <c r="J23" s="78"/>
      <c r="K23" s="78"/>
    </row>
    <row r="24" spans="2:11">
      <c r="B24" s="78"/>
      <c r="C24" s="78"/>
      <c r="D24" s="78"/>
      <c r="E24" s="78"/>
      <c r="F24" s="78"/>
      <c r="G24" s="78"/>
      <c r="H24" s="78"/>
      <c r="I24" s="78"/>
      <c r="J24" s="78"/>
      <c r="K24" s="78"/>
    </row>
    <row r="25" spans="2:11">
      <c r="B25" s="78"/>
      <c r="C25" s="78"/>
      <c r="D25" s="78"/>
      <c r="E25" s="78"/>
      <c r="F25" s="78"/>
      <c r="G25" s="78"/>
      <c r="H25" s="78"/>
      <c r="I25" s="78"/>
      <c r="J25" s="78"/>
      <c r="K25" s="78"/>
    </row>
    <row r="26" spans="2:11">
      <c r="B26" s="78"/>
      <c r="C26" s="78"/>
      <c r="D26" s="78"/>
      <c r="E26" s="78"/>
      <c r="F26" s="78"/>
      <c r="G26" s="78"/>
      <c r="H26" s="78"/>
      <c r="I26" s="78"/>
      <c r="J26" s="78"/>
      <c r="K26" s="78"/>
    </row>
    <row r="27" spans="2:11">
      <c r="B27" s="78"/>
      <c r="C27" s="78"/>
      <c r="D27" s="78"/>
      <c r="E27" s="78"/>
      <c r="F27" s="78"/>
      <c r="G27" s="78"/>
      <c r="H27" s="78"/>
      <c r="I27" s="78"/>
      <c r="J27" s="78"/>
      <c r="K27" s="78"/>
    </row>
    <row r="28" spans="2:11">
      <c r="B28" s="78"/>
      <c r="C28" s="78"/>
      <c r="D28" s="78"/>
      <c r="E28" s="78"/>
      <c r="F28" s="78"/>
      <c r="G28" s="78"/>
      <c r="H28" s="78"/>
      <c r="I28" s="78"/>
      <c r="J28" s="78"/>
      <c r="K28" s="78"/>
    </row>
    <row r="29" spans="2:11">
      <c r="B29" s="78"/>
      <c r="C29" s="78"/>
      <c r="D29" s="78"/>
      <c r="E29" s="78"/>
      <c r="F29" s="78"/>
      <c r="G29" s="78"/>
      <c r="H29" s="78"/>
      <c r="I29" s="78"/>
      <c r="J29" s="78"/>
      <c r="K29" s="78"/>
    </row>
    <row r="30" spans="2:11">
      <c r="B30" s="78"/>
      <c r="C30" s="78"/>
      <c r="D30" s="78"/>
      <c r="E30" s="78"/>
      <c r="F30" s="78"/>
      <c r="G30" s="78"/>
      <c r="H30" s="78"/>
      <c r="I30" s="78"/>
      <c r="J30" s="78"/>
      <c r="K30" s="78"/>
    </row>
    <row r="31" spans="2:11">
      <c r="B31" s="78"/>
      <c r="C31" s="78"/>
      <c r="D31" s="78"/>
      <c r="E31" s="78"/>
      <c r="F31" s="78"/>
      <c r="G31" s="78"/>
      <c r="H31" s="78"/>
      <c r="I31" s="78"/>
      <c r="J31" s="78"/>
      <c r="K31" s="78"/>
    </row>
    <row r="32" spans="2:11">
      <c r="B32" s="78"/>
      <c r="C32" s="78"/>
      <c r="D32" s="78"/>
      <c r="E32" s="78"/>
      <c r="F32" s="78"/>
      <c r="G32" s="78"/>
      <c r="H32" s="78"/>
      <c r="I32" s="78"/>
      <c r="J32" s="78"/>
      <c r="K32" s="78"/>
    </row>
    <row r="33" spans="2:11">
      <c r="B33" s="78"/>
      <c r="C33" s="78"/>
      <c r="D33" s="78"/>
      <c r="E33" s="78"/>
      <c r="F33" s="78"/>
      <c r="G33" s="78"/>
      <c r="H33" s="78"/>
      <c r="I33" s="78"/>
      <c r="J33" s="78"/>
      <c r="K33" s="78"/>
    </row>
    <row r="34" spans="2:11">
      <c r="B34" s="78"/>
      <c r="C34" s="78"/>
      <c r="D34" s="78"/>
      <c r="E34" s="78"/>
      <c r="F34" s="78"/>
      <c r="G34" s="78"/>
      <c r="H34" s="78"/>
      <c r="I34" s="78"/>
      <c r="J34" s="78"/>
      <c r="K34" s="78"/>
    </row>
    <row r="35" spans="2:11">
      <c r="B35" s="78"/>
      <c r="C35" s="78"/>
      <c r="D35" s="78"/>
      <c r="E35" s="78"/>
      <c r="F35" s="78"/>
      <c r="G35" s="78"/>
      <c r="H35" s="78"/>
      <c r="I35" s="78"/>
      <c r="J35" s="78"/>
      <c r="K35" s="78"/>
    </row>
    <row r="36" spans="2:11">
      <c r="B36" s="78"/>
      <c r="C36" s="78"/>
      <c r="D36" s="78"/>
      <c r="E36" s="78"/>
      <c r="F36" s="78"/>
      <c r="G36" s="78"/>
      <c r="H36" s="78"/>
      <c r="I36" s="78"/>
      <c r="J36" s="78"/>
      <c r="K36" s="78"/>
    </row>
    <row r="37" spans="2:11">
      <c r="B37" s="78"/>
      <c r="C37" s="78"/>
      <c r="D37" s="78"/>
      <c r="E37" s="78"/>
      <c r="F37" s="78"/>
      <c r="G37" s="78"/>
      <c r="H37" s="78"/>
      <c r="I37" s="78"/>
      <c r="J37" s="78"/>
      <c r="K37" s="78"/>
    </row>
    <row r="38" spans="2:11">
      <c r="B38" s="78"/>
      <c r="C38" s="78"/>
      <c r="D38" s="78"/>
      <c r="E38" s="78"/>
      <c r="F38" s="78"/>
      <c r="G38" s="78"/>
      <c r="H38" s="78"/>
      <c r="I38" s="78"/>
      <c r="J38" s="78"/>
      <c r="K38" s="78"/>
    </row>
    <row r="39" spans="2:11">
      <c r="B39" s="78"/>
      <c r="C39" s="78"/>
      <c r="D39" s="78"/>
      <c r="E39" s="78"/>
      <c r="F39" s="78"/>
      <c r="G39" s="78"/>
      <c r="H39" s="78"/>
      <c r="I39" s="78"/>
      <c r="J39" s="78"/>
      <c r="K39" s="78"/>
    </row>
    <row r="40" spans="2:11">
      <c r="B40" s="78"/>
      <c r="C40" s="78"/>
      <c r="D40" s="78"/>
      <c r="E40" s="78"/>
      <c r="F40" s="78"/>
      <c r="G40" s="78"/>
      <c r="H40" s="78"/>
      <c r="I40" s="78"/>
      <c r="J40" s="78"/>
      <c r="K40" s="78"/>
    </row>
    <row r="41" spans="2:11">
      <c r="B41" s="78"/>
      <c r="C41" s="78"/>
      <c r="D41" s="78"/>
      <c r="E41" s="78"/>
      <c r="F41" s="78"/>
      <c r="G41" s="78"/>
      <c r="H41" s="78"/>
      <c r="I41" s="78"/>
      <c r="J41" s="78"/>
      <c r="K41" s="78"/>
    </row>
    <row r="42" spans="2:11">
      <c r="B42" s="78"/>
      <c r="C42" s="78"/>
      <c r="D42" s="78"/>
      <c r="E42" s="78"/>
      <c r="F42" s="78"/>
      <c r="G42" s="78"/>
      <c r="H42" s="78"/>
      <c r="I42" s="78"/>
      <c r="J42" s="78"/>
      <c r="K42" s="78"/>
    </row>
    <row r="43" spans="2:11">
      <c r="B43" s="78"/>
      <c r="C43" s="78"/>
      <c r="D43" s="78"/>
      <c r="E43" s="78"/>
      <c r="F43" s="78"/>
      <c r="G43" s="78"/>
      <c r="H43" s="78"/>
      <c r="I43" s="78"/>
      <c r="J43" s="78"/>
      <c r="K43" s="78"/>
    </row>
    <row r="44" spans="2:11">
      <c r="B44" s="78"/>
      <c r="C44" s="78"/>
      <c r="D44" s="78"/>
      <c r="E44" s="78"/>
      <c r="F44" s="78"/>
      <c r="G44" s="78"/>
      <c r="H44" s="78"/>
      <c r="I44" s="78"/>
      <c r="J44" s="78"/>
      <c r="K44" s="78"/>
    </row>
    <row r="45" spans="2:11">
      <c r="B45" s="78"/>
      <c r="C45" s="78"/>
      <c r="D45" s="78"/>
      <c r="E45" s="78"/>
      <c r="F45" s="78"/>
      <c r="G45" s="78"/>
      <c r="H45" s="78"/>
      <c r="I45" s="78"/>
      <c r="J45" s="78"/>
      <c r="K45" s="78"/>
    </row>
    <row r="46" spans="2:11">
      <c r="B46" s="78"/>
      <c r="C46" s="78"/>
      <c r="D46" s="78"/>
      <c r="E46" s="78"/>
      <c r="F46" s="78"/>
      <c r="G46" s="78"/>
      <c r="H46" s="78"/>
      <c r="I46" s="78"/>
      <c r="J46" s="78"/>
      <c r="K46" s="78"/>
    </row>
    <row r="47" spans="2:11">
      <c r="B47" s="78"/>
      <c r="C47" s="78"/>
      <c r="D47" s="78"/>
      <c r="E47" s="78"/>
      <c r="F47" s="78"/>
      <c r="G47" s="78"/>
      <c r="H47" s="78"/>
      <c r="I47" s="78"/>
      <c r="J47" s="78"/>
      <c r="K47" s="78"/>
    </row>
    <row r="48" spans="2:11">
      <c r="B48" s="78"/>
      <c r="C48" s="78"/>
      <c r="D48" s="78"/>
      <c r="E48" s="78"/>
      <c r="F48" s="78"/>
      <c r="G48" s="78"/>
      <c r="H48" s="78"/>
      <c r="I48" s="78"/>
      <c r="J48" s="78"/>
      <c r="K48" s="78"/>
    </row>
    <row r="49" spans="2:11">
      <c r="B49" s="78"/>
      <c r="C49" s="78"/>
      <c r="D49" s="78"/>
      <c r="E49" s="78"/>
      <c r="F49" s="78"/>
      <c r="G49" s="78"/>
      <c r="H49" s="78"/>
      <c r="I49" s="78"/>
      <c r="J49" s="78"/>
      <c r="K49" s="78"/>
    </row>
    <row r="50" spans="2:11">
      <c r="B50" s="78"/>
      <c r="C50" s="78"/>
      <c r="D50" s="78"/>
      <c r="E50" s="78"/>
      <c r="F50" s="78"/>
      <c r="G50" s="78"/>
      <c r="H50" s="78"/>
      <c r="I50" s="78"/>
      <c r="J50" s="78"/>
      <c r="K50" s="78"/>
    </row>
    <row r="51" spans="2:11">
      <c r="B51" s="78"/>
      <c r="C51" s="78"/>
      <c r="D51" s="78"/>
      <c r="E51" s="78"/>
      <c r="F51" s="78"/>
      <c r="G51" s="78"/>
      <c r="H51" s="78"/>
      <c r="I51" s="78"/>
      <c r="J51" s="78"/>
      <c r="K51" s="78"/>
    </row>
    <row r="52" spans="2:11">
      <c r="B52" s="78"/>
      <c r="C52" s="78"/>
      <c r="D52" s="78"/>
      <c r="E52" s="78"/>
      <c r="F52" s="78"/>
      <c r="G52" s="78"/>
      <c r="H52" s="78"/>
      <c r="I52" s="78"/>
      <c r="J52" s="78"/>
      <c r="K52" s="78"/>
    </row>
    <row r="53" spans="2:11">
      <c r="B53" s="78"/>
      <c r="C53" s="78"/>
      <c r="D53" s="78"/>
      <c r="E53" s="78"/>
      <c r="F53" s="78"/>
      <c r="G53" s="78"/>
      <c r="H53" s="78"/>
      <c r="I53" s="78"/>
      <c r="J53" s="78"/>
      <c r="K53" s="78"/>
    </row>
    <row r="54" spans="2:11">
      <c r="B54" s="78"/>
      <c r="C54" s="78"/>
      <c r="D54" s="78"/>
      <c r="E54" s="78"/>
      <c r="F54" s="78"/>
      <c r="G54" s="78"/>
      <c r="H54" s="78"/>
      <c r="I54" s="78"/>
      <c r="J54" s="78"/>
      <c r="K54" s="78"/>
    </row>
    <row r="55" spans="2:11">
      <c r="B55" s="78"/>
      <c r="C55" s="78"/>
      <c r="D55" s="78"/>
      <c r="E55" s="78"/>
      <c r="F55" s="78"/>
      <c r="G55" s="78"/>
      <c r="H55" s="78"/>
      <c r="I55" s="78"/>
      <c r="J55" s="78"/>
      <c r="K55" s="78"/>
    </row>
    <row r="56" spans="2:11">
      <c r="B56" s="78"/>
      <c r="C56" s="78"/>
      <c r="D56" s="78"/>
      <c r="E56" s="78"/>
      <c r="F56" s="78"/>
      <c r="G56" s="78"/>
      <c r="H56" s="78"/>
      <c r="I56" s="78"/>
      <c r="J56" s="78"/>
      <c r="K56" s="78"/>
    </row>
    <row r="57" spans="2:11">
      <c r="B57" s="78"/>
      <c r="C57" s="78"/>
      <c r="D57" s="78"/>
      <c r="E57" s="78"/>
      <c r="F57" s="78"/>
      <c r="G57" s="78"/>
      <c r="H57" s="78"/>
      <c r="I57" s="78"/>
      <c r="J57" s="78"/>
      <c r="K57" s="78"/>
    </row>
    <row r="58" spans="2:11">
      <c r="B58" s="78"/>
      <c r="C58" s="78"/>
      <c r="D58" s="78"/>
      <c r="E58" s="78"/>
      <c r="F58" s="78"/>
      <c r="G58" s="78"/>
      <c r="H58" s="78"/>
      <c r="I58" s="78"/>
      <c r="J58" s="78"/>
      <c r="K58" s="78"/>
    </row>
    <row r="59" spans="2:11">
      <c r="B59" s="78"/>
      <c r="C59" s="78"/>
      <c r="D59" s="78"/>
      <c r="E59" s="78"/>
      <c r="F59" s="78"/>
      <c r="G59" s="78"/>
      <c r="H59" s="78"/>
      <c r="I59" s="78"/>
      <c r="J59" s="78"/>
      <c r="K59" s="78"/>
    </row>
    <row r="60" spans="2:11">
      <c r="B60" s="78"/>
      <c r="C60" s="78"/>
      <c r="D60" s="78"/>
      <c r="E60" s="78"/>
      <c r="F60" s="78"/>
      <c r="G60" s="78"/>
      <c r="H60" s="78"/>
      <c r="I60" s="78"/>
      <c r="J60" s="78"/>
      <c r="K60" s="78"/>
    </row>
    <row r="61" spans="2:11">
      <c r="B61" s="78"/>
      <c r="C61" s="78"/>
      <c r="D61" s="78"/>
      <c r="E61" s="78"/>
      <c r="F61" s="78"/>
      <c r="G61" s="78"/>
      <c r="H61" s="78"/>
      <c r="I61" s="78"/>
      <c r="J61" s="78"/>
      <c r="K61" s="78"/>
    </row>
    <row r="62" spans="2:11">
      <c r="B62" s="78"/>
      <c r="C62" s="78"/>
      <c r="D62" s="78"/>
      <c r="E62" s="78"/>
      <c r="F62" s="78"/>
      <c r="G62" s="78"/>
      <c r="H62" s="78"/>
      <c r="I62" s="78"/>
      <c r="J62" s="78"/>
      <c r="K62" s="78"/>
    </row>
    <row r="63" spans="2:11">
      <c r="B63" s="78"/>
      <c r="C63" s="78"/>
      <c r="D63" s="78"/>
      <c r="E63" s="78"/>
      <c r="F63" s="78"/>
      <c r="G63" s="78"/>
      <c r="H63" s="78"/>
      <c r="I63" s="78"/>
      <c r="J63" s="78"/>
      <c r="K63" s="78"/>
    </row>
    <row r="64" spans="2:11">
      <c r="B64" s="78"/>
      <c r="C64" s="78"/>
      <c r="D64" s="78"/>
      <c r="E64" s="78"/>
      <c r="F64" s="78"/>
      <c r="G64" s="78"/>
      <c r="H64" s="78"/>
      <c r="I64" s="78"/>
      <c r="J64" s="78"/>
      <c r="K64" s="78"/>
    </row>
    <row r="65" spans="2:11">
      <c r="B65" s="78"/>
      <c r="C65" s="78"/>
      <c r="D65" s="78"/>
      <c r="E65" s="78"/>
      <c r="F65" s="78"/>
      <c r="G65" s="78"/>
      <c r="H65" s="78"/>
      <c r="I65" s="78"/>
      <c r="J65" s="78"/>
      <c r="K65" s="78"/>
    </row>
    <row r="66" spans="2:11">
      <c r="B66" s="78"/>
      <c r="C66" s="78"/>
      <c r="D66" s="78"/>
      <c r="E66" s="78"/>
      <c r="F66" s="78"/>
      <c r="G66" s="78"/>
      <c r="H66" s="78"/>
      <c r="I66" s="78"/>
      <c r="J66" s="78"/>
      <c r="K66" s="78"/>
    </row>
    <row r="67" spans="2:11">
      <c r="B67" s="78"/>
      <c r="C67" s="78"/>
      <c r="D67" s="78"/>
      <c r="E67" s="78"/>
      <c r="F67" s="78"/>
      <c r="G67" s="78"/>
      <c r="H67" s="78"/>
      <c r="I67" s="78"/>
      <c r="J67" s="78"/>
      <c r="K67" s="78"/>
    </row>
    <row r="68" spans="2:11">
      <c r="B68" s="78"/>
      <c r="C68" s="78"/>
      <c r="D68" s="78"/>
      <c r="E68" s="78"/>
      <c r="F68" s="78"/>
      <c r="G68" s="78"/>
      <c r="H68" s="78"/>
      <c r="I68" s="78"/>
      <c r="J68" s="78"/>
      <c r="K68" s="78"/>
    </row>
    <row r="69" spans="2:11">
      <c r="B69" s="78"/>
      <c r="C69" s="78"/>
      <c r="D69" s="78"/>
      <c r="E69" s="78"/>
      <c r="F69" s="78"/>
      <c r="G69" s="78"/>
      <c r="H69" s="78"/>
      <c r="I69" s="78"/>
      <c r="J69" s="78"/>
      <c r="K69" s="78"/>
    </row>
    <row r="70" spans="2:11">
      <c r="B70" s="78"/>
      <c r="C70" s="78"/>
      <c r="D70" s="78"/>
      <c r="E70" s="78"/>
      <c r="F70" s="78"/>
      <c r="G70" s="78"/>
      <c r="H70" s="78"/>
      <c r="I70" s="78"/>
      <c r="J70" s="78"/>
      <c r="K70" s="78"/>
    </row>
    <row r="71" spans="2:11">
      <c r="B71" s="78"/>
      <c r="C71" s="78"/>
      <c r="D71" s="78"/>
      <c r="E71" s="78"/>
      <c r="F71" s="78"/>
      <c r="G71" s="78"/>
      <c r="H71" s="78"/>
      <c r="I71" s="78"/>
      <c r="J71" s="78"/>
      <c r="K71" s="78"/>
    </row>
    <row r="72" spans="2:11">
      <c r="B72" s="78"/>
      <c r="C72" s="78"/>
      <c r="D72" s="78"/>
      <c r="E72" s="78"/>
      <c r="F72" s="78"/>
      <c r="G72" s="78"/>
      <c r="H72" s="78"/>
      <c r="I72" s="78"/>
      <c r="J72" s="78"/>
      <c r="K72" s="78"/>
    </row>
    <row r="73" spans="2:11">
      <c r="B73" s="78"/>
      <c r="C73" s="78"/>
      <c r="D73" s="78"/>
      <c r="E73" s="78"/>
      <c r="F73" s="78"/>
      <c r="G73" s="78"/>
      <c r="H73" s="78"/>
      <c r="I73" s="78"/>
      <c r="J73" s="78"/>
      <c r="K73" s="78"/>
    </row>
    <row r="74" spans="2:11">
      <c r="B74" s="78"/>
      <c r="C74" s="78"/>
      <c r="D74" s="78"/>
      <c r="E74" s="78"/>
      <c r="F74" s="78"/>
      <c r="G74" s="78"/>
      <c r="H74" s="78"/>
      <c r="I74" s="78"/>
      <c r="J74" s="78"/>
      <c r="K74" s="78"/>
    </row>
    <row r="75" spans="2:11">
      <c r="B75" s="78"/>
      <c r="C75" s="78"/>
      <c r="D75" s="78"/>
      <c r="E75" s="78"/>
      <c r="F75" s="78"/>
      <c r="G75" s="78"/>
      <c r="H75" s="78"/>
      <c r="I75" s="78"/>
      <c r="J75" s="78"/>
      <c r="K75" s="78"/>
    </row>
    <row r="76" spans="2:11">
      <c r="B76" s="78"/>
      <c r="C76" s="78"/>
      <c r="D76" s="78"/>
      <c r="E76" s="78"/>
      <c r="F76" s="78"/>
      <c r="G76" s="78"/>
      <c r="H76" s="78"/>
      <c r="I76" s="78"/>
      <c r="J76" s="78"/>
      <c r="K76" s="78"/>
    </row>
    <row r="77" spans="2:11">
      <c r="B77" s="78"/>
      <c r="C77" s="78"/>
      <c r="D77" s="78"/>
      <c r="E77" s="78"/>
      <c r="F77" s="78"/>
      <c r="G77" s="78"/>
      <c r="H77" s="78"/>
      <c r="I77" s="78"/>
      <c r="J77" s="78"/>
      <c r="K77" s="78"/>
    </row>
    <row r="78" spans="2:11">
      <c r="B78" s="78"/>
      <c r="C78" s="78"/>
      <c r="D78" s="78"/>
      <c r="E78" s="78"/>
      <c r="F78" s="78"/>
      <c r="G78" s="78"/>
      <c r="H78" s="78"/>
      <c r="I78" s="78"/>
      <c r="J78" s="78"/>
      <c r="K78" s="78"/>
    </row>
    <row r="79" spans="2:11">
      <c r="B79" s="78"/>
      <c r="C79" s="78"/>
      <c r="D79" s="78"/>
      <c r="E79" s="78"/>
      <c r="F79" s="78"/>
      <c r="G79" s="78"/>
      <c r="H79" s="78"/>
      <c r="I79" s="78"/>
      <c r="J79" s="78"/>
      <c r="K79" s="78"/>
    </row>
    <row r="80" spans="2:11">
      <c r="B80" s="78"/>
      <c r="C80" s="78"/>
      <c r="D80" s="78"/>
      <c r="E80" s="78"/>
      <c r="F80" s="78"/>
      <c r="G80" s="78"/>
      <c r="H80" s="78"/>
      <c r="I80" s="78"/>
      <c r="J80" s="78"/>
      <c r="K80" s="78"/>
    </row>
    <row r="81" spans="2:11">
      <c r="B81" s="78"/>
      <c r="C81" s="78"/>
      <c r="D81" s="78"/>
      <c r="E81" s="78"/>
      <c r="F81" s="78"/>
      <c r="G81" s="78"/>
      <c r="H81" s="78"/>
      <c r="I81" s="78"/>
      <c r="J81" s="78"/>
      <c r="K81" s="78"/>
    </row>
    <row r="82" spans="2:11">
      <c r="B82" s="78"/>
      <c r="C82" s="78"/>
      <c r="D82" s="78"/>
      <c r="E82" s="78"/>
      <c r="F82" s="78"/>
      <c r="G82" s="78"/>
      <c r="H82" s="78"/>
      <c r="I82" s="78"/>
      <c r="J82" s="78"/>
      <c r="K82" s="78"/>
    </row>
    <row r="83" spans="2:11">
      <c r="B83" s="78"/>
      <c r="C83" s="78"/>
      <c r="D83" s="78"/>
      <c r="E83" s="78"/>
      <c r="F83" s="78"/>
      <c r="G83" s="78"/>
      <c r="H83" s="78"/>
      <c r="I83" s="78"/>
      <c r="J83" s="78"/>
      <c r="K83" s="78"/>
    </row>
    <row r="84" spans="2:11">
      <c r="B84" s="78"/>
      <c r="C84" s="78"/>
      <c r="D84" s="78"/>
      <c r="E84" s="78"/>
      <c r="F84" s="78"/>
      <c r="G84" s="78"/>
      <c r="H84" s="78"/>
      <c r="I84" s="78"/>
      <c r="J84" s="78"/>
      <c r="K84" s="78"/>
    </row>
    <row r="85" spans="2:11">
      <c r="B85" s="78"/>
      <c r="C85" s="78"/>
      <c r="D85" s="78"/>
      <c r="E85" s="78"/>
      <c r="F85" s="78"/>
      <c r="G85" s="78"/>
      <c r="H85" s="78"/>
      <c r="I85" s="78"/>
      <c r="J85" s="78"/>
      <c r="K85" s="78"/>
    </row>
    <row r="86" spans="2:11">
      <c r="B86" s="78"/>
      <c r="C86" s="78"/>
      <c r="D86" s="78"/>
      <c r="E86" s="78"/>
      <c r="F86" s="78"/>
      <c r="G86" s="78"/>
      <c r="H86" s="78"/>
      <c r="I86" s="78"/>
      <c r="J86" s="78"/>
      <c r="K86" s="78"/>
    </row>
    <row r="87" spans="2:11">
      <c r="B87" s="78"/>
      <c r="C87" s="78"/>
      <c r="D87" s="78"/>
      <c r="E87" s="78"/>
      <c r="F87" s="78"/>
      <c r="G87" s="78"/>
      <c r="H87" s="78"/>
      <c r="I87" s="78"/>
      <c r="J87" s="78"/>
      <c r="K87" s="78"/>
    </row>
    <row r="88" spans="2:11">
      <c r="B88" s="78"/>
      <c r="C88" s="78"/>
      <c r="D88" s="78"/>
      <c r="E88" s="78"/>
      <c r="F88" s="78"/>
      <c r="G88" s="78"/>
      <c r="H88" s="78"/>
      <c r="I88" s="78"/>
      <c r="J88" s="78"/>
      <c r="K88" s="78"/>
    </row>
    <row r="89" spans="2:11">
      <c r="B89" s="78"/>
      <c r="C89" s="78"/>
      <c r="D89" s="78"/>
      <c r="E89" s="78"/>
      <c r="F89" s="78"/>
      <c r="G89" s="78"/>
      <c r="H89" s="78"/>
      <c r="I89" s="78"/>
      <c r="J89" s="78"/>
      <c r="K89" s="78"/>
    </row>
    <row r="90" spans="2:11">
      <c r="B90" s="78"/>
      <c r="C90" s="78"/>
      <c r="D90" s="78"/>
      <c r="E90" s="78"/>
      <c r="F90" s="78"/>
      <c r="G90" s="78"/>
      <c r="H90" s="78"/>
      <c r="I90" s="78"/>
      <c r="J90" s="78"/>
      <c r="K90" s="78"/>
    </row>
    <row r="91" spans="2:11">
      <c r="B91" s="78"/>
      <c r="C91" s="78"/>
      <c r="D91" s="78"/>
      <c r="E91" s="78"/>
      <c r="F91" s="78"/>
      <c r="G91" s="78"/>
      <c r="H91" s="78"/>
      <c r="I91" s="78"/>
      <c r="J91" s="78"/>
      <c r="K91" s="78"/>
    </row>
    <row r="92" spans="2:11">
      <c r="B92" s="78"/>
      <c r="C92" s="78"/>
      <c r="D92" s="78"/>
      <c r="E92" s="78"/>
      <c r="F92" s="78"/>
      <c r="G92" s="78"/>
      <c r="H92" s="78"/>
      <c r="I92" s="78"/>
      <c r="J92" s="78"/>
      <c r="K92" s="78"/>
    </row>
    <row r="93" spans="2:11">
      <c r="B93" s="78"/>
      <c r="C93" s="78"/>
      <c r="D93" s="78"/>
      <c r="E93" s="78"/>
      <c r="F93" s="78"/>
      <c r="G93" s="78"/>
      <c r="H93" s="78"/>
      <c r="I93" s="78"/>
      <c r="J93" s="78"/>
      <c r="K93" s="78"/>
    </row>
    <row r="94" spans="2:11">
      <c r="B94" s="78"/>
      <c r="C94" s="78"/>
      <c r="D94" s="78"/>
      <c r="E94" s="78"/>
      <c r="F94" s="78"/>
      <c r="G94" s="78"/>
      <c r="H94" s="78"/>
      <c r="I94" s="78"/>
      <c r="J94" s="78"/>
      <c r="K94" s="78"/>
    </row>
    <row r="95" spans="2:11">
      <c r="B95" s="78"/>
      <c r="C95" s="78"/>
      <c r="D95" s="78"/>
      <c r="E95" s="78"/>
      <c r="F95" s="78"/>
      <c r="G95" s="78"/>
      <c r="H95" s="78"/>
      <c r="I95" s="78"/>
      <c r="J95" s="78"/>
      <c r="K95" s="78"/>
    </row>
    <row r="96" spans="2:11">
      <c r="B96" s="78"/>
      <c r="C96" s="78"/>
      <c r="D96" s="78"/>
      <c r="E96" s="78"/>
      <c r="F96" s="78"/>
      <c r="G96" s="78"/>
      <c r="H96" s="78"/>
      <c r="I96" s="78"/>
      <c r="J96" s="78"/>
      <c r="K96" s="78"/>
    </row>
    <row r="97" spans="2:11">
      <c r="B97" s="78"/>
      <c r="C97" s="78"/>
      <c r="D97" s="78"/>
      <c r="E97" s="78"/>
      <c r="F97" s="78"/>
      <c r="G97" s="78"/>
      <c r="H97" s="78"/>
      <c r="I97" s="78"/>
      <c r="J97" s="78"/>
      <c r="K97" s="78"/>
    </row>
    <row r="98" spans="2:11">
      <c r="B98" s="78"/>
      <c r="C98" s="78"/>
      <c r="D98" s="78"/>
      <c r="E98" s="78"/>
      <c r="F98" s="78"/>
      <c r="G98" s="78"/>
      <c r="H98" s="78"/>
      <c r="I98" s="78"/>
      <c r="J98" s="78"/>
      <c r="K98" s="78"/>
    </row>
    <row r="99" spans="2:11">
      <c r="B99" s="78"/>
      <c r="C99" s="78"/>
      <c r="D99" s="78"/>
      <c r="E99" s="78"/>
      <c r="F99" s="78"/>
      <c r="G99" s="78"/>
      <c r="H99" s="78"/>
      <c r="I99" s="78"/>
      <c r="J99" s="78"/>
      <c r="K99" s="78"/>
    </row>
    <row r="100" spans="2:11">
      <c r="B100" s="78"/>
      <c r="C100" s="78"/>
      <c r="D100" s="78"/>
      <c r="E100" s="78"/>
      <c r="F100" s="78"/>
      <c r="G100" s="78"/>
      <c r="H100" s="78"/>
      <c r="I100" s="78"/>
      <c r="J100" s="78"/>
      <c r="K100" s="78"/>
    </row>
    <row r="101" spans="2:11">
      <c r="B101" s="78"/>
      <c r="C101" s="78"/>
      <c r="D101" s="78"/>
      <c r="E101" s="78"/>
      <c r="F101" s="78"/>
      <c r="G101" s="78"/>
      <c r="H101" s="78"/>
      <c r="I101" s="78"/>
      <c r="J101" s="78"/>
      <c r="K101" s="78"/>
    </row>
    <row r="102" spans="2:11">
      <c r="B102" s="78"/>
      <c r="C102" s="78"/>
      <c r="D102" s="78"/>
      <c r="E102" s="78"/>
      <c r="F102" s="78"/>
      <c r="G102" s="78"/>
      <c r="H102" s="78"/>
      <c r="I102" s="78"/>
      <c r="J102" s="78"/>
      <c r="K102" s="78"/>
    </row>
    <row r="103" spans="2:11">
      <c r="B103" s="78"/>
      <c r="C103" s="78"/>
      <c r="D103" s="78"/>
      <c r="E103" s="78"/>
      <c r="F103" s="78"/>
      <c r="G103" s="78"/>
      <c r="H103" s="78"/>
      <c r="I103" s="78"/>
      <c r="J103" s="78"/>
      <c r="K103" s="78"/>
    </row>
    <row r="104" spans="2:11">
      <c r="B104" s="78"/>
      <c r="C104" s="78"/>
      <c r="D104" s="78"/>
      <c r="E104" s="78"/>
      <c r="F104" s="78"/>
      <c r="G104" s="78"/>
      <c r="H104" s="78"/>
      <c r="I104" s="78"/>
      <c r="J104" s="78"/>
      <c r="K104" s="78"/>
    </row>
    <row r="105" spans="2:11">
      <c r="B105" s="78"/>
      <c r="C105" s="78"/>
      <c r="D105" s="78"/>
      <c r="E105" s="78"/>
      <c r="F105" s="78"/>
      <c r="G105" s="78"/>
      <c r="H105" s="78"/>
      <c r="I105" s="78"/>
      <c r="J105" s="78"/>
      <c r="K105" s="78"/>
    </row>
    <row r="106" spans="2:11">
      <c r="B106" s="78"/>
      <c r="C106" s="78"/>
      <c r="D106" s="78"/>
      <c r="E106" s="78"/>
      <c r="F106" s="78"/>
      <c r="G106" s="78"/>
      <c r="H106" s="78"/>
      <c r="I106" s="78"/>
      <c r="J106" s="78"/>
      <c r="K106" s="78"/>
    </row>
    <row r="107" spans="2:11">
      <c r="B107" s="78"/>
      <c r="C107" s="78"/>
      <c r="D107" s="78"/>
      <c r="E107" s="78"/>
      <c r="F107" s="78"/>
      <c r="G107" s="78"/>
      <c r="H107" s="78"/>
      <c r="I107" s="78"/>
      <c r="J107" s="78"/>
      <c r="K107" s="78"/>
    </row>
    <row r="108" spans="2:11">
      <c r="B108" s="78"/>
      <c r="C108" s="78"/>
      <c r="D108" s="78"/>
      <c r="E108" s="78"/>
      <c r="F108" s="78"/>
      <c r="G108" s="78"/>
      <c r="H108" s="78"/>
      <c r="I108" s="78"/>
      <c r="J108" s="78"/>
      <c r="K108" s="78"/>
    </row>
    <row r="109" spans="2:11">
      <c r="B109" s="78"/>
      <c r="C109" s="78"/>
      <c r="D109" s="78"/>
      <c r="E109" s="78"/>
      <c r="F109" s="78"/>
      <c r="G109" s="78"/>
      <c r="H109" s="78"/>
      <c r="I109" s="78"/>
      <c r="J109" s="78"/>
      <c r="K109" s="78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phoneticPr fontId="4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6" t="s">
        <v>167</v>
      </c>
      <c r="C1" s="77" t="s" vm="1">
        <v>236</v>
      </c>
    </row>
    <row r="2" spans="2:47">
      <c r="B2" s="56" t="s">
        <v>166</v>
      </c>
      <c r="C2" s="77" t="s">
        <v>237</v>
      </c>
    </row>
    <row r="3" spans="2:47">
      <c r="B3" s="56" t="s">
        <v>168</v>
      </c>
      <c r="C3" s="77" t="s">
        <v>238</v>
      </c>
    </row>
    <row r="4" spans="2:47">
      <c r="B4" s="56" t="s">
        <v>169</v>
      </c>
      <c r="C4" s="77">
        <v>12145</v>
      </c>
    </row>
    <row r="6" spans="2:47" ht="26.25" customHeight="1">
      <c r="B6" s="182" t="s">
        <v>204</v>
      </c>
      <c r="C6" s="183"/>
      <c r="D6" s="184"/>
    </row>
    <row r="7" spans="2:47" s="3" customFormat="1" ht="33">
      <c r="B7" s="59" t="s">
        <v>104</v>
      </c>
      <c r="C7" s="64" t="s">
        <v>95</v>
      </c>
      <c r="D7" s="65" t="s">
        <v>94</v>
      </c>
    </row>
    <row r="8" spans="2:47" s="3" customFormat="1">
      <c r="B8" s="15"/>
      <c r="C8" s="32" t="s">
        <v>223</v>
      </c>
      <c r="D8" s="17" t="s">
        <v>22</v>
      </c>
    </row>
    <row r="9" spans="2:47" s="4" customFormat="1" ht="18" customHeight="1">
      <c r="B9" s="18"/>
      <c r="C9" s="19" t="s">
        <v>1</v>
      </c>
      <c r="D9" s="20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78"/>
      <c r="C10" s="78"/>
      <c r="D10" s="78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6"/>
      <c r="C11" s="78"/>
      <c r="D11" s="78"/>
    </row>
    <row r="12" spans="2:47">
      <c r="B12" s="106"/>
      <c r="C12" s="78"/>
      <c r="D12" s="78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78"/>
      <c r="C13" s="78"/>
      <c r="D13" s="78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78"/>
      <c r="C14" s="78"/>
      <c r="D14" s="78"/>
    </row>
    <row r="15" spans="2:47">
      <c r="B15" s="78"/>
      <c r="C15" s="78"/>
      <c r="D15" s="78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78"/>
      <c r="C16" s="78"/>
      <c r="D16" s="78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78"/>
      <c r="C17" s="78"/>
      <c r="D17" s="78"/>
    </row>
    <row r="18" spans="2:4">
      <c r="B18" s="78"/>
      <c r="C18" s="78"/>
      <c r="D18" s="78"/>
    </row>
    <row r="19" spans="2:4">
      <c r="B19" s="78"/>
      <c r="C19" s="78"/>
      <c r="D19" s="78"/>
    </row>
    <row r="20" spans="2:4">
      <c r="B20" s="78"/>
      <c r="C20" s="78"/>
      <c r="D20" s="78"/>
    </row>
    <row r="21" spans="2:4">
      <c r="B21" s="78"/>
      <c r="C21" s="78"/>
      <c r="D21" s="78"/>
    </row>
    <row r="22" spans="2:4">
      <c r="B22" s="78"/>
      <c r="C22" s="78"/>
      <c r="D22" s="78"/>
    </row>
    <row r="23" spans="2:4">
      <c r="B23" s="78"/>
      <c r="C23" s="78"/>
      <c r="D23" s="78"/>
    </row>
    <row r="24" spans="2:4">
      <c r="B24" s="78"/>
      <c r="C24" s="78"/>
      <c r="D24" s="78"/>
    </row>
    <row r="25" spans="2:4">
      <c r="B25" s="78"/>
      <c r="C25" s="78"/>
      <c r="D25" s="78"/>
    </row>
    <row r="26" spans="2:4">
      <c r="B26" s="78"/>
      <c r="C26" s="78"/>
      <c r="D26" s="78"/>
    </row>
    <row r="27" spans="2:4">
      <c r="B27" s="78"/>
      <c r="C27" s="78"/>
      <c r="D27" s="78"/>
    </row>
    <row r="28" spans="2:4">
      <c r="B28" s="78"/>
      <c r="C28" s="78"/>
      <c r="D28" s="78"/>
    </row>
    <row r="29" spans="2:4">
      <c r="B29" s="78"/>
      <c r="C29" s="78"/>
      <c r="D29" s="78"/>
    </row>
    <row r="30" spans="2:4">
      <c r="B30" s="78"/>
      <c r="C30" s="78"/>
      <c r="D30" s="78"/>
    </row>
    <row r="31" spans="2:4">
      <c r="B31" s="78"/>
      <c r="C31" s="78"/>
      <c r="D31" s="78"/>
    </row>
    <row r="32" spans="2:4">
      <c r="B32" s="78"/>
      <c r="C32" s="78"/>
      <c r="D32" s="78"/>
    </row>
    <row r="33" spans="2:4">
      <c r="B33" s="78"/>
      <c r="C33" s="78"/>
      <c r="D33" s="78"/>
    </row>
    <row r="34" spans="2:4">
      <c r="B34" s="78"/>
      <c r="C34" s="78"/>
      <c r="D34" s="78"/>
    </row>
    <row r="35" spans="2:4">
      <c r="B35" s="78"/>
      <c r="C35" s="78"/>
      <c r="D35" s="78"/>
    </row>
    <row r="36" spans="2:4">
      <c r="B36" s="78"/>
      <c r="C36" s="78"/>
      <c r="D36" s="78"/>
    </row>
    <row r="37" spans="2:4">
      <c r="B37" s="78"/>
      <c r="C37" s="78"/>
      <c r="D37" s="78"/>
    </row>
    <row r="38" spans="2:4">
      <c r="B38" s="78"/>
      <c r="C38" s="78"/>
      <c r="D38" s="78"/>
    </row>
    <row r="39" spans="2:4">
      <c r="B39" s="78"/>
      <c r="C39" s="78"/>
      <c r="D39" s="78"/>
    </row>
    <row r="40" spans="2:4">
      <c r="B40" s="78"/>
      <c r="C40" s="78"/>
      <c r="D40" s="78"/>
    </row>
    <row r="41" spans="2:4">
      <c r="B41" s="78"/>
      <c r="C41" s="78"/>
      <c r="D41" s="78"/>
    </row>
    <row r="42" spans="2:4">
      <c r="B42" s="78"/>
      <c r="C42" s="78"/>
      <c r="D42" s="78"/>
    </row>
    <row r="43" spans="2:4">
      <c r="B43" s="78"/>
      <c r="C43" s="78"/>
      <c r="D43" s="78"/>
    </row>
    <row r="44" spans="2:4">
      <c r="B44" s="78"/>
      <c r="C44" s="78"/>
      <c r="D44" s="78"/>
    </row>
    <row r="45" spans="2:4">
      <c r="B45" s="78"/>
      <c r="C45" s="78"/>
      <c r="D45" s="78"/>
    </row>
    <row r="46" spans="2:4">
      <c r="B46" s="78"/>
      <c r="C46" s="78"/>
      <c r="D46" s="78"/>
    </row>
    <row r="47" spans="2:4">
      <c r="B47" s="78"/>
      <c r="C47" s="78"/>
      <c r="D47" s="78"/>
    </row>
    <row r="48" spans="2:4">
      <c r="B48" s="78"/>
      <c r="C48" s="78"/>
      <c r="D48" s="78"/>
    </row>
    <row r="49" spans="2:4">
      <c r="B49" s="78"/>
      <c r="C49" s="78"/>
      <c r="D49" s="78"/>
    </row>
    <row r="50" spans="2:4">
      <c r="B50" s="78"/>
      <c r="C50" s="78"/>
      <c r="D50" s="78"/>
    </row>
    <row r="51" spans="2:4">
      <c r="B51" s="78"/>
      <c r="C51" s="78"/>
      <c r="D51" s="78"/>
    </row>
    <row r="52" spans="2:4">
      <c r="B52" s="78"/>
      <c r="C52" s="78"/>
      <c r="D52" s="78"/>
    </row>
    <row r="53" spans="2:4">
      <c r="B53" s="78"/>
      <c r="C53" s="78"/>
      <c r="D53" s="78"/>
    </row>
    <row r="54" spans="2:4">
      <c r="B54" s="78"/>
      <c r="C54" s="78"/>
      <c r="D54" s="78"/>
    </row>
    <row r="55" spans="2:4">
      <c r="B55" s="78"/>
      <c r="C55" s="78"/>
      <c r="D55" s="78"/>
    </row>
    <row r="56" spans="2:4">
      <c r="B56" s="78"/>
      <c r="C56" s="78"/>
      <c r="D56" s="78"/>
    </row>
    <row r="57" spans="2:4">
      <c r="B57" s="78"/>
      <c r="C57" s="78"/>
      <c r="D57" s="78"/>
    </row>
    <row r="58" spans="2:4">
      <c r="B58" s="78"/>
      <c r="C58" s="78"/>
      <c r="D58" s="78"/>
    </row>
    <row r="59" spans="2:4">
      <c r="B59" s="78"/>
      <c r="C59" s="78"/>
      <c r="D59" s="78"/>
    </row>
    <row r="60" spans="2:4">
      <c r="B60" s="78"/>
      <c r="C60" s="78"/>
      <c r="D60" s="78"/>
    </row>
    <row r="61" spans="2:4">
      <c r="B61" s="78"/>
      <c r="C61" s="78"/>
      <c r="D61" s="78"/>
    </row>
    <row r="62" spans="2:4">
      <c r="B62" s="78"/>
      <c r="C62" s="78"/>
      <c r="D62" s="78"/>
    </row>
    <row r="63" spans="2:4">
      <c r="B63" s="78"/>
      <c r="C63" s="78"/>
      <c r="D63" s="78"/>
    </row>
    <row r="64" spans="2:4">
      <c r="B64" s="78"/>
      <c r="C64" s="78"/>
      <c r="D64" s="78"/>
    </row>
    <row r="65" spans="2:4">
      <c r="B65" s="78"/>
      <c r="C65" s="78"/>
      <c r="D65" s="78"/>
    </row>
    <row r="66" spans="2:4">
      <c r="B66" s="78"/>
      <c r="C66" s="78"/>
      <c r="D66" s="78"/>
    </row>
    <row r="67" spans="2:4">
      <c r="B67" s="78"/>
      <c r="C67" s="78"/>
      <c r="D67" s="78"/>
    </row>
    <row r="68" spans="2:4">
      <c r="B68" s="78"/>
      <c r="C68" s="78"/>
      <c r="D68" s="78"/>
    </row>
    <row r="69" spans="2:4">
      <c r="B69" s="78"/>
      <c r="C69" s="78"/>
      <c r="D69" s="78"/>
    </row>
    <row r="70" spans="2:4">
      <c r="B70" s="78"/>
      <c r="C70" s="78"/>
      <c r="D70" s="78"/>
    </row>
    <row r="71" spans="2:4">
      <c r="B71" s="78"/>
      <c r="C71" s="78"/>
      <c r="D71" s="78"/>
    </row>
    <row r="72" spans="2:4">
      <c r="B72" s="78"/>
      <c r="C72" s="78"/>
      <c r="D72" s="78"/>
    </row>
    <row r="73" spans="2:4">
      <c r="B73" s="78"/>
      <c r="C73" s="78"/>
      <c r="D73" s="78"/>
    </row>
    <row r="74" spans="2:4">
      <c r="B74" s="78"/>
      <c r="C74" s="78"/>
      <c r="D74" s="78"/>
    </row>
    <row r="75" spans="2:4">
      <c r="B75" s="78"/>
      <c r="C75" s="78"/>
      <c r="D75" s="78"/>
    </row>
    <row r="76" spans="2:4">
      <c r="B76" s="78"/>
      <c r="C76" s="78"/>
      <c r="D76" s="78"/>
    </row>
    <row r="77" spans="2:4">
      <c r="B77" s="78"/>
      <c r="C77" s="78"/>
      <c r="D77" s="78"/>
    </row>
    <row r="78" spans="2:4">
      <c r="B78" s="78"/>
      <c r="C78" s="78"/>
      <c r="D78" s="78"/>
    </row>
    <row r="79" spans="2:4">
      <c r="B79" s="78"/>
      <c r="C79" s="78"/>
      <c r="D79" s="78"/>
    </row>
    <row r="80" spans="2:4">
      <c r="B80" s="78"/>
      <c r="C80" s="78"/>
      <c r="D80" s="78"/>
    </row>
    <row r="81" spans="2:4">
      <c r="B81" s="78"/>
      <c r="C81" s="78"/>
      <c r="D81" s="78"/>
    </row>
    <row r="82" spans="2:4">
      <c r="B82" s="78"/>
      <c r="C82" s="78"/>
      <c r="D82" s="78"/>
    </row>
    <row r="83" spans="2:4">
      <c r="B83" s="78"/>
      <c r="C83" s="78"/>
      <c r="D83" s="78"/>
    </row>
    <row r="84" spans="2:4">
      <c r="B84" s="78"/>
      <c r="C84" s="78"/>
      <c r="D84" s="78"/>
    </row>
    <row r="85" spans="2:4">
      <c r="B85" s="78"/>
      <c r="C85" s="78"/>
      <c r="D85" s="78"/>
    </row>
    <row r="86" spans="2:4">
      <c r="B86" s="78"/>
      <c r="C86" s="78"/>
      <c r="D86" s="78"/>
    </row>
    <row r="87" spans="2:4">
      <c r="B87" s="78"/>
      <c r="C87" s="78"/>
      <c r="D87" s="78"/>
    </row>
    <row r="88" spans="2:4">
      <c r="B88" s="78"/>
      <c r="C88" s="78"/>
      <c r="D88" s="78"/>
    </row>
    <row r="89" spans="2:4">
      <c r="B89" s="78"/>
      <c r="C89" s="78"/>
      <c r="D89" s="78"/>
    </row>
    <row r="90" spans="2:4">
      <c r="B90" s="78"/>
      <c r="C90" s="78"/>
      <c r="D90" s="78"/>
    </row>
    <row r="91" spans="2:4">
      <c r="B91" s="78"/>
      <c r="C91" s="78"/>
      <c r="D91" s="78"/>
    </row>
    <row r="92" spans="2:4">
      <c r="B92" s="78"/>
      <c r="C92" s="78"/>
      <c r="D92" s="78"/>
    </row>
    <row r="93" spans="2:4">
      <c r="B93" s="78"/>
      <c r="C93" s="78"/>
      <c r="D93" s="78"/>
    </row>
    <row r="94" spans="2:4">
      <c r="B94" s="78"/>
      <c r="C94" s="78"/>
      <c r="D94" s="78"/>
    </row>
    <row r="95" spans="2:4">
      <c r="B95" s="78"/>
      <c r="C95" s="78"/>
      <c r="D95" s="78"/>
    </row>
    <row r="96" spans="2:4">
      <c r="B96" s="78"/>
      <c r="C96" s="78"/>
      <c r="D96" s="78"/>
    </row>
    <row r="97" spans="2:4">
      <c r="B97" s="78"/>
      <c r="C97" s="78"/>
      <c r="D97" s="78"/>
    </row>
    <row r="98" spans="2:4">
      <c r="B98" s="78"/>
      <c r="C98" s="78"/>
      <c r="D98" s="78"/>
    </row>
    <row r="99" spans="2:4">
      <c r="B99" s="78"/>
      <c r="C99" s="78"/>
      <c r="D99" s="78"/>
    </row>
    <row r="100" spans="2:4">
      <c r="B100" s="78"/>
      <c r="C100" s="78"/>
      <c r="D100" s="78"/>
    </row>
    <row r="101" spans="2:4">
      <c r="B101" s="78"/>
      <c r="C101" s="78"/>
      <c r="D101" s="78"/>
    </row>
    <row r="102" spans="2:4">
      <c r="B102" s="78"/>
      <c r="C102" s="78"/>
      <c r="D102" s="78"/>
    </row>
    <row r="103" spans="2:4">
      <c r="B103" s="78"/>
      <c r="C103" s="78"/>
      <c r="D103" s="78"/>
    </row>
    <row r="104" spans="2:4">
      <c r="B104" s="78"/>
      <c r="C104" s="78"/>
      <c r="D104" s="78"/>
    </row>
    <row r="105" spans="2:4">
      <c r="B105" s="78"/>
      <c r="C105" s="78"/>
      <c r="D105" s="78"/>
    </row>
    <row r="106" spans="2:4">
      <c r="B106" s="78"/>
      <c r="C106" s="78"/>
      <c r="D106" s="78"/>
    </row>
    <row r="107" spans="2:4">
      <c r="B107" s="78"/>
      <c r="C107" s="78"/>
      <c r="D107" s="78"/>
    </row>
    <row r="108" spans="2:4">
      <c r="B108" s="78"/>
      <c r="C108" s="78"/>
      <c r="D108" s="78"/>
    </row>
    <row r="109" spans="2:4">
      <c r="B109" s="78"/>
      <c r="C109" s="78"/>
      <c r="D109" s="78"/>
    </row>
  </sheetData>
  <sheetProtection sheet="1" objects="1" scenarios="1"/>
  <mergeCells count="1">
    <mergeCell ref="B6:D6"/>
  </mergeCells>
  <phoneticPr fontId="4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167</v>
      </c>
      <c r="C1" s="77" t="s" vm="1">
        <v>236</v>
      </c>
    </row>
    <row r="2" spans="2:18">
      <c r="B2" s="56" t="s">
        <v>166</v>
      </c>
      <c r="C2" s="77" t="s">
        <v>237</v>
      </c>
    </row>
    <row r="3" spans="2:18">
      <c r="B3" s="56" t="s">
        <v>168</v>
      </c>
      <c r="C3" s="77" t="s">
        <v>238</v>
      </c>
    </row>
    <row r="4" spans="2:18">
      <c r="B4" s="56" t="s">
        <v>169</v>
      </c>
      <c r="C4" s="77">
        <v>12145</v>
      </c>
    </row>
    <row r="6" spans="2:18" ht="26.25" customHeight="1">
      <c r="B6" s="182" t="s">
        <v>207</v>
      </c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spans="2:18" s="3" customFormat="1" ht="78.75">
      <c r="B7" s="22" t="s">
        <v>104</v>
      </c>
      <c r="C7" s="30" t="s">
        <v>36</v>
      </c>
      <c r="D7" s="30" t="s">
        <v>49</v>
      </c>
      <c r="E7" s="30" t="s">
        <v>15</v>
      </c>
      <c r="F7" s="30" t="s">
        <v>50</v>
      </c>
      <c r="G7" s="30" t="s">
        <v>90</v>
      </c>
      <c r="H7" s="30" t="s">
        <v>18</v>
      </c>
      <c r="I7" s="30" t="s">
        <v>89</v>
      </c>
      <c r="J7" s="30" t="s">
        <v>17</v>
      </c>
      <c r="K7" s="30" t="s">
        <v>205</v>
      </c>
      <c r="L7" s="30" t="s">
        <v>225</v>
      </c>
      <c r="M7" s="30" t="s">
        <v>206</v>
      </c>
      <c r="N7" s="30" t="s">
        <v>47</v>
      </c>
      <c r="O7" s="30" t="s">
        <v>170</v>
      </c>
      <c r="P7" s="31" t="s">
        <v>172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227</v>
      </c>
      <c r="M8" s="32" t="s">
        <v>223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20" t="s">
        <v>13</v>
      </c>
      <c r="P9" s="20" t="s">
        <v>14</v>
      </c>
      <c r="Q9" s="5"/>
    </row>
    <row r="10" spans="2:18" s="4" customFormat="1" ht="18" customHeight="1"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5"/>
    </row>
    <row r="11" spans="2:18" ht="20.25" customHeight="1">
      <c r="B11" s="94" t="s">
        <v>235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</row>
    <row r="12" spans="2:18">
      <c r="B12" s="94" t="s">
        <v>100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</row>
    <row r="13" spans="2:18">
      <c r="B13" s="94" t="s">
        <v>226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</row>
    <row r="14" spans="2:18"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</row>
    <row r="15" spans="2:18"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</row>
    <row r="16" spans="2:18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</row>
    <row r="17" spans="2:16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</row>
    <row r="18" spans="2:16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</row>
    <row r="19" spans="2:16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</row>
    <row r="20" spans="2:16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</row>
    <row r="21" spans="2:16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</row>
    <row r="22" spans="2:16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</row>
    <row r="23" spans="2:16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</row>
    <row r="24" spans="2:16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</row>
    <row r="25" spans="2:16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</row>
    <row r="26" spans="2:16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</row>
    <row r="27" spans="2:16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</row>
    <row r="28" spans="2:16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</row>
    <row r="29" spans="2:16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</row>
    <row r="30" spans="2:16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</row>
    <row r="31" spans="2:16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</row>
    <row r="32" spans="2:16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</row>
    <row r="33" spans="2:16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</row>
    <row r="34" spans="2:16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</row>
    <row r="35" spans="2:16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</row>
    <row r="36" spans="2:16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</row>
    <row r="37" spans="2:16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</row>
    <row r="38" spans="2:16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</row>
    <row r="39" spans="2:16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</row>
    <row r="40" spans="2:16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</row>
    <row r="41" spans="2:16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</row>
    <row r="42" spans="2:16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</row>
    <row r="43" spans="2:16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</row>
    <row r="44" spans="2:16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</row>
    <row r="45" spans="2:16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</row>
    <row r="46" spans="2:16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2:16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</row>
    <row r="48" spans="2:16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</row>
    <row r="49" spans="2:16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</row>
    <row r="50" spans="2:16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</row>
    <row r="51" spans="2:16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</row>
    <row r="52" spans="2:16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</row>
    <row r="53" spans="2:16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</row>
    <row r="54" spans="2:16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</row>
    <row r="55" spans="2:16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</row>
    <row r="56" spans="2:16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</row>
    <row r="57" spans="2:16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</row>
    <row r="58" spans="2:16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</row>
    <row r="59" spans="2:16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</row>
    <row r="60" spans="2:16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</row>
    <row r="61" spans="2:16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</row>
    <row r="62" spans="2:16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</row>
    <row r="63" spans="2:16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</row>
    <row r="64" spans="2:16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</row>
    <row r="65" spans="2:16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</row>
    <row r="66" spans="2:16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</row>
    <row r="67" spans="2:16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</row>
    <row r="68" spans="2:16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</row>
    <row r="69" spans="2:16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</row>
    <row r="70" spans="2:16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</row>
    <row r="71" spans="2:16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</row>
    <row r="72" spans="2:16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</row>
    <row r="73" spans="2:16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</row>
    <row r="74" spans="2:16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</row>
    <row r="75" spans="2:16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</row>
    <row r="76" spans="2:16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</row>
    <row r="77" spans="2:16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</row>
    <row r="78" spans="2:16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</row>
    <row r="79" spans="2:16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</row>
    <row r="80" spans="2:16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</row>
    <row r="81" spans="2:16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</row>
    <row r="82" spans="2:16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</row>
    <row r="83" spans="2:16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</row>
    <row r="84" spans="2:16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</row>
    <row r="85" spans="2:16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</row>
    <row r="86" spans="2:16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</row>
    <row r="87" spans="2:16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</row>
    <row r="88" spans="2:16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</row>
    <row r="89" spans="2:16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</row>
    <row r="90" spans="2:16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</row>
    <row r="91" spans="2:16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</row>
    <row r="92" spans="2:16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</row>
    <row r="93" spans="2:16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</row>
    <row r="94" spans="2:16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</row>
    <row r="95" spans="2:16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</row>
    <row r="96" spans="2:16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</row>
    <row r="97" spans="2:16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</row>
    <row r="98" spans="2:16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</row>
    <row r="99" spans="2:16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</row>
    <row r="100" spans="2:16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</row>
    <row r="101" spans="2:16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</row>
    <row r="102" spans="2:16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</row>
    <row r="103" spans="2:16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</row>
    <row r="104" spans="2:16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</row>
    <row r="105" spans="2:16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</row>
    <row r="106" spans="2:16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</row>
    <row r="107" spans="2:16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</row>
    <row r="108" spans="2:16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</row>
    <row r="109" spans="2:16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workbookViewId="0">
      <pane ySplit="9" topLeftCell="A10" activePane="bottomLeft" state="frozen"/>
      <selection pane="bottomLeft" activeCell="C19" sqref="C19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131" t="s">
        <v>167</v>
      </c>
      <c r="C1" s="132" t="s" vm="1">
        <v>236</v>
      </c>
      <c r="D1" s="120"/>
      <c r="E1" s="120"/>
      <c r="F1" s="120"/>
      <c r="G1" s="120"/>
      <c r="H1" s="120"/>
      <c r="I1" s="120"/>
      <c r="J1" s="120"/>
      <c r="K1" s="120"/>
      <c r="L1" s="120"/>
      <c r="M1" s="120"/>
    </row>
    <row r="2" spans="2:13">
      <c r="B2" s="131" t="s">
        <v>166</v>
      </c>
      <c r="C2" s="132" t="s">
        <v>237</v>
      </c>
      <c r="D2" s="120"/>
      <c r="E2" s="120"/>
      <c r="F2" s="120"/>
      <c r="G2" s="120"/>
      <c r="H2" s="120"/>
      <c r="I2" s="120"/>
      <c r="J2" s="120"/>
      <c r="K2" s="120"/>
      <c r="L2" s="120"/>
      <c r="M2" s="120"/>
    </row>
    <row r="3" spans="2:13">
      <c r="B3" s="131" t="s">
        <v>168</v>
      </c>
      <c r="C3" s="132" t="s">
        <v>238</v>
      </c>
      <c r="D3" s="120"/>
      <c r="E3" s="120"/>
      <c r="F3" s="120"/>
      <c r="G3" s="120"/>
      <c r="H3" s="120"/>
      <c r="I3" s="120"/>
      <c r="J3" s="120"/>
      <c r="K3" s="120"/>
      <c r="L3" s="120"/>
      <c r="M3" s="120"/>
    </row>
    <row r="4" spans="2:13">
      <c r="B4" s="131" t="s">
        <v>169</v>
      </c>
      <c r="C4" s="132">
        <v>12145</v>
      </c>
      <c r="D4" s="120"/>
      <c r="E4" s="120"/>
      <c r="F4" s="120"/>
      <c r="G4" s="120"/>
      <c r="H4" s="120"/>
      <c r="I4" s="120"/>
      <c r="J4" s="120"/>
      <c r="K4" s="120"/>
      <c r="L4" s="120"/>
      <c r="M4" s="120"/>
    </row>
    <row r="6" spans="2:13" ht="26.25" customHeight="1">
      <c r="B6" s="171" t="s">
        <v>196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20"/>
    </row>
    <row r="7" spans="2:13" s="3" customFormat="1" ht="63">
      <c r="B7" s="125" t="s">
        <v>103</v>
      </c>
      <c r="C7" s="126" t="s">
        <v>36</v>
      </c>
      <c r="D7" s="126" t="s">
        <v>105</v>
      </c>
      <c r="E7" s="126" t="s">
        <v>15</v>
      </c>
      <c r="F7" s="126" t="s">
        <v>50</v>
      </c>
      <c r="G7" s="126" t="s">
        <v>89</v>
      </c>
      <c r="H7" s="126" t="s">
        <v>17</v>
      </c>
      <c r="I7" s="126" t="s">
        <v>19</v>
      </c>
      <c r="J7" s="126" t="s">
        <v>48</v>
      </c>
      <c r="K7" s="126" t="s">
        <v>170</v>
      </c>
      <c r="L7" s="126" t="s">
        <v>171</v>
      </c>
      <c r="M7" s="121"/>
    </row>
    <row r="8" spans="2:13" s="3" customFormat="1" ht="28.5" customHeight="1">
      <c r="B8" s="127"/>
      <c r="C8" s="128"/>
      <c r="D8" s="128"/>
      <c r="E8" s="128"/>
      <c r="F8" s="128"/>
      <c r="G8" s="128"/>
      <c r="H8" s="128" t="s">
        <v>20</v>
      </c>
      <c r="I8" s="128" t="s">
        <v>20</v>
      </c>
      <c r="J8" s="128" t="s">
        <v>223</v>
      </c>
      <c r="K8" s="128" t="s">
        <v>20</v>
      </c>
      <c r="L8" s="128" t="s">
        <v>20</v>
      </c>
      <c r="M8" s="123"/>
    </row>
    <row r="9" spans="2:13" s="4" customFormat="1" ht="18" customHeight="1">
      <c r="B9" s="129"/>
      <c r="C9" s="130" t="s">
        <v>1</v>
      </c>
      <c r="D9" s="130" t="s">
        <v>2</v>
      </c>
      <c r="E9" s="130" t="s">
        <v>3</v>
      </c>
      <c r="F9" s="130" t="s">
        <v>4</v>
      </c>
      <c r="G9" s="130" t="s">
        <v>5</v>
      </c>
      <c r="H9" s="130" t="s">
        <v>6</v>
      </c>
      <c r="I9" s="130" t="s">
        <v>7</v>
      </c>
      <c r="J9" s="130" t="s">
        <v>8</v>
      </c>
      <c r="K9" s="130" t="s">
        <v>9</v>
      </c>
      <c r="L9" s="130" t="s">
        <v>10</v>
      </c>
      <c r="M9" s="124"/>
    </row>
    <row r="10" spans="2:13" s="4" customFormat="1" ht="18" customHeight="1">
      <c r="B10" s="148" t="s">
        <v>35</v>
      </c>
      <c r="C10" s="149"/>
      <c r="D10" s="149"/>
      <c r="E10" s="149"/>
      <c r="F10" s="149"/>
      <c r="G10" s="149"/>
      <c r="H10" s="149"/>
      <c r="I10" s="149"/>
      <c r="J10" s="150">
        <v>35362.812530000003</v>
      </c>
      <c r="K10" s="151">
        <v>1</v>
      </c>
      <c r="L10" s="151">
        <v>0.47176670146189603</v>
      </c>
      <c r="M10" s="153"/>
    </row>
    <row r="11" spans="2:13" s="95" customFormat="1">
      <c r="B11" s="152" t="s">
        <v>217</v>
      </c>
      <c r="C11" s="149"/>
      <c r="D11" s="149"/>
      <c r="E11" s="149"/>
      <c r="F11" s="149"/>
      <c r="G11" s="149"/>
      <c r="H11" s="149"/>
      <c r="I11" s="149"/>
      <c r="J11" s="150">
        <v>35362.812530000003</v>
      </c>
      <c r="K11" s="151">
        <v>1</v>
      </c>
      <c r="L11" s="151">
        <v>0.47176670146189603</v>
      </c>
      <c r="M11" s="145"/>
    </row>
    <row r="12" spans="2:13">
      <c r="B12" s="146" t="s">
        <v>33</v>
      </c>
      <c r="C12" s="135"/>
      <c r="D12" s="135"/>
      <c r="E12" s="135"/>
      <c r="F12" s="135"/>
      <c r="G12" s="135"/>
      <c r="H12" s="135"/>
      <c r="I12" s="135"/>
      <c r="J12" s="140">
        <v>35355.352530000004</v>
      </c>
      <c r="K12" s="141">
        <v>0.99978904392874091</v>
      </c>
      <c r="L12" s="141">
        <v>0.47166717941200476</v>
      </c>
      <c r="M12" s="120"/>
    </row>
    <row r="13" spans="2:13">
      <c r="B13" s="137" t="s">
        <v>387</v>
      </c>
      <c r="C13" s="134" t="s">
        <v>388</v>
      </c>
      <c r="D13" s="134">
        <v>10</v>
      </c>
      <c r="E13" s="134" t="s">
        <v>389</v>
      </c>
      <c r="F13" s="134" t="s">
        <v>307</v>
      </c>
      <c r="G13" s="142" t="s">
        <v>152</v>
      </c>
      <c r="H13" s="143">
        <v>0</v>
      </c>
      <c r="I13" s="134"/>
      <c r="J13" s="138">
        <v>35355.352530000004</v>
      </c>
      <c r="K13" s="139">
        <v>0.99978904392874091</v>
      </c>
      <c r="L13" s="139">
        <v>0.47166717941200476</v>
      </c>
      <c r="M13" s="120"/>
    </row>
    <row r="14" spans="2:13">
      <c r="B14" s="136"/>
      <c r="C14" s="134"/>
      <c r="D14" s="134"/>
      <c r="E14" s="134"/>
      <c r="F14" s="134"/>
      <c r="G14" s="134"/>
      <c r="H14" s="134"/>
      <c r="I14" s="134"/>
      <c r="J14" s="134"/>
      <c r="K14" s="139"/>
      <c r="L14" s="134"/>
      <c r="M14" s="120"/>
    </row>
    <row r="15" spans="2:13">
      <c r="B15" s="146" t="s">
        <v>34</v>
      </c>
      <c r="C15" s="135"/>
      <c r="D15" s="135"/>
      <c r="E15" s="135"/>
      <c r="F15" s="135"/>
      <c r="G15" s="135"/>
      <c r="H15" s="135"/>
      <c r="I15" s="135"/>
      <c r="J15" s="140">
        <v>7.4599999999999991</v>
      </c>
      <c r="K15" s="141">
        <v>2.1095607125907524E-4</v>
      </c>
      <c r="L15" s="141">
        <v>9.9522049891254607E-5</v>
      </c>
      <c r="M15" s="120"/>
    </row>
    <row r="16" spans="2:13">
      <c r="B16" s="137" t="s">
        <v>387</v>
      </c>
      <c r="C16" s="134" t="s">
        <v>390</v>
      </c>
      <c r="D16" s="134">
        <v>10</v>
      </c>
      <c r="E16" s="134" t="s">
        <v>389</v>
      </c>
      <c r="F16" s="134" t="s">
        <v>307</v>
      </c>
      <c r="G16" s="142" t="s">
        <v>153</v>
      </c>
      <c r="H16" s="143">
        <v>0</v>
      </c>
      <c r="I16" s="134"/>
      <c r="J16" s="138">
        <v>1.24</v>
      </c>
      <c r="K16" s="139">
        <v>3.5065084230731009E-5</v>
      </c>
      <c r="L16" s="139">
        <v>1.6542539124015513E-5</v>
      </c>
      <c r="M16" s="120"/>
    </row>
    <row r="17" spans="2:12">
      <c r="B17" s="137" t="s">
        <v>387</v>
      </c>
      <c r="C17" s="134" t="s">
        <v>391</v>
      </c>
      <c r="D17" s="134">
        <v>10</v>
      </c>
      <c r="E17" s="134" t="s">
        <v>389</v>
      </c>
      <c r="F17" s="134" t="s">
        <v>307</v>
      </c>
      <c r="G17" s="142" t="s">
        <v>151</v>
      </c>
      <c r="H17" s="143">
        <v>0</v>
      </c>
      <c r="I17" s="134"/>
      <c r="J17" s="138">
        <v>2.23</v>
      </c>
      <c r="K17" s="139">
        <v>6.3060595027846896E-5</v>
      </c>
      <c r="L17" s="139">
        <v>2.9749888908511769E-5</v>
      </c>
    </row>
    <row r="18" spans="2:12">
      <c r="B18" s="137" t="s">
        <v>387</v>
      </c>
      <c r="C18" s="134" t="s">
        <v>392</v>
      </c>
      <c r="D18" s="134">
        <v>10</v>
      </c>
      <c r="E18" s="134" t="s">
        <v>389</v>
      </c>
      <c r="F18" s="134" t="s">
        <v>307</v>
      </c>
      <c r="G18" s="142" t="s">
        <v>160</v>
      </c>
      <c r="H18" s="143">
        <v>0</v>
      </c>
      <c r="I18" s="134"/>
      <c r="J18" s="138">
        <v>3.01</v>
      </c>
      <c r="K18" s="139">
        <v>8.5117664140726076E-5</v>
      </c>
      <c r="L18" s="139">
        <v>4.015567964781185E-5</v>
      </c>
    </row>
    <row r="19" spans="2:12">
      <c r="B19" s="137" t="s">
        <v>387</v>
      </c>
      <c r="C19" s="134" t="s">
        <v>393</v>
      </c>
      <c r="D19" s="134">
        <v>10</v>
      </c>
      <c r="E19" s="134" t="s">
        <v>389</v>
      </c>
      <c r="F19" s="134" t="s">
        <v>307</v>
      </c>
      <c r="G19" s="142" t="s">
        <v>155</v>
      </c>
      <c r="H19" s="143">
        <v>0</v>
      </c>
      <c r="I19" s="134"/>
      <c r="J19" s="138">
        <v>0.67</v>
      </c>
      <c r="K19" s="139">
        <v>1.8946456802088531E-5</v>
      </c>
      <c r="L19" s="139">
        <v>8.9383074299116092E-6</v>
      </c>
    </row>
    <row r="20" spans="2:12">
      <c r="B20" s="137" t="s">
        <v>387</v>
      </c>
      <c r="C20" s="134" t="s">
        <v>394</v>
      </c>
      <c r="D20" s="134">
        <v>10</v>
      </c>
      <c r="E20" s="134" t="s">
        <v>389</v>
      </c>
      <c r="F20" s="134" t="s">
        <v>307</v>
      </c>
      <c r="G20" s="142" t="s">
        <v>161</v>
      </c>
      <c r="H20" s="143">
        <v>0</v>
      </c>
      <c r="I20" s="134"/>
      <c r="J20" s="138">
        <v>0.31</v>
      </c>
      <c r="K20" s="139">
        <v>8.7662710576827524E-6</v>
      </c>
      <c r="L20" s="139">
        <v>4.1356347810038783E-6</v>
      </c>
    </row>
    <row r="21" spans="2:12">
      <c r="B21" s="137"/>
      <c r="C21" s="134"/>
      <c r="D21" s="134"/>
      <c r="E21" s="134"/>
      <c r="F21" s="134"/>
      <c r="G21" s="142"/>
      <c r="H21" s="143"/>
      <c r="I21" s="134"/>
      <c r="J21" s="138"/>
      <c r="K21" s="139"/>
      <c r="L21" s="139"/>
    </row>
    <row r="22" spans="2:12">
      <c r="B22" s="137"/>
      <c r="C22" s="134"/>
      <c r="D22" s="134"/>
      <c r="E22" s="134"/>
      <c r="F22" s="134"/>
      <c r="G22" s="142"/>
      <c r="H22" s="143"/>
      <c r="I22" s="134"/>
      <c r="J22" s="138"/>
      <c r="K22" s="139"/>
      <c r="L22" s="139"/>
    </row>
    <row r="23" spans="2:12">
      <c r="B23" s="136"/>
      <c r="C23" s="134"/>
      <c r="D23" s="134"/>
      <c r="E23" s="134"/>
      <c r="F23" s="134"/>
      <c r="G23" s="134"/>
      <c r="H23" s="134"/>
      <c r="I23" s="134"/>
      <c r="J23" s="134"/>
      <c r="K23" s="139"/>
      <c r="L23" s="134"/>
    </row>
    <row r="24" spans="2:12">
      <c r="B24" s="133"/>
      <c r="C24" s="133"/>
      <c r="D24" s="133"/>
      <c r="E24" s="133"/>
      <c r="F24" s="133"/>
      <c r="G24" s="133"/>
      <c r="H24" s="133"/>
      <c r="I24" s="133"/>
      <c r="J24" s="133"/>
      <c r="K24" s="133"/>
      <c r="L24" s="133"/>
    </row>
    <row r="25" spans="2:12"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</row>
    <row r="26" spans="2:12">
      <c r="B26" s="144" t="s">
        <v>235</v>
      </c>
      <c r="C26" s="133"/>
      <c r="D26" s="133"/>
      <c r="E26" s="133"/>
      <c r="F26" s="133"/>
      <c r="G26" s="133"/>
      <c r="H26" s="133"/>
      <c r="I26" s="133"/>
      <c r="J26" s="133"/>
      <c r="K26" s="133"/>
      <c r="L26" s="133"/>
    </row>
    <row r="27" spans="2:12">
      <c r="B27" s="147"/>
      <c r="C27" s="133"/>
      <c r="D27" s="133"/>
      <c r="E27" s="133"/>
      <c r="F27" s="133"/>
      <c r="G27" s="133"/>
      <c r="H27" s="133"/>
      <c r="I27" s="133"/>
      <c r="J27" s="133"/>
      <c r="K27" s="133"/>
      <c r="L27" s="133"/>
    </row>
    <row r="28" spans="2:12">
      <c r="B28" s="133"/>
      <c r="C28" s="133"/>
      <c r="D28" s="133"/>
      <c r="E28" s="133"/>
      <c r="F28" s="133"/>
      <c r="G28" s="133"/>
      <c r="H28" s="133"/>
      <c r="I28" s="133"/>
      <c r="J28" s="133"/>
      <c r="K28" s="133"/>
      <c r="L28" s="133"/>
    </row>
    <row r="29" spans="2:12"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133"/>
    </row>
    <row r="30" spans="2:12">
      <c r="B30" s="133"/>
      <c r="C30" s="133"/>
      <c r="D30" s="133"/>
      <c r="E30" s="133"/>
      <c r="F30" s="133"/>
      <c r="G30" s="133"/>
      <c r="H30" s="133"/>
      <c r="I30" s="133"/>
      <c r="J30" s="133"/>
      <c r="K30" s="133"/>
      <c r="L30" s="133"/>
    </row>
    <row r="31" spans="2:12"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</row>
    <row r="32" spans="2:12"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</row>
    <row r="33" spans="2:12"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3"/>
    </row>
    <row r="34" spans="2:12"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33"/>
    </row>
    <row r="35" spans="2:12"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</row>
    <row r="36" spans="2:12">
      <c r="B36" s="133"/>
      <c r="C36" s="133"/>
      <c r="D36" s="133"/>
      <c r="E36" s="133"/>
      <c r="F36" s="133"/>
      <c r="G36" s="133"/>
      <c r="H36" s="133"/>
      <c r="I36" s="133"/>
      <c r="J36" s="133"/>
      <c r="K36" s="133"/>
      <c r="L36" s="133"/>
    </row>
    <row r="37" spans="2:12">
      <c r="B37" s="133"/>
      <c r="C37" s="133"/>
      <c r="D37" s="133"/>
      <c r="E37" s="133"/>
      <c r="F37" s="133"/>
      <c r="G37" s="133"/>
      <c r="H37" s="133"/>
      <c r="I37" s="133"/>
      <c r="J37" s="133"/>
      <c r="K37" s="133"/>
      <c r="L37" s="133"/>
    </row>
    <row r="38" spans="2:12"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3"/>
    </row>
    <row r="39" spans="2:12">
      <c r="B39" s="133"/>
      <c r="C39" s="133"/>
      <c r="D39" s="133"/>
      <c r="E39" s="133"/>
      <c r="F39" s="133"/>
      <c r="G39" s="133"/>
      <c r="H39" s="133"/>
      <c r="I39" s="133"/>
      <c r="J39" s="133"/>
      <c r="K39" s="133"/>
      <c r="L39" s="133"/>
    </row>
    <row r="40" spans="2:12">
      <c r="B40" s="133"/>
      <c r="C40" s="133"/>
      <c r="D40" s="133"/>
      <c r="E40" s="133"/>
      <c r="F40" s="133"/>
      <c r="G40" s="133"/>
      <c r="H40" s="133"/>
      <c r="I40" s="133"/>
      <c r="J40" s="133"/>
      <c r="K40" s="133"/>
      <c r="L40" s="133"/>
    </row>
    <row r="41" spans="2:12"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</row>
    <row r="42" spans="2:12">
      <c r="B42" s="133"/>
      <c r="C42" s="133"/>
      <c r="D42" s="133"/>
      <c r="E42" s="133"/>
      <c r="F42" s="133"/>
      <c r="G42" s="133"/>
      <c r="H42" s="133"/>
      <c r="I42" s="133"/>
      <c r="J42" s="133"/>
      <c r="K42" s="133"/>
      <c r="L42" s="133"/>
    </row>
    <row r="43" spans="2:12"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133"/>
    </row>
    <row r="44" spans="2:12">
      <c r="B44" s="133"/>
      <c r="C44" s="133"/>
      <c r="D44" s="133"/>
      <c r="E44" s="133"/>
      <c r="F44" s="133"/>
      <c r="G44" s="133"/>
      <c r="H44" s="133"/>
      <c r="I44" s="133"/>
      <c r="J44" s="133"/>
      <c r="K44" s="133"/>
      <c r="L44" s="133"/>
    </row>
    <row r="45" spans="2:12"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</row>
    <row r="46" spans="2:12">
      <c r="B46" s="133"/>
      <c r="C46" s="133"/>
      <c r="D46" s="133"/>
      <c r="E46" s="133"/>
      <c r="F46" s="133"/>
      <c r="G46" s="133"/>
      <c r="H46" s="133"/>
      <c r="I46" s="133"/>
      <c r="J46" s="133"/>
      <c r="K46" s="133"/>
      <c r="L46" s="133"/>
    </row>
    <row r="47" spans="2:12">
      <c r="B47" s="133"/>
      <c r="C47" s="133"/>
      <c r="D47" s="133"/>
      <c r="E47" s="133"/>
      <c r="F47" s="133"/>
      <c r="G47" s="133"/>
      <c r="H47" s="133"/>
      <c r="I47" s="133"/>
      <c r="J47" s="133"/>
      <c r="K47" s="133"/>
      <c r="L47" s="133"/>
    </row>
    <row r="48" spans="2:12">
      <c r="B48" s="133"/>
      <c r="C48" s="133"/>
      <c r="D48" s="133"/>
      <c r="E48" s="133"/>
      <c r="F48" s="133"/>
      <c r="G48" s="133"/>
      <c r="H48" s="133"/>
      <c r="I48" s="133"/>
      <c r="J48" s="133"/>
      <c r="K48" s="133"/>
      <c r="L48" s="133"/>
    </row>
    <row r="49" spans="2:12">
      <c r="B49" s="133"/>
      <c r="C49" s="133"/>
      <c r="D49" s="133"/>
      <c r="E49" s="133"/>
      <c r="F49" s="133"/>
      <c r="G49" s="133"/>
      <c r="H49" s="133"/>
      <c r="I49" s="133"/>
      <c r="J49" s="133"/>
      <c r="K49" s="133"/>
      <c r="L49" s="133"/>
    </row>
    <row r="50" spans="2:12"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3"/>
    </row>
    <row r="51" spans="2:12">
      <c r="B51" s="133"/>
      <c r="C51" s="133"/>
      <c r="D51" s="133"/>
      <c r="E51" s="133"/>
      <c r="F51" s="133"/>
      <c r="G51" s="133"/>
      <c r="H51" s="133"/>
      <c r="I51" s="133"/>
      <c r="J51" s="133"/>
      <c r="K51" s="133"/>
      <c r="L51" s="133"/>
    </row>
    <row r="52" spans="2:12">
      <c r="B52" s="133"/>
      <c r="C52" s="133"/>
      <c r="D52" s="133"/>
      <c r="E52" s="133"/>
      <c r="F52" s="133"/>
      <c r="G52" s="133"/>
      <c r="H52" s="133"/>
      <c r="I52" s="133"/>
      <c r="J52" s="133"/>
      <c r="K52" s="133"/>
      <c r="L52" s="133"/>
    </row>
    <row r="53" spans="2:12">
      <c r="B53" s="133"/>
      <c r="C53" s="133"/>
      <c r="D53" s="133"/>
      <c r="E53" s="133"/>
      <c r="F53" s="133"/>
      <c r="G53" s="133"/>
      <c r="H53" s="133"/>
      <c r="I53" s="133"/>
      <c r="J53" s="133"/>
      <c r="K53" s="133"/>
      <c r="L53" s="133"/>
    </row>
    <row r="54" spans="2:12">
      <c r="B54" s="133"/>
      <c r="C54" s="133"/>
      <c r="D54" s="133"/>
      <c r="E54" s="133"/>
      <c r="F54" s="133"/>
      <c r="G54" s="133"/>
      <c r="H54" s="133"/>
      <c r="I54" s="133"/>
      <c r="J54" s="133"/>
      <c r="K54" s="133"/>
      <c r="L54" s="133"/>
    </row>
    <row r="55" spans="2:12">
      <c r="B55" s="133"/>
      <c r="C55" s="133"/>
      <c r="D55" s="133"/>
      <c r="E55" s="133"/>
      <c r="F55" s="133"/>
      <c r="G55" s="133"/>
      <c r="H55" s="133"/>
      <c r="I55" s="133"/>
      <c r="J55" s="133"/>
      <c r="K55" s="133"/>
      <c r="L55" s="133"/>
    </row>
    <row r="56" spans="2:12"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</row>
    <row r="57" spans="2:12"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</row>
    <row r="58" spans="2:12"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</row>
    <row r="59" spans="2:12"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</row>
    <row r="60" spans="2:12"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</row>
    <row r="61" spans="2:12"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</row>
    <row r="62" spans="2:12"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</row>
    <row r="63" spans="2:12"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</row>
    <row r="64" spans="2:12"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</row>
    <row r="65" spans="2:12"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</row>
    <row r="66" spans="2:12"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</row>
    <row r="67" spans="2:12">
      <c r="B67" s="133"/>
      <c r="C67" s="133"/>
      <c r="D67" s="133"/>
      <c r="E67" s="133"/>
      <c r="F67" s="133"/>
      <c r="G67" s="133"/>
      <c r="H67" s="133"/>
      <c r="I67" s="133"/>
      <c r="J67" s="133"/>
      <c r="K67" s="133"/>
      <c r="L67" s="133"/>
    </row>
    <row r="68" spans="2:12">
      <c r="B68" s="133"/>
      <c r="C68" s="133"/>
      <c r="D68" s="133"/>
      <c r="E68" s="133"/>
      <c r="F68" s="133"/>
      <c r="G68" s="133"/>
      <c r="H68" s="133"/>
      <c r="I68" s="133"/>
      <c r="J68" s="133"/>
      <c r="K68" s="133"/>
      <c r="L68" s="133"/>
    </row>
    <row r="69" spans="2:12">
      <c r="B69" s="133"/>
      <c r="C69" s="133"/>
      <c r="D69" s="133"/>
      <c r="E69" s="133"/>
      <c r="F69" s="133"/>
      <c r="G69" s="133"/>
      <c r="H69" s="133"/>
      <c r="I69" s="133"/>
      <c r="J69" s="133"/>
      <c r="K69" s="133"/>
      <c r="L69" s="133"/>
    </row>
    <row r="70" spans="2:12">
      <c r="B70" s="133"/>
      <c r="C70" s="133"/>
      <c r="D70" s="133"/>
      <c r="E70" s="133"/>
      <c r="F70" s="133"/>
      <c r="G70" s="133"/>
      <c r="H70" s="133"/>
      <c r="I70" s="133"/>
      <c r="J70" s="133"/>
      <c r="K70" s="133"/>
      <c r="L70" s="133"/>
    </row>
    <row r="71" spans="2:12"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</row>
    <row r="72" spans="2:12">
      <c r="B72" s="133"/>
      <c r="C72" s="133"/>
      <c r="D72" s="133"/>
      <c r="E72" s="133"/>
      <c r="F72" s="133"/>
      <c r="G72" s="133"/>
      <c r="H72" s="133"/>
      <c r="I72" s="133"/>
      <c r="J72" s="133"/>
      <c r="K72" s="133"/>
      <c r="L72" s="133"/>
    </row>
    <row r="73" spans="2:12">
      <c r="B73" s="133"/>
      <c r="C73" s="133"/>
      <c r="D73" s="133"/>
      <c r="E73" s="133"/>
      <c r="F73" s="133"/>
      <c r="G73" s="133"/>
      <c r="H73" s="133"/>
      <c r="I73" s="133"/>
      <c r="J73" s="133"/>
      <c r="K73" s="133"/>
      <c r="L73" s="133"/>
    </row>
    <row r="74" spans="2:12">
      <c r="B74" s="133"/>
      <c r="C74" s="133"/>
      <c r="D74" s="133"/>
      <c r="E74" s="133"/>
      <c r="F74" s="133"/>
      <c r="G74" s="133"/>
      <c r="H74" s="133"/>
      <c r="I74" s="133"/>
      <c r="J74" s="133"/>
      <c r="K74" s="133"/>
      <c r="L74" s="133"/>
    </row>
    <row r="75" spans="2:12">
      <c r="B75" s="133"/>
      <c r="C75" s="133"/>
      <c r="D75" s="133"/>
      <c r="E75" s="133"/>
      <c r="F75" s="133"/>
      <c r="G75" s="133"/>
      <c r="H75" s="133"/>
      <c r="I75" s="133"/>
      <c r="J75" s="133"/>
      <c r="K75" s="133"/>
      <c r="L75" s="133"/>
    </row>
    <row r="76" spans="2:12">
      <c r="B76" s="133"/>
      <c r="C76" s="133"/>
      <c r="D76" s="133"/>
      <c r="E76" s="133"/>
      <c r="F76" s="133"/>
      <c r="G76" s="133"/>
      <c r="H76" s="133"/>
      <c r="I76" s="133"/>
      <c r="J76" s="133"/>
      <c r="K76" s="133"/>
      <c r="L76" s="133"/>
    </row>
    <row r="77" spans="2:12">
      <c r="B77" s="133"/>
      <c r="C77" s="133"/>
      <c r="D77" s="133"/>
      <c r="E77" s="133"/>
      <c r="F77" s="133"/>
      <c r="G77" s="133"/>
      <c r="H77" s="133"/>
      <c r="I77" s="133"/>
      <c r="J77" s="133"/>
      <c r="K77" s="133"/>
      <c r="L77" s="133"/>
    </row>
    <row r="78" spans="2:12">
      <c r="B78" s="133"/>
      <c r="C78" s="133"/>
      <c r="D78" s="133"/>
      <c r="E78" s="133"/>
      <c r="F78" s="133"/>
      <c r="G78" s="133"/>
      <c r="H78" s="133"/>
      <c r="I78" s="133"/>
      <c r="J78" s="133"/>
      <c r="K78" s="133"/>
      <c r="L78" s="133"/>
    </row>
    <row r="79" spans="2:12">
      <c r="B79" s="133"/>
      <c r="C79" s="133"/>
      <c r="D79" s="133"/>
      <c r="E79" s="133"/>
      <c r="F79" s="133"/>
      <c r="G79" s="133"/>
      <c r="H79" s="133"/>
      <c r="I79" s="133"/>
      <c r="J79" s="133"/>
      <c r="K79" s="133"/>
      <c r="L79" s="133"/>
    </row>
    <row r="80" spans="2:12">
      <c r="B80" s="133"/>
      <c r="C80" s="133"/>
      <c r="D80" s="133"/>
      <c r="E80" s="133"/>
      <c r="F80" s="133"/>
      <c r="G80" s="133"/>
      <c r="H80" s="133"/>
      <c r="I80" s="133"/>
      <c r="J80" s="133"/>
      <c r="K80" s="133"/>
      <c r="L80" s="133"/>
    </row>
    <row r="81" spans="2:12">
      <c r="B81" s="133"/>
      <c r="C81" s="133"/>
      <c r="D81" s="133"/>
      <c r="E81" s="133"/>
      <c r="F81" s="133"/>
      <c r="G81" s="133"/>
      <c r="H81" s="133"/>
      <c r="I81" s="133"/>
      <c r="J81" s="133"/>
      <c r="K81" s="133"/>
      <c r="L81" s="133"/>
    </row>
    <row r="82" spans="2:12">
      <c r="B82" s="133"/>
      <c r="C82" s="133"/>
      <c r="D82" s="133"/>
      <c r="E82" s="133"/>
      <c r="F82" s="133"/>
      <c r="G82" s="133"/>
      <c r="H82" s="133"/>
      <c r="I82" s="133"/>
      <c r="J82" s="133"/>
      <c r="K82" s="133"/>
      <c r="L82" s="133"/>
    </row>
    <row r="83" spans="2:12">
      <c r="B83" s="133"/>
      <c r="C83" s="133"/>
      <c r="D83" s="133"/>
      <c r="E83" s="133"/>
      <c r="F83" s="133"/>
      <c r="G83" s="133"/>
      <c r="H83" s="133"/>
      <c r="I83" s="133"/>
      <c r="J83" s="133"/>
      <c r="K83" s="133"/>
      <c r="L83" s="133"/>
    </row>
    <row r="84" spans="2:12">
      <c r="B84" s="133"/>
      <c r="C84" s="133"/>
      <c r="D84" s="133"/>
      <c r="E84" s="133"/>
      <c r="F84" s="133"/>
      <c r="G84" s="133"/>
      <c r="H84" s="133"/>
      <c r="I84" s="133"/>
      <c r="J84" s="133"/>
      <c r="K84" s="133"/>
      <c r="L84" s="133"/>
    </row>
    <row r="85" spans="2:12">
      <c r="B85" s="133"/>
      <c r="C85" s="133"/>
      <c r="D85" s="133"/>
      <c r="E85" s="133"/>
      <c r="F85" s="133"/>
      <c r="G85" s="133"/>
      <c r="H85" s="133"/>
      <c r="I85" s="133"/>
      <c r="J85" s="133"/>
      <c r="K85" s="133"/>
      <c r="L85" s="133"/>
    </row>
    <row r="86" spans="2:12">
      <c r="B86" s="133"/>
      <c r="C86" s="133"/>
      <c r="D86" s="133"/>
      <c r="E86" s="133"/>
      <c r="F86" s="133"/>
      <c r="G86" s="133"/>
      <c r="H86" s="133"/>
      <c r="I86" s="133"/>
      <c r="J86" s="133"/>
      <c r="K86" s="133"/>
      <c r="L86" s="133"/>
    </row>
    <row r="87" spans="2:12">
      <c r="B87" s="133"/>
      <c r="C87" s="133"/>
      <c r="D87" s="133"/>
      <c r="E87" s="133"/>
      <c r="F87" s="133"/>
      <c r="G87" s="133"/>
      <c r="H87" s="133"/>
      <c r="I87" s="133"/>
      <c r="J87" s="133"/>
      <c r="K87" s="133"/>
      <c r="L87" s="133"/>
    </row>
    <row r="88" spans="2:12">
      <c r="B88" s="133"/>
      <c r="C88" s="133"/>
      <c r="D88" s="133"/>
      <c r="E88" s="133"/>
      <c r="F88" s="133"/>
      <c r="G88" s="133"/>
      <c r="H88" s="133"/>
      <c r="I88" s="133"/>
      <c r="J88" s="133"/>
      <c r="K88" s="133"/>
      <c r="L88" s="133"/>
    </row>
    <row r="89" spans="2:12">
      <c r="B89" s="133"/>
      <c r="C89" s="133"/>
      <c r="D89" s="133"/>
      <c r="E89" s="133"/>
      <c r="F89" s="133"/>
      <c r="G89" s="133"/>
      <c r="H89" s="133"/>
      <c r="I89" s="133"/>
      <c r="J89" s="133"/>
      <c r="K89" s="133"/>
      <c r="L89" s="133"/>
    </row>
    <row r="90" spans="2:12">
      <c r="B90" s="133"/>
      <c r="C90" s="133"/>
      <c r="D90" s="133"/>
      <c r="E90" s="133"/>
      <c r="F90" s="133"/>
      <c r="G90" s="133"/>
      <c r="H90" s="133"/>
      <c r="I90" s="133"/>
      <c r="J90" s="133"/>
      <c r="K90" s="133"/>
      <c r="L90" s="133"/>
    </row>
    <row r="91" spans="2:12">
      <c r="B91" s="133"/>
      <c r="C91" s="133"/>
      <c r="D91" s="133"/>
      <c r="E91" s="133"/>
      <c r="F91" s="133"/>
      <c r="G91" s="133"/>
      <c r="H91" s="133"/>
      <c r="I91" s="133"/>
      <c r="J91" s="133"/>
      <c r="K91" s="133"/>
      <c r="L91" s="133"/>
    </row>
    <row r="92" spans="2:12">
      <c r="B92" s="133"/>
      <c r="C92" s="133"/>
      <c r="D92" s="133"/>
      <c r="E92" s="133"/>
      <c r="F92" s="133"/>
      <c r="G92" s="133"/>
      <c r="H92" s="133"/>
      <c r="I92" s="133"/>
      <c r="J92" s="133"/>
      <c r="K92" s="133"/>
      <c r="L92" s="133"/>
    </row>
    <row r="93" spans="2:12">
      <c r="B93" s="133"/>
      <c r="C93" s="133"/>
      <c r="D93" s="133"/>
      <c r="E93" s="133"/>
      <c r="F93" s="133"/>
      <c r="G93" s="133"/>
      <c r="H93" s="133"/>
      <c r="I93" s="133"/>
      <c r="J93" s="133"/>
      <c r="K93" s="133"/>
      <c r="L93" s="133"/>
    </row>
    <row r="94" spans="2:12">
      <c r="B94" s="133"/>
      <c r="C94" s="133"/>
      <c r="D94" s="133"/>
      <c r="E94" s="133"/>
      <c r="F94" s="133"/>
      <c r="G94" s="133"/>
      <c r="H94" s="133"/>
      <c r="I94" s="133"/>
      <c r="J94" s="133"/>
      <c r="K94" s="133"/>
      <c r="L94" s="133"/>
    </row>
    <row r="95" spans="2:12">
      <c r="B95" s="133"/>
      <c r="C95" s="133"/>
      <c r="D95" s="133"/>
      <c r="E95" s="133"/>
      <c r="F95" s="133"/>
      <c r="G95" s="133"/>
      <c r="H95" s="133"/>
      <c r="I95" s="133"/>
      <c r="J95" s="133"/>
      <c r="K95" s="133"/>
      <c r="L95" s="133"/>
    </row>
    <row r="96" spans="2:12">
      <c r="B96" s="133"/>
      <c r="C96" s="133"/>
      <c r="D96" s="133"/>
      <c r="E96" s="133"/>
      <c r="F96" s="133"/>
      <c r="G96" s="133"/>
      <c r="H96" s="133"/>
      <c r="I96" s="133"/>
      <c r="J96" s="133"/>
      <c r="K96" s="133"/>
      <c r="L96" s="133"/>
    </row>
    <row r="97" spans="2:12">
      <c r="B97" s="133"/>
      <c r="C97" s="133"/>
      <c r="D97" s="133"/>
      <c r="E97" s="133"/>
      <c r="F97" s="133"/>
      <c r="G97" s="133"/>
      <c r="H97" s="133"/>
      <c r="I97" s="133"/>
      <c r="J97" s="133"/>
      <c r="K97" s="133"/>
      <c r="L97" s="133"/>
    </row>
    <row r="98" spans="2:12">
      <c r="B98" s="133"/>
      <c r="C98" s="133"/>
      <c r="D98" s="133"/>
      <c r="E98" s="133"/>
      <c r="F98" s="133"/>
      <c r="G98" s="133"/>
      <c r="H98" s="133"/>
      <c r="I98" s="133"/>
      <c r="J98" s="133"/>
      <c r="K98" s="133"/>
      <c r="L98" s="133"/>
    </row>
    <row r="99" spans="2:12">
      <c r="B99" s="133"/>
      <c r="C99" s="133"/>
      <c r="D99" s="133"/>
      <c r="E99" s="133"/>
      <c r="F99" s="133"/>
      <c r="G99" s="133"/>
      <c r="H99" s="133"/>
      <c r="I99" s="133"/>
      <c r="J99" s="133"/>
      <c r="K99" s="133"/>
      <c r="L99" s="133"/>
    </row>
    <row r="100" spans="2:12">
      <c r="B100" s="133"/>
      <c r="C100" s="133"/>
      <c r="D100" s="133"/>
      <c r="E100" s="133"/>
      <c r="F100" s="133"/>
      <c r="G100" s="133"/>
      <c r="H100" s="133"/>
      <c r="I100" s="133"/>
      <c r="J100" s="133"/>
      <c r="K100" s="133"/>
      <c r="L100" s="133"/>
    </row>
    <row r="101" spans="2:12">
      <c r="B101" s="133"/>
      <c r="C101" s="133"/>
      <c r="D101" s="133"/>
      <c r="E101" s="133"/>
      <c r="F101" s="133"/>
      <c r="G101" s="133"/>
      <c r="H101" s="133"/>
      <c r="I101" s="133"/>
      <c r="J101" s="133"/>
      <c r="K101" s="133"/>
      <c r="L101" s="133"/>
    </row>
    <row r="102" spans="2:12">
      <c r="B102" s="133"/>
      <c r="C102" s="133"/>
      <c r="D102" s="133"/>
      <c r="E102" s="133"/>
      <c r="F102" s="133"/>
      <c r="G102" s="133"/>
      <c r="H102" s="133"/>
      <c r="I102" s="133"/>
      <c r="J102" s="133"/>
      <c r="K102" s="133"/>
      <c r="L102" s="133"/>
    </row>
    <row r="103" spans="2:12">
      <c r="B103" s="133"/>
      <c r="C103" s="133"/>
      <c r="D103" s="133"/>
      <c r="E103" s="133"/>
      <c r="F103" s="133"/>
      <c r="G103" s="133"/>
      <c r="H103" s="133"/>
      <c r="I103" s="133"/>
      <c r="J103" s="133"/>
      <c r="K103" s="133"/>
      <c r="L103" s="133"/>
    </row>
    <row r="104" spans="2:12">
      <c r="B104" s="133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</row>
    <row r="105" spans="2:12">
      <c r="B105" s="133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</row>
    <row r="106" spans="2:12">
      <c r="B106" s="133"/>
      <c r="C106" s="133"/>
      <c r="D106" s="133"/>
      <c r="E106" s="133"/>
      <c r="F106" s="133"/>
      <c r="G106" s="133"/>
      <c r="H106" s="133"/>
      <c r="I106" s="133"/>
      <c r="J106" s="133"/>
      <c r="K106" s="133"/>
      <c r="L106" s="133"/>
    </row>
    <row r="107" spans="2:12">
      <c r="B107" s="133"/>
      <c r="C107" s="133"/>
      <c r="D107" s="133"/>
      <c r="E107" s="133"/>
      <c r="F107" s="133"/>
      <c r="G107" s="133"/>
      <c r="H107" s="133"/>
      <c r="I107" s="133"/>
      <c r="J107" s="133"/>
      <c r="K107" s="133"/>
      <c r="L107" s="133"/>
    </row>
    <row r="108" spans="2:12">
      <c r="B108" s="133"/>
      <c r="C108" s="133"/>
      <c r="D108" s="133"/>
      <c r="E108" s="133"/>
      <c r="F108" s="133"/>
      <c r="G108" s="133"/>
      <c r="H108" s="133"/>
      <c r="I108" s="133"/>
      <c r="J108" s="133"/>
      <c r="K108" s="133"/>
      <c r="L108" s="133"/>
    </row>
    <row r="109" spans="2:12">
      <c r="B109" s="133"/>
      <c r="C109" s="133"/>
      <c r="D109" s="133"/>
      <c r="E109" s="133"/>
      <c r="F109" s="133"/>
      <c r="G109" s="133"/>
      <c r="H109" s="133"/>
      <c r="I109" s="133"/>
      <c r="J109" s="133"/>
      <c r="K109" s="133"/>
      <c r="L109" s="133"/>
    </row>
    <row r="110" spans="2:12">
      <c r="B110" s="133"/>
      <c r="C110" s="133"/>
      <c r="D110" s="133"/>
      <c r="E110" s="133"/>
      <c r="F110" s="133"/>
      <c r="G110" s="133"/>
      <c r="H110" s="133"/>
      <c r="I110" s="133"/>
      <c r="J110" s="133"/>
      <c r="K110" s="133"/>
      <c r="L110" s="133"/>
    </row>
    <row r="111" spans="2:12"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</row>
    <row r="112" spans="2:12">
      <c r="B112" s="133"/>
      <c r="C112" s="133"/>
      <c r="D112" s="133"/>
      <c r="E112" s="133"/>
      <c r="F112" s="133"/>
      <c r="G112" s="133"/>
      <c r="H112" s="133"/>
      <c r="I112" s="133"/>
      <c r="J112" s="133"/>
      <c r="K112" s="133"/>
      <c r="L112" s="133"/>
    </row>
    <row r="113" spans="2:12">
      <c r="B113" s="133"/>
      <c r="C113" s="133"/>
      <c r="D113" s="133"/>
      <c r="E113" s="133"/>
      <c r="F113" s="133"/>
      <c r="G113" s="133"/>
      <c r="H113" s="133"/>
      <c r="I113" s="133"/>
      <c r="J113" s="133"/>
      <c r="K113" s="133"/>
      <c r="L113" s="133"/>
    </row>
    <row r="114" spans="2:12">
      <c r="B114" s="133"/>
      <c r="C114" s="133"/>
      <c r="D114" s="133"/>
      <c r="E114" s="133"/>
      <c r="F114" s="133"/>
      <c r="G114" s="133"/>
      <c r="H114" s="133"/>
      <c r="I114" s="133"/>
      <c r="J114" s="133"/>
      <c r="K114" s="133"/>
      <c r="L114" s="133"/>
    </row>
    <row r="115" spans="2:12">
      <c r="B115" s="133"/>
      <c r="C115" s="133"/>
      <c r="D115" s="133"/>
      <c r="E115" s="133"/>
      <c r="F115" s="133"/>
      <c r="G115" s="133"/>
      <c r="H115" s="133"/>
      <c r="I115" s="133"/>
      <c r="J115" s="133"/>
      <c r="K115" s="133"/>
      <c r="L115" s="133"/>
    </row>
    <row r="116" spans="2:12">
      <c r="B116" s="133"/>
      <c r="C116" s="133"/>
      <c r="D116" s="133"/>
      <c r="E116" s="133"/>
      <c r="F116" s="133"/>
      <c r="G116" s="133"/>
      <c r="H116" s="133"/>
      <c r="I116" s="133"/>
      <c r="J116" s="133"/>
      <c r="K116" s="133"/>
      <c r="L116" s="133"/>
    </row>
    <row r="117" spans="2:12">
      <c r="B117" s="133"/>
      <c r="C117" s="133"/>
      <c r="D117" s="133"/>
      <c r="E117" s="133"/>
      <c r="F117" s="133"/>
      <c r="G117" s="133"/>
      <c r="H117" s="133"/>
      <c r="I117" s="133"/>
      <c r="J117" s="133"/>
      <c r="K117" s="133"/>
      <c r="L117" s="133"/>
    </row>
    <row r="118" spans="2:12">
      <c r="B118" s="133"/>
      <c r="C118" s="133"/>
      <c r="D118" s="133"/>
      <c r="E118" s="133"/>
      <c r="F118" s="133"/>
      <c r="G118" s="133"/>
      <c r="H118" s="133"/>
      <c r="I118" s="133"/>
      <c r="J118" s="133"/>
      <c r="K118" s="133"/>
      <c r="L118" s="133"/>
    </row>
    <row r="119" spans="2:12">
      <c r="B119" s="133"/>
      <c r="C119" s="133"/>
      <c r="D119" s="133"/>
      <c r="E119" s="133"/>
      <c r="F119" s="133"/>
      <c r="G119" s="133"/>
      <c r="H119" s="133"/>
      <c r="I119" s="133"/>
      <c r="J119" s="133"/>
      <c r="K119" s="133"/>
      <c r="L119" s="133"/>
    </row>
    <row r="120" spans="2:12">
      <c r="B120" s="133"/>
      <c r="C120" s="133"/>
      <c r="D120" s="133"/>
      <c r="E120" s="133"/>
      <c r="F120" s="133"/>
      <c r="G120" s="133"/>
      <c r="H120" s="133"/>
      <c r="I120" s="133"/>
      <c r="J120" s="133"/>
      <c r="K120" s="133"/>
      <c r="L120" s="133"/>
    </row>
    <row r="121" spans="2:12">
      <c r="B121" s="133"/>
      <c r="C121" s="133"/>
      <c r="D121" s="133"/>
      <c r="E121" s="133"/>
      <c r="F121" s="133"/>
      <c r="G121" s="133"/>
      <c r="H121" s="133"/>
      <c r="I121" s="133"/>
      <c r="J121" s="133"/>
      <c r="K121" s="133"/>
      <c r="L121" s="133"/>
    </row>
    <row r="122" spans="2:12">
      <c r="B122" s="133"/>
      <c r="C122" s="133"/>
      <c r="D122" s="133"/>
      <c r="E122" s="133"/>
      <c r="F122" s="133"/>
      <c r="G122" s="133"/>
      <c r="H122" s="133"/>
      <c r="I122" s="133"/>
      <c r="J122" s="133"/>
      <c r="K122" s="133"/>
      <c r="L122" s="133"/>
    </row>
    <row r="123" spans="2:12">
      <c r="B123" s="120"/>
      <c r="C123" s="120"/>
      <c r="D123" s="121"/>
      <c r="E123" s="120"/>
      <c r="F123" s="120"/>
      <c r="G123" s="120"/>
      <c r="H123" s="120"/>
      <c r="I123" s="120"/>
      <c r="J123" s="120"/>
      <c r="K123" s="120"/>
      <c r="L123" s="120"/>
    </row>
    <row r="124" spans="2:12">
      <c r="B124" s="120"/>
      <c r="C124" s="120"/>
      <c r="D124" s="121"/>
      <c r="E124" s="120"/>
      <c r="F124" s="120"/>
      <c r="G124" s="120"/>
      <c r="H124" s="120"/>
      <c r="I124" s="120"/>
      <c r="J124" s="120"/>
      <c r="K124" s="120"/>
      <c r="L124" s="120"/>
    </row>
    <row r="125" spans="2:12">
      <c r="B125" s="120"/>
      <c r="C125" s="120"/>
      <c r="D125" s="121"/>
      <c r="E125" s="120"/>
      <c r="F125" s="120"/>
      <c r="G125" s="120"/>
      <c r="H125" s="120"/>
      <c r="I125" s="120"/>
      <c r="J125" s="120"/>
      <c r="K125" s="120"/>
      <c r="L125" s="120"/>
    </row>
    <row r="126" spans="2:12">
      <c r="B126" s="120"/>
      <c r="C126" s="120"/>
      <c r="D126" s="121"/>
      <c r="E126" s="120"/>
      <c r="F126" s="120"/>
      <c r="G126" s="120"/>
      <c r="H126" s="120"/>
      <c r="I126" s="120"/>
      <c r="J126" s="120"/>
      <c r="K126" s="120"/>
      <c r="L126" s="120"/>
    </row>
    <row r="127" spans="2:12">
      <c r="B127" s="120"/>
      <c r="C127" s="120"/>
      <c r="D127" s="121"/>
      <c r="E127" s="120"/>
      <c r="F127" s="120"/>
      <c r="G127" s="120"/>
      <c r="H127" s="120"/>
      <c r="I127" s="120"/>
      <c r="J127" s="120"/>
      <c r="K127" s="120"/>
      <c r="L127" s="120"/>
    </row>
    <row r="128" spans="2:12">
      <c r="B128" s="120"/>
      <c r="C128" s="120"/>
      <c r="D128" s="121"/>
      <c r="E128" s="120"/>
      <c r="F128" s="120"/>
      <c r="G128" s="120"/>
      <c r="H128" s="120"/>
      <c r="I128" s="120"/>
      <c r="J128" s="120"/>
      <c r="K128" s="120"/>
      <c r="L128" s="120"/>
    </row>
    <row r="129" spans="4:4">
      <c r="D129" s="121"/>
    </row>
    <row r="130" spans="4:4">
      <c r="D130" s="121"/>
    </row>
    <row r="131" spans="4:4">
      <c r="D131" s="121"/>
    </row>
    <row r="132" spans="4:4">
      <c r="D132" s="121"/>
    </row>
    <row r="133" spans="4:4">
      <c r="D133" s="121"/>
    </row>
    <row r="134" spans="4:4">
      <c r="D134" s="121"/>
    </row>
    <row r="135" spans="4:4">
      <c r="D135" s="121"/>
    </row>
    <row r="136" spans="4:4">
      <c r="D136" s="121"/>
    </row>
    <row r="137" spans="4:4">
      <c r="D137" s="121"/>
    </row>
    <row r="138" spans="4:4">
      <c r="D138" s="121"/>
    </row>
    <row r="139" spans="4:4">
      <c r="D139" s="121"/>
    </row>
    <row r="140" spans="4:4">
      <c r="D140" s="121"/>
    </row>
    <row r="141" spans="4:4">
      <c r="D141" s="121"/>
    </row>
    <row r="142" spans="4:4">
      <c r="D142" s="121"/>
    </row>
    <row r="143" spans="4:4">
      <c r="D143" s="121"/>
    </row>
    <row r="144" spans="4:4">
      <c r="D144" s="121"/>
    </row>
    <row r="145" spans="4:4">
      <c r="D145" s="121"/>
    </row>
    <row r="146" spans="4:4">
      <c r="D146" s="121"/>
    </row>
    <row r="147" spans="4:4">
      <c r="D147" s="121"/>
    </row>
    <row r="148" spans="4:4">
      <c r="D148" s="121"/>
    </row>
    <row r="149" spans="4:4">
      <c r="D149" s="121"/>
    </row>
    <row r="150" spans="4:4">
      <c r="D150" s="121"/>
    </row>
    <row r="151" spans="4:4">
      <c r="D151" s="121"/>
    </row>
    <row r="152" spans="4:4">
      <c r="D152" s="121"/>
    </row>
    <row r="153" spans="4:4">
      <c r="D153" s="121"/>
    </row>
    <row r="154" spans="4:4">
      <c r="D154" s="121"/>
    </row>
    <row r="155" spans="4:4">
      <c r="D155" s="121"/>
    </row>
    <row r="156" spans="4:4">
      <c r="D156" s="121"/>
    </row>
    <row r="157" spans="4:4">
      <c r="D157" s="121"/>
    </row>
    <row r="158" spans="4:4">
      <c r="D158" s="121"/>
    </row>
    <row r="159" spans="4:4">
      <c r="D159" s="121"/>
    </row>
    <row r="160" spans="4:4">
      <c r="D160" s="121"/>
    </row>
    <row r="161" spans="4:4">
      <c r="D161" s="121"/>
    </row>
    <row r="162" spans="4:4">
      <c r="D162" s="121"/>
    </row>
    <row r="163" spans="4:4">
      <c r="D163" s="121"/>
    </row>
    <row r="164" spans="4:4">
      <c r="D164" s="121"/>
    </row>
    <row r="165" spans="4:4">
      <c r="D165" s="121"/>
    </row>
    <row r="166" spans="4:4">
      <c r="D166" s="121"/>
    </row>
    <row r="167" spans="4:4">
      <c r="D167" s="121"/>
    </row>
    <row r="168" spans="4:4">
      <c r="D168" s="121"/>
    </row>
    <row r="169" spans="4:4">
      <c r="D169" s="121"/>
    </row>
    <row r="170" spans="4:4">
      <c r="D170" s="121"/>
    </row>
    <row r="171" spans="4:4">
      <c r="D171" s="121"/>
    </row>
    <row r="172" spans="4:4">
      <c r="D172" s="121"/>
    </row>
    <row r="173" spans="4:4">
      <c r="D173" s="121"/>
    </row>
    <row r="174" spans="4:4">
      <c r="D174" s="121"/>
    </row>
    <row r="175" spans="4:4">
      <c r="D175" s="121"/>
    </row>
    <row r="176" spans="4:4">
      <c r="D176" s="121"/>
    </row>
    <row r="177" spans="4:4">
      <c r="D177" s="121"/>
    </row>
    <row r="178" spans="4:4">
      <c r="D178" s="121"/>
    </row>
    <row r="179" spans="4:4">
      <c r="D179" s="121"/>
    </row>
    <row r="180" spans="4:4">
      <c r="D180" s="121"/>
    </row>
    <row r="181" spans="4:4">
      <c r="D181" s="121"/>
    </row>
    <row r="182" spans="4:4">
      <c r="D182" s="121"/>
    </row>
    <row r="183" spans="4:4">
      <c r="D183" s="121"/>
    </row>
    <row r="184" spans="4:4">
      <c r="D184" s="121"/>
    </row>
    <row r="185" spans="4:4">
      <c r="D185" s="121"/>
    </row>
    <row r="186" spans="4:4">
      <c r="D186" s="121"/>
    </row>
    <row r="187" spans="4:4">
      <c r="D187" s="121"/>
    </row>
    <row r="188" spans="4:4">
      <c r="D188" s="121"/>
    </row>
    <row r="189" spans="4:4">
      <c r="D189" s="121"/>
    </row>
    <row r="190" spans="4:4">
      <c r="D190" s="121"/>
    </row>
    <row r="191" spans="4:4">
      <c r="D191" s="121"/>
    </row>
    <row r="192" spans="4:4">
      <c r="D192" s="121"/>
    </row>
    <row r="193" spans="4:4">
      <c r="D193" s="121"/>
    </row>
    <row r="194" spans="4:4">
      <c r="D194" s="121"/>
    </row>
    <row r="195" spans="4:4">
      <c r="D195" s="121"/>
    </row>
    <row r="196" spans="4:4">
      <c r="D196" s="121"/>
    </row>
    <row r="197" spans="4:4">
      <c r="D197" s="121"/>
    </row>
    <row r="198" spans="4:4">
      <c r="D198" s="121"/>
    </row>
    <row r="199" spans="4:4">
      <c r="D199" s="121"/>
    </row>
    <row r="200" spans="4:4">
      <c r="D200" s="121"/>
    </row>
    <row r="201" spans="4:4">
      <c r="D201" s="121"/>
    </row>
    <row r="202" spans="4:4">
      <c r="D202" s="121"/>
    </row>
    <row r="203" spans="4:4">
      <c r="D203" s="121"/>
    </row>
    <row r="204" spans="4:4">
      <c r="D204" s="121"/>
    </row>
    <row r="205" spans="4:4">
      <c r="D205" s="121"/>
    </row>
    <row r="206" spans="4:4">
      <c r="D206" s="121"/>
    </row>
    <row r="207" spans="4:4">
      <c r="D207" s="121"/>
    </row>
    <row r="208" spans="4:4">
      <c r="D208" s="121"/>
    </row>
    <row r="209" spans="4:4">
      <c r="D209" s="121"/>
    </row>
    <row r="210" spans="4:4">
      <c r="D210" s="121"/>
    </row>
    <row r="211" spans="4:4">
      <c r="D211" s="121"/>
    </row>
    <row r="212" spans="4:4">
      <c r="D212" s="121"/>
    </row>
    <row r="213" spans="4:4">
      <c r="D213" s="121"/>
    </row>
    <row r="214" spans="4:4">
      <c r="D214" s="121"/>
    </row>
    <row r="215" spans="4:4">
      <c r="D215" s="121"/>
    </row>
    <row r="216" spans="4:4">
      <c r="D216" s="121"/>
    </row>
    <row r="217" spans="4:4">
      <c r="D217" s="121"/>
    </row>
    <row r="218" spans="4:4">
      <c r="D218" s="121"/>
    </row>
    <row r="219" spans="4:4">
      <c r="D219" s="121"/>
    </row>
    <row r="220" spans="4:4">
      <c r="D220" s="121"/>
    </row>
    <row r="221" spans="4:4">
      <c r="D221" s="121"/>
    </row>
    <row r="222" spans="4:4">
      <c r="D222" s="121"/>
    </row>
    <row r="223" spans="4:4">
      <c r="D223" s="121"/>
    </row>
    <row r="224" spans="4:4">
      <c r="D224" s="121"/>
    </row>
    <row r="225" spans="4:4">
      <c r="D225" s="121"/>
    </row>
    <row r="226" spans="4:4">
      <c r="D226" s="121"/>
    </row>
    <row r="227" spans="4:4">
      <c r="D227" s="121"/>
    </row>
    <row r="228" spans="4:4">
      <c r="D228" s="121"/>
    </row>
    <row r="229" spans="4:4">
      <c r="D229" s="121"/>
    </row>
    <row r="230" spans="4:4">
      <c r="D230" s="121"/>
    </row>
    <row r="231" spans="4:4">
      <c r="D231" s="121"/>
    </row>
    <row r="232" spans="4:4">
      <c r="D232" s="121"/>
    </row>
    <row r="233" spans="4:4">
      <c r="D233" s="121"/>
    </row>
    <row r="234" spans="4:4">
      <c r="D234" s="121"/>
    </row>
    <row r="235" spans="4:4">
      <c r="D235" s="121"/>
    </row>
    <row r="236" spans="4:4">
      <c r="D236" s="121"/>
    </row>
    <row r="237" spans="4:4">
      <c r="D237" s="121"/>
    </row>
    <row r="238" spans="4:4">
      <c r="D238" s="121"/>
    </row>
    <row r="239" spans="4:4">
      <c r="D239" s="121"/>
    </row>
    <row r="240" spans="4:4">
      <c r="D240" s="121"/>
    </row>
    <row r="241" spans="4:4">
      <c r="D241" s="121"/>
    </row>
    <row r="242" spans="4:4">
      <c r="D242" s="121"/>
    </row>
    <row r="243" spans="4:4">
      <c r="D243" s="121"/>
    </row>
    <row r="244" spans="4:4">
      <c r="D244" s="121"/>
    </row>
    <row r="245" spans="4:4">
      <c r="D245" s="121"/>
    </row>
    <row r="246" spans="4:4">
      <c r="D246" s="121"/>
    </row>
    <row r="247" spans="4:4">
      <c r="D247" s="121"/>
    </row>
    <row r="248" spans="4:4">
      <c r="D248" s="121"/>
    </row>
    <row r="249" spans="4:4">
      <c r="D249" s="121"/>
    </row>
    <row r="250" spans="4:4">
      <c r="D250" s="121"/>
    </row>
    <row r="251" spans="4:4">
      <c r="D251" s="121"/>
    </row>
    <row r="252" spans="4:4">
      <c r="D252" s="121"/>
    </row>
    <row r="253" spans="4:4">
      <c r="D253" s="121"/>
    </row>
    <row r="254" spans="4:4">
      <c r="D254" s="121"/>
    </row>
    <row r="255" spans="4:4">
      <c r="D255" s="121"/>
    </row>
    <row r="256" spans="4:4">
      <c r="D256" s="121"/>
    </row>
    <row r="257" spans="4:4">
      <c r="D257" s="121"/>
    </row>
    <row r="258" spans="4:4">
      <c r="D258" s="121"/>
    </row>
    <row r="259" spans="4:4">
      <c r="D259" s="121"/>
    </row>
    <row r="260" spans="4:4">
      <c r="D260" s="121"/>
    </row>
    <row r="261" spans="4:4">
      <c r="D261" s="121"/>
    </row>
    <row r="262" spans="4:4">
      <c r="D262" s="121"/>
    </row>
    <row r="263" spans="4:4">
      <c r="D263" s="121"/>
    </row>
    <row r="264" spans="4:4">
      <c r="D264" s="121"/>
    </row>
    <row r="265" spans="4:4">
      <c r="D265" s="121"/>
    </row>
    <row r="266" spans="4:4">
      <c r="D266" s="121"/>
    </row>
    <row r="267" spans="4:4">
      <c r="D267" s="121"/>
    </row>
    <row r="268" spans="4:4">
      <c r="D268" s="121"/>
    </row>
    <row r="269" spans="4:4">
      <c r="D269" s="121"/>
    </row>
    <row r="270" spans="4:4">
      <c r="D270" s="121"/>
    </row>
    <row r="271" spans="4:4">
      <c r="D271" s="121"/>
    </row>
    <row r="272" spans="4:4">
      <c r="D272" s="121"/>
    </row>
    <row r="273" spans="4:4">
      <c r="D273" s="121"/>
    </row>
    <row r="274" spans="4:4">
      <c r="D274" s="121"/>
    </row>
    <row r="275" spans="4:4">
      <c r="D275" s="121"/>
    </row>
    <row r="276" spans="4:4">
      <c r="D276" s="121"/>
    </row>
    <row r="277" spans="4:4">
      <c r="D277" s="121"/>
    </row>
    <row r="278" spans="4:4">
      <c r="D278" s="121"/>
    </row>
    <row r="279" spans="4:4">
      <c r="D279" s="121"/>
    </row>
    <row r="280" spans="4:4">
      <c r="D280" s="121"/>
    </row>
    <row r="281" spans="4:4">
      <c r="D281" s="121"/>
    </row>
    <row r="282" spans="4:4">
      <c r="D282" s="121"/>
    </row>
    <row r="283" spans="4:4">
      <c r="D283" s="121"/>
    </row>
    <row r="284" spans="4:4">
      <c r="D284" s="121"/>
    </row>
    <row r="285" spans="4:4">
      <c r="D285" s="121"/>
    </row>
    <row r="286" spans="4:4">
      <c r="D286" s="121"/>
    </row>
    <row r="287" spans="4:4">
      <c r="D287" s="121"/>
    </row>
    <row r="288" spans="4:4">
      <c r="D288" s="121"/>
    </row>
    <row r="289" spans="4:4">
      <c r="D289" s="121"/>
    </row>
    <row r="290" spans="4:4">
      <c r="D290" s="121"/>
    </row>
    <row r="291" spans="4:4">
      <c r="D291" s="121"/>
    </row>
    <row r="292" spans="4:4">
      <c r="D292" s="121"/>
    </row>
    <row r="293" spans="4:4">
      <c r="D293" s="121"/>
    </row>
    <row r="294" spans="4:4">
      <c r="D294" s="121"/>
    </row>
    <row r="295" spans="4:4">
      <c r="D295" s="121"/>
    </row>
    <row r="296" spans="4:4">
      <c r="D296" s="121"/>
    </row>
    <row r="297" spans="4:4">
      <c r="D297" s="121"/>
    </row>
    <row r="298" spans="4:4">
      <c r="D298" s="121"/>
    </row>
    <row r="299" spans="4:4">
      <c r="D299" s="121"/>
    </row>
    <row r="300" spans="4:4">
      <c r="D300" s="121"/>
    </row>
    <row r="301" spans="4:4">
      <c r="D301" s="121"/>
    </row>
    <row r="302" spans="4:4">
      <c r="D302" s="121"/>
    </row>
    <row r="303" spans="4:4">
      <c r="D303" s="121"/>
    </row>
    <row r="304" spans="4:4">
      <c r="D304" s="121"/>
    </row>
    <row r="305" spans="4:4">
      <c r="D305" s="121"/>
    </row>
    <row r="306" spans="4:4">
      <c r="D306" s="121"/>
    </row>
    <row r="307" spans="4:4">
      <c r="D307" s="121"/>
    </row>
    <row r="308" spans="4:4">
      <c r="D308" s="121"/>
    </row>
    <row r="309" spans="4:4">
      <c r="D309" s="121"/>
    </row>
    <row r="310" spans="4:4">
      <c r="D310" s="121"/>
    </row>
    <row r="311" spans="4:4">
      <c r="D311" s="121"/>
    </row>
    <row r="312" spans="4:4">
      <c r="D312" s="121"/>
    </row>
    <row r="313" spans="4:4">
      <c r="D313" s="121"/>
    </row>
    <row r="314" spans="4:4">
      <c r="D314" s="121"/>
    </row>
    <row r="315" spans="4:4">
      <c r="D315" s="121"/>
    </row>
    <row r="316" spans="4:4">
      <c r="D316" s="121"/>
    </row>
    <row r="317" spans="4:4">
      <c r="D317" s="121"/>
    </row>
    <row r="318" spans="4:4">
      <c r="D318" s="121"/>
    </row>
    <row r="319" spans="4:4">
      <c r="D319" s="121"/>
    </row>
    <row r="320" spans="4:4">
      <c r="D320" s="121"/>
    </row>
    <row r="321" spans="4:4">
      <c r="D321" s="121"/>
    </row>
    <row r="322" spans="4:4">
      <c r="D322" s="121"/>
    </row>
    <row r="323" spans="4:4">
      <c r="D323" s="121"/>
    </row>
    <row r="324" spans="4:4">
      <c r="D324" s="121"/>
    </row>
    <row r="325" spans="4:4">
      <c r="D325" s="121"/>
    </row>
    <row r="326" spans="4:4">
      <c r="D326" s="121"/>
    </row>
    <row r="327" spans="4:4">
      <c r="D327" s="121"/>
    </row>
    <row r="328" spans="4:4">
      <c r="D328" s="121"/>
    </row>
    <row r="329" spans="4:4">
      <c r="D329" s="121"/>
    </row>
    <row r="330" spans="4:4">
      <c r="D330" s="121"/>
    </row>
    <row r="331" spans="4:4">
      <c r="D331" s="121"/>
    </row>
    <row r="332" spans="4:4">
      <c r="D332" s="121"/>
    </row>
    <row r="333" spans="4:4">
      <c r="D333" s="121"/>
    </row>
    <row r="334" spans="4:4">
      <c r="D334" s="121"/>
    </row>
    <row r="335" spans="4:4">
      <c r="D335" s="121"/>
    </row>
    <row r="336" spans="4:4">
      <c r="D336" s="121"/>
    </row>
    <row r="337" spans="4:4">
      <c r="D337" s="121"/>
    </row>
    <row r="338" spans="4:4">
      <c r="D338" s="121"/>
    </row>
    <row r="339" spans="4:4">
      <c r="D339" s="121"/>
    </row>
    <row r="340" spans="4:4">
      <c r="D340" s="121"/>
    </row>
    <row r="341" spans="4:4">
      <c r="D341" s="121"/>
    </row>
    <row r="342" spans="4:4">
      <c r="D342" s="121"/>
    </row>
    <row r="343" spans="4:4">
      <c r="D343" s="121"/>
    </row>
    <row r="344" spans="4:4">
      <c r="D344" s="121"/>
    </row>
    <row r="345" spans="4:4">
      <c r="D345" s="121"/>
    </row>
    <row r="346" spans="4:4">
      <c r="D346" s="121"/>
    </row>
    <row r="347" spans="4:4">
      <c r="D347" s="121"/>
    </row>
    <row r="348" spans="4:4">
      <c r="D348" s="121"/>
    </row>
    <row r="349" spans="4:4">
      <c r="D349" s="121"/>
    </row>
    <row r="350" spans="4:4">
      <c r="D350" s="121"/>
    </row>
    <row r="351" spans="4:4">
      <c r="D351" s="121"/>
    </row>
    <row r="352" spans="4:4">
      <c r="D352" s="121"/>
    </row>
    <row r="353" spans="4:4">
      <c r="D353" s="121"/>
    </row>
    <row r="354" spans="4:4">
      <c r="D354" s="121"/>
    </row>
    <row r="355" spans="4:4">
      <c r="D355" s="121"/>
    </row>
    <row r="356" spans="4:4">
      <c r="D356" s="121"/>
    </row>
    <row r="357" spans="4:4">
      <c r="D357" s="121"/>
    </row>
    <row r="358" spans="4:4">
      <c r="D358" s="121"/>
    </row>
    <row r="359" spans="4:4">
      <c r="D359" s="121"/>
    </row>
    <row r="360" spans="4:4">
      <c r="D360" s="121"/>
    </row>
    <row r="361" spans="4:4">
      <c r="D361" s="121"/>
    </row>
    <row r="362" spans="4:4">
      <c r="D362" s="121"/>
    </row>
    <row r="363" spans="4:4">
      <c r="D363" s="121"/>
    </row>
    <row r="364" spans="4:4">
      <c r="D364" s="121"/>
    </row>
    <row r="365" spans="4:4">
      <c r="D365" s="121"/>
    </row>
    <row r="366" spans="4:4">
      <c r="D366" s="121"/>
    </row>
    <row r="367" spans="4:4">
      <c r="D367" s="121"/>
    </row>
    <row r="368" spans="4:4">
      <c r="D368" s="121"/>
    </row>
    <row r="369" spans="4:4">
      <c r="D369" s="121"/>
    </row>
    <row r="370" spans="4:4">
      <c r="D370" s="121"/>
    </row>
    <row r="371" spans="4:4">
      <c r="D371" s="121"/>
    </row>
    <row r="372" spans="4:4">
      <c r="D372" s="121"/>
    </row>
    <row r="373" spans="4:4">
      <c r="D373" s="121"/>
    </row>
    <row r="374" spans="4:4">
      <c r="D374" s="121"/>
    </row>
    <row r="375" spans="4:4">
      <c r="D375" s="121"/>
    </row>
    <row r="376" spans="4:4">
      <c r="D376" s="121"/>
    </row>
    <row r="377" spans="4:4">
      <c r="D377" s="121"/>
    </row>
    <row r="378" spans="4:4">
      <c r="D378" s="121"/>
    </row>
    <row r="379" spans="4:4">
      <c r="D379" s="121"/>
    </row>
    <row r="380" spans="4:4">
      <c r="D380" s="121"/>
    </row>
    <row r="381" spans="4:4">
      <c r="D381" s="121"/>
    </row>
    <row r="382" spans="4:4">
      <c r="D382" s="121"/>
    </row>
    <row r="383" spans="4:4">
      <c r="D383" s="121"/>
    </row>
    <row r="384" spans="4:4">
      <c r="D384" s="121"/>
    </row>
    <row r="385" spans="4:4">
      <c r="D385" s="121"/>
    </row>
    <row r="386" spans="4:4">
      <c r="D386" s="121"/>
    </row>
    <row r="387" spans="4:4">
      <c r="D387" s="121"/>
    </row>
    <row r="388" spans="4:4">
      <c r="D388" s="121"/>
    </row>
    <row r="389" spans="4:4">
      <c r="D389" s="121"/>
    </row>
    <row r="390" spans="4:4">
      <c r="D390" s="121"/>
    </row>
    <row r="391" spans="4:4">
      <c r="D391" s="121"/>
    </row>
    <row r="392" spans="4:4">
      <c r="D392" s="121"/>
    </row>
    <row r="393" spans="4:4">
      <c r="D393" s="121"/>
    </row>
    <row r="394" spans="4:4">
      <c r="D394" s="121"/>
    </row>
    <row r="395" spans="4:4">
      <c r="D395" s="121"/>
    </row>
    <row r="396" spans="4:4">
      <c r="D396" s="121"/>
    </row>
    <row r="397" spans="4:4">
      <c r="D397" s="121"/>
    </row>
    <row r="398" spans="4:4">
      <c r="D398" s="121"/>
    </row>
    <row r="399" spans="4:4">
      <c r="D399" s="121"/>
    </row>
    <row r="400" spans="4:4">
      <c r="D400" s="121"/>
    </row>
    <row r="401" spans="4:4">
      <c r="D401" s="121"/>
    </row>
    <row r="402" spans="4:4">
      <c r="D402" s="121"/>
    </row>
    <row r="403" spans="4:4">
      <c r="D403" s="121"/>
    </row>
    <row r="404" spans="4:4">
      <c r="D404" s="121"/>
    </row>
    <row r="405" spans="4:4">
      <c r="D405" s="121"/>
    </row>
    <row r="406" spans="4:4">
      <c r="D406" s="121"/>
    </row>
    <row r="407" spans="4:4">
      <c r="D407" s="121"/>
    </row>
    <row r="408" spans="4:4">
      <c r="D408" s="121"/>
    </row>
    <row r="409" spans="4:4">
      <c r="D409" s="121"/>
    </row>
    <row r="410" spans="4:4">
      <c r="D410" s="121"/>
    </row>
    <row r="411" spans="4:4">
      <c r="D411" s="121"/>
    </row>
    <row r="412" spans="4:4">
      <c r="D412" s="121"/>
    </row>
    <row r="413" spans="4:4">
      <c r="D413" s="121"/>
    </row>
    <row r="414" spans="4:4">
      <c r="D414" s="121"/>
    </row>
    <row r="415" spans="4:4">
      <c r="D415" s="121"/>
    </row>
    <row r="416" spans="4:4">
      <c r="D416" s="121"/>
    </row>
    <row r="417" spans="4:4">
      <c r="D417" s="121"/>
    </row>
    <row r="418" spans="4:4">
      <c r="D418" s="121"/>
    </row>
    <row r="419" spans="4:4">
      <c r="D419" s="121"/>
    </row>
    <row r="420" spans="4:4">
      <c r="D420" s="121"/>
    </row>
    <row r="421" spans="4:4">
      <c r="D421" s="121"/>
    </row>
    <row r="422" spans="4:4">
      <c r="D422" s="121"/>
    </row>
    <row r="423" spans="4:4">
      <c r="D423" s="121"/>
    </row>
    <row r="424" spans="4:4">
      <c r="D424" s="121"/>
    </row>
    <row r="425" spans="4:4">
      <c r="D425" s="121"/>
    </row>
    <row r="426" spans="4:4">
      <c r="D426" s="121"/>
    </row>
    <row r="427" spans="4:4">
      <c r="D427" s="121"/>
    </row>
    <row r="428" spans="4:4">
      <c r="D428" s="121"/>
    </row>
    <row r="429" spans="4:4">
      <c r="D429" s="121"/>
    </row>
    <row r="430" spans="4:4">
      <c r="D430" s="121"/>
    </row>
    <row r="431" spans="4:4">
      <c r="D431" s="121"/>
    </row>
    <row r="432" spans="4:4">
      <c r="D432" s="121"/>
    </row>
    <row r="433" spans="4:4">
      <c r="D433" s="121"/>
    </row>
    <row r="434" spans="4:4">
      <c r="D434" s="121"/>
    </row>
    <row r="435" spans="4:4">
      <c r="D435" s="121"/>
    </row>
    <row r="436" spans="4:4">
      <c r="D436" s="121"/>
    </row>
    <row r="437" spans="4:4">
      <c r="D437" s="121"/>
    </row>
    <row r="438" spans="4:4">
      <c r="D438" s="121"/>
    </row>
    <row r="439" spans="4:4">
      <c r="D439" s="121"/>
    </row>
    <row r="440" spans="4:4">
      <c r="D440" s="121"/>
    </row>
    <row r="441" spans="4:4">
      <c r="D441" s="121"/>
    </row>
    <row r="442" spans="4:4">
      <c r="D442" s="121"/>
    </row>
    <row r="443" spans="4:4">
      <c r="D443" s="121"/>
    </row>
    <row r="444" spans="4:4">
      <c r="D444" s="121"/>
    </row>
    <row r="445" spans="4:4">
      <c r="D445" s="121"/>
    </row>
    <row r="446" spans="4:4">
      <c r="D446" s="121"/>
    </row>
    <row r="447" spans="4:4">
      <c r="D447" s="121"/>
    </row>
    <row r="448" spans="4:4">
      <c r="D448" s="121"/>
    </row>
    <row r="449" spans="4:4">
      <c r="D449" s="121"/>
    </row>
    <row r="450" spans="4:4">
      <c r="D450" s="121"/>
    </row>
    <row r="451" spans="4:4">
      <c r="D451" s="121"/>
    </row>
    <row r="452" spans="4:4">
      <c r="D452" s="121"/>
    </row>
    <row r="453" spans="4:4">
      <c r="D453" s="121"/>
    </row>
    <row r="454" spans="4:4">
      <c r="D454" s="121"/>
    </row>
    <row r="455" spans="4:4">
      <c r="D455" s="121"/>
    </row>
    <row r="456" spans="4:4">
      <c r="D456" s="121"/>
    </row>
    <row r="457" spans="4:4">
      <c r="D457" s="121"/>
    </row>
    <row r="458" spans="4:4">
      <c r="D458" s="121"/>
    </row>
    <row r="459" spans="4:4">
      <c r="D459" s="121"/>
    </row>
    <row r="460" spans="4:4">
      <c r="D460" s="121"/>
    </row>
    <row r="461" spans="4:4">
      <c r="D461" s="121"/>
    </row>
    <row r="462" spans="4:4">
      <c r="D462" s="121"/>
    </row>
    <row r="463" spans="4:4">
      <c r="D463" s="121"/>
    </row>
    <row r="464" spans="4:4">
      <c r="D464" s="121"/>
    </row>
    <row r="465" spans="4:4">
      <c r="D465" s="121"/>
    </row>
    <row r="466" spans="4:4">
      <c r="D466" s="121"/>
    </row>
    <row r="467" spans="4:4">
      <c r="D467" s="121"/>
    </row>
    <row r="468" spans="4:4">
      <c r="D468" s="121"/>
    </row>
    <row r="469" spans="4:4">
      <c r="D469" s="121"/>
    </row>
    <row r="470" spans="4:4">
      <c r="D470" s="121"/>
    </row>
    <row r="471" spans="4:4">
      <c r="D471" s="121"/>
    </row>
    <row r="472" spans="4:4">
      <c r="D472" s="121"/>
    </row>
    <row r="473" spans="4:4">
      <c r="D473" s="121"/>
    </row>
    <row r="474" spans="4:4">
      <c r="D474" s="121"/>
    </row>
    <row r="475" spans="4:4">
      <c r="D475" s="121"/>
    </row>
    <row r="476" spans="4:4">
      <c r="D476" s="121"/>
    </row>
    <row r="477" spans="4:4">
      <c r="D477" s="121"/>
    </row>
    <row r="478" spans="4:4">
      <c r="D478" s="121"/>
    </row>
    <row r="479" spans="4:4">
      <c r="D479" s="121"/>
    </row>
    <row r="480" spans="4:4">
      <c r="D480" s="121"/>
    </row>
    <row r="481" spans="4:4">
      <c r="D481" s="121"/>
    </row>
    <row r="482" spans="4:4">
      <c r="D482" s="121"/>
    </row>
    <row r="483" spans="4:4">
      <c r="D483" s="121"/>
    </row>
    <row r="484" spans="4:4">
      <c r="D484" s="121"/>
    </row>
    <row r="485" spans="4:4">
      <c r="D485" s="121"/>
    </row>
    <row r="486" spans="4:4">
      <c r="D486" s="121"/>
    </row>
    <row r="487" spans="4:4">
      <c r="D487" s="121"/>
    </row>
    <row r="488" spans="4:4">
      <c r="D488" s="121"/>
    </row>
    <row r="489" spans="4:4">
      <c r="D489" s="121"/>
    </row>
    <row r="490" spans="4:4">
      <c r="D490" s="121"/>
    </row>
    <row r="491" spans="4:4">
      <c r="D491" s="121"/>
    </row>
    <row r="492" spans="4:4">
      <c r="D492" s="121"/>
    </row>
    <row r="493" spans="4:4">
      <c r="D493" s="121"/>
    </row>
    <row r="494" spans="4:4">
      <c r="D494" s="121"/>
    </row>
    <row r="495" spans="4:4">
      <c r="D495" s="121"/>
    </row>
    <row r="496" spans="4:4">
      <c r="D496" s="121"/>
    </row>
    <row r="497" spans="4:4">
      <c r="D497" s="121"/>
    </row>
    <row r="498" spans="4:4">
      <c r="D498" s="121"/>
    </row>
    <row r="499" spans="4:4">
      <c r="D499" s="121"/>
    </row>
    <row r="500" spans="4:4">
      <c r="D500" s="121"/>
    </row>
    <row r="501" spans="4:4">
      <c r="D501" s="121"/>
    </row>
    <row r="502" spans="4:4">
      <c r="D502" s="121"/>
    </row>
    <row r="503" spans="4:4">
      <c r="D503" s="121"/>
    </row>
    <row r="504" spans="4:4">
      <c r="D504" s="121"/>
    </row>
    <row r="505" spans="4:4">
      <c r="D505" s="121"/>
    </row>
    <row r="506" spans="4:4">
      <c r="D506" s="121"/>
    </row>
    <row r="507" spans="4:4">
      <c r="D507" s="121"/>
    </row>
    <row r="508" spans="4:4">
      <c r="D508" s="121"/>
    </row>
    <row r="509" spans="4:4">
      <c r="D509" s="121"/>
    </row>
    <row r="510" spans="4:4">
      <c r="D510" s="121"/>
    </row>
    <row r="511" spans="4:4">
      <c r="D511" s="121"/>
    </row>
    <row r="512" spans="4:4">
      <c r="D512" s="121"/>
    </row>
    <row r="513" spans="4:5">
      <c r="D513" s="121"/>
      <c r="E513" s="120"/>
    </row>
    <row r="514" spans="4:5">
      <c r="D514" s="121"/>
      <c r="E514" s="120"/>
    </row>
    <row r="515" spans="4:5">
      <c r="D515" s="121"/>
      <c r="E515" s="120"/>
    </row>
    <row r="516" spans="4:5">
      <c r="D516" s="121"/>
      <c r="E516" s="120"/>
    </row>
    <row r="517" spans="4:5">
      <c r="D517" s="120"/>
      <c r="E517" s="122"/>
    </row>
  </sheetData>
  <sheetProtection sheet="1" objects="1" scenarios="1"/>
  <mergeCells count="1">
    <mergeCell ref="B6:L6"/>
  </mergeCells>
  <phoneticPr fontId="4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167</v>
      </c>
      <c r="C1" s="77" t="s" vm="1">
        <v>236</v>
      </c>
    </row>
    <row r="2" spans="2:18">
      <c r="B2" s="56" t="s">
        <v>166</v>
      </c>
      <c r="C2" s="77" t="s">
        <v>237</v>
      </c>
    </row>
    <row r="3" spans="2:18">
      <c r="B3" s="56" t="s">
        <v>168</v>
      </c>
      <c r="C3" s="77" t="s">
        <v>238</v>
      </c>
    </row>
    <row r="4" spans="2:18">
      <c r="B4" s="56" t="s">
        <v>169</v>
      </c>
      <c r="C4" s="77">
        <v>12145</v>
      </c>
    </row>
    <row r="6" spans="2:18" ht="26.25" customHeight="1">
      <c r="B6" s="182" t="s">
        <v>208</v>
      </c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spans="2:18" s="3" customFormat="1" ht="78.75">
      <c r="B7" s="22" t="s">
        <v>104</v>
      </c>
      <c r="C7" s="30" t="s">
        <v>36</v>
      </c>
      <c r="D7" s="30" t="s">
        <v>49</v>
      </c>
      <c r="E7" s="30" t="s">
        <v>15</v>
      </c>
      <c r="F7" s="30" t="s">
        <v>50</v>
      </c>
      <c r="G7" s="30" t="s">
        <v>90</v>
      </c>
      <c r="H7" s="30" t="s">
        <v>18</v>
      </c>
      <c r="I7" s="30" t="s">
        <v>89</v>
      </c>
      <c r="J7" s="30" t="s">
        <v>17</v>
      </c>
      <c r="K7" s="30" t="s">
        <v>205</v>
      </c>
      <c r="L7" s="30" t="s">
        <v>220</v>
      </c>
      <c r="M7" s="30" t="s">
        <v>206</v>
      </c>
      <c r="N7" s="30" t="s">
        <v>47</v>
      </c>
      <c r="O7" s="30" t="s">
        <v>170</v>
      </c>
      <c r="P7" s="31" t="s">
        <v>172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227</v>
      </c>
      <c r="M8" s="32" t="s">
        <v>223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5"/>
    </row>
    <row r="11" spans="2:18" ht="20.25" customHeight="1">
      <c r="B11" s="94" t="s">
        <v>235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</row>
    <row r="12" spans="2:18">
      <c r="B12" s="94" t="s">
        <v>100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</row>
    <row r="13" spans="2:18">
      <c r="B13" s="94" t="s">
        <v>226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</row>
    <row r="14" spans="2:18"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</row>
    <row r="15" spans="2:18"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</row>
    <row r="16" spans="2:18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</row>
    <row r="17" spans="2:16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</row>
    <row r="18" spans="2:16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</row>
    <row r="19" spans="2:16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</row>
    <row r="20" spans="2:16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</row>
    <row r="21" spans="2:16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</row>
    <row r="22" spans="2:16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</row>
    <row r="23" spans="2:16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</row>
    <row r="24" spans="2:16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</row>
    <row r="25" spans="2:16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</row>
    <row r="26" spans="2:16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</row>
    <row r="27" spans="2:16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</row>
    <row r="28" spans="2:16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</row>
    <row r="29" spans="2:16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</row>
    <row r="30" spans="2:16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</row>
    <row r="31" spans="2:16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</row>
    <row r="32" spans="2:16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</row>
    <row r="33" spans="2:16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</row>
    <row r="34" spans="2:16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</row>
    <row r="35" spans="2:16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</row>
    <row r="36" spans="2:16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</row>
    <row r="37" spans="2:16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</row>
    <row r="38" spans="2:16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</row>
    <row r="39" spans="2:16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</row>
    <row r="40" spans="2:16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</row>
    <row r="41" spans="2:16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</row>
    <row r="42" spans="2:16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</row>
    <row r="43" spans="2:16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</row>
    <row r="44" spans="2:16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</row>
    <row r="45" spans="2:16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</row>
    <row r="46" spans="2:16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2:16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</row>
    <row r="48" spans="2:16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</row>
    <row r="49" spans="2:16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</row>
    <row r="50" spans="2:16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</row>
    <row r="51" spans="2:16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</row>
    <row r="52" spans="2:16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</row>
    <row r="53" spans="2:16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</row>
    <row r="54" spans="2:16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</row>
    <row r="55" spans="2:16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</row>
    <row r="56" spans="2:16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</row>
    <row r="57" spans="2:16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</row>
    <row r="58" spans="2:16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</row>
    <row r="59" spans="2:16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</row>
    <row r="60" spans="2:16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</row>
    <row r="61" spans="2:16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</row>
    <row r="62" spans="2:16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</row>
    <row r="63" spans="2:16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</row>
    <row r="64" spans="2:16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</row>
    <row r="65" spans="2:16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</row>
    <row r="66" spans="2:16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</row>
    <row r="67" spans="2:16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</row>
    <row r="68" spans="2:16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</row>
    <row r="69" spans="2:16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</row>
    <row r="70" spans="2:16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</row>
    <row r="71" spans="2:16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</row>
    <row r="72" spans="2:16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</row>
    <row r="73" spans="2:16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</row>
    <row r="74" spans="2:16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</row>
    <row r="75" spans="2:16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</row>
    <row r="76" spans="2:16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</row>
    <row r="77" spans="2:16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</row>
    <row r="78" spans="2:16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</row>
    <row r="79" spans="2:16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</row>
    <row r="80" spans="2:16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</row>
    <row r="81" spans="2:16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</row>
    <row r="82" spans="2:16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</row>
    <row r="83" spans="2:16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</row>
    <row r="84" spans="2:16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</row>
    <row r="85" spans="2:16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</row>
    <row r="86" spans="2:16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</row>
    <row r="87" spans="2:16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</row>
    <row r="88" spans="2:16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</row>
    <row r="89" spans="2:16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</row>
    <row r="90" spans="2:16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</row>
    <row r="91" spans="2:16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</row>
    <row r="92" spans="2:16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</row>
    <row r="93" spans="2:16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</row>
    <row r="94" spans="2:16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</row>
    <row r="95" spans="2:16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</row>
    <row r="96" spans="2:16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</row>
    <row r="97" spans="2:16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</row>
    <row r="98" spans="2:16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</row>
    <row r="99" spans="2:16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</row>
    <row r="100" spans="2:16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</row>
    <row r="101" spans="2:16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</row>
    <row r="102" spans="2:16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</row>
    <row r="103" spans="2:16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</row>
    <row r="104" spans="2:16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</row>
    <row r="105" spans="2:16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</row>
    <row r="106" spans="2:16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</row>
    <row r="107" spans="2:16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</row>
    <row r="108" spans="2:16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</row>
    <row r="109" spans="2:16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>
      <selection activeCell="P24" sqref="P2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167</v>
      </c>
      <c r="C1" s="77" t="s" vm="1">
        <v>236</v>
      </c>
    </row>
    <row r="2" spans="2:18">
      <c r="B2" s="56" t="s">
        <v>166</v>
      </c>
      <c r="C2" s="77" t="s">
        <v>237</v>
      </c>
    </row>
    <row r="3" spans="2:18">
      <c r="B3" s="56" t="s">
        <v>168</v>
      </c>
      <c r="C3" s="77" t="s">
        <v>238</v>
      </c>
    </row>
    <row r="4" spans="2:18">
      <c r="B4" s="56" t="s">
        <v>169</v>
      </c>
      <c r="C4" s="77">
        <v>12145</v>
      </c>
    </row>
    <row r="6" spans="2:18" ht="26.25" customHeight="1">
      <c r="B6" s="182" t="s">
        <v>210</v>
      </c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spans="2:18" s="3" customFormat="1" ht="78.75">
      <c r="B7" s="22" t="s">
        <v>104</v>
      </c>
      <c r="C7" s="30" t="s">
        <v>36</v>
      </c>
      <c r="D7" s="30" t="s">
        <v>49</v>
      </c>
      <c r="E7" s="30" t="s">
        <v>15</v>
      </c>
      <c r="F7" s="30" t="s">
        <v>50</v>
      </c>
      <c r="G7" s="30" t="s">
        <v>90</v>
      </c>
      <c r="H7" s="30" t="s">
        <v>18</v>
      </c>
      <c r="I7" s="30" t="s">
        <v>89</v>
      </c>
      <c r="J7" s="30" t="s">
        <v>17</v>
      </c>
      <c r="K7" s="30" t="s">
        <v>205</v>
      </c>
      <c r="L7" s="30" t="s">
        <v>220</v>
      </c>
      <c r="M7" s="30" t="s">
        <v>206</v>
      </c>
      <c r="N7" s="30" t="s">
        <v>47</v>
      </c>
      <c r="O7" s="30" t="s">
        <v>170</v>
      </c>
      <c r="P7" s="31" t="s">
        <v>172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227</v>
      </c>
      <c r="M8" s="32" t="s">
        <v>223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5"/>
    </row>
    <row r="11" spans="2:18" ht="20.25" customHeight="1">
      <c r="B11" s="94" t="s">
        <v>235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</row>
    <row r="12" spans="2:18">
      <c r="B12" s="94" t="s">
        <v>100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</row>
    <row r="13" spans="2:18">
      <c r="B13" s="94" t="s">
        <v>226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</row>
    <row r="14" spans="2:18"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</row>
    <row r="15" spans="2:18"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</row>
    <row r="16" spans="2:18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</row>
    <row r="17" spans="2:23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</row>
    <row r="18" spans="2:23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</row>
    <row r="19" spans="2:23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</row>
    <row r="20" spans="2:23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</row>
    <row r="21" spans="2:23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</row>
    <row r="22" spans="2:23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</row>
    <row r="23" spans="2:23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</row>
    <row r="24" spans="2:23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</row>
    <row r="25" spans="2:23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</row>
    <row r="26" spans="2:23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</row>
    <row r="27" spans="2:23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</row>
    <row r="28" spans="2:23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</row>
    <row r="29" spans="2:23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</row>
    <row r="30" spans="2:23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</row>
    <row r="31" spans="2:23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2"/>
      <c r="R31" s="2"/>
      <c r="S31" s="2"/>
      <c r="T31" s="2"/>
      <c r="U31" s="2"/>
      <c r="V31" s="2"/>
      <c r="W31" s="2"/>
    </row>
    <row r="32" spans="2:23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2"/>
      <c r="R32" s="2"/>
      <c r="S32" s="2"/>
      <c r="T32" s="2"/>
      <c r="U32" s="2"/>
      <c r="V32" s="2"/>
      <c r="W32" s="2"/>
    </row>
    <row r="33" spans="2:23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2"/>
      <c r="R33" s="2"/>
      <c r="S33" s="2"/>
      <c r="T33" s="2"/>
      <c r="U33" s="2"/>
      <c r="V33" s="2"/>
      <c r="W33" s="2"/>
    </row>
    <row r="34" spans="2:23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2"/>
      <c r="R34" s="2"/>
      <c r="S34" s="2"/>
      <c r="T34" s="2"/>
      <c r="U34" s="2"/>
      <c r="V34" s="2"/>
      <c r="W34" s="2"/>
    </row>
    <row r="35" spans="2:23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2"/>
      <c r="R35" s="2"/>
      <c r="S35" s="2"/>
      <c r="T35" s="2"/>
      <c r="U35" s="2"/>
      <c r="V35" s="2"/>
      <c r="W35" s="2"/>
    </row>
    <row r="36" spans="2:23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2"/>
      <c r="R36" s="2"/>
      <c r="S36" s="2"/>
      <c r="T36" s="2"/>
      <c r="U36" s="2"/>
      <c r="V36" s="2"/>
      <c r="W36" s="2"/>
    </row>
    <row r="37" spans="2:23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2"/>
      <c r="R37" s="2"/>
      <c r="S37" s="2"/>
      <c r="T37" s="2"/>
      <c r="U37" s="2"/>
      <c r="V37" s="2"/>
      <c r="W37" s="2"/>
    </row>
    <row r="38" spans="2:23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2"/>
      <c r="R38" s="2"/>
      <c r="S38" s="2"/>
      <c r="T38" s="2"/>
      <c r="U38" s="2"/>
      <c r="V38" s="2"/>
      <c r="W38" s="2"/>
    </row>
    <row r="39" spans="2:23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2"/>
      <c r="R39" s="2"/>
      <c r="S39" s="2"/>
      <c r="T39" s="2"/>
      <c r="U39" s="2"/>
      <c r="V39" s="2"/>
      <c r="W39" s="2"/>
    </row>
    <row r="40" spans="2:23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2"/>
      <c r="R40" s="2"/>
      <c r="S40" s="2"/>
      <c r="T40" s="2"/>
      <c r="U40" s="2"/>
      <c r="V40" s="2"/>
      <c r="W40" s="2"/>
    </row>
    <row r="41" spans="2:23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2"/>
      <c r="R41" s="2"/>
      <c r="S41" s="2"/>
      <c r="T41" s="2"/>
      <c r="U41" s="2"/>
      <c r="V41" s="2"/>
      <c r="W41" s="2"/>
    </row>
    <row r="42" spans="2:23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2"/>
      <c r="R42" s="2"/>
      <c r="S42" s="2"/>
      <c r="T42" s="2"/>
      <c r="U42" s="2"/>
      <c r="V42" s="2"/>
      <c r="W42" s="2"/>
    </row>
    <row r="43" spans="2:23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</row>
    <row r="44" spans="2:23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</row>
    <row r="45" spans="2:23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</row>
    <row r="46" spans="2:23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2:23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</row>
    <row r="48" spans="2:23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</row>
    <row r="49" spans="2:16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</row>
    <row r="50" spans="2:16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</row>
    <row r="51" spans="2:16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</row>
    <row r="52" spans="2:16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</row>
    <row r="53" spans="2:16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</row>
    <row r="54" spans="2:16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</row>
    <row r="55" spans="2:16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</row>
    <row r="56" spans="2:16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</row>
    <row r="57" spans="2:16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</row>
    <row r="58" spans="2:16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</row>
    <row r="59" spans="2:16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</row>
    <row r="60" spans="2:16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</row>
    <row r="61" spans="2:16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</row>
    <row r="62" spans="2:16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</row>
    <row r="63" spans="2:16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</row>
    <row r="64" spans="2:16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</row>
    <row r="65" spans="2:16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</row>
    <row r="66" spans="2:16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</row>
    <row r="67" spans="2:16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</row>
    <row r="68" spans="2:16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</row>
    <row r="69" spans="2:16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</row>
    <row r="70" spans="2:16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</row>
    <row r="71" spans="2:16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</row>
    <row r="72" spans="2:16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</row>
    <row r="73" spans="2:16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</row>
    <row r="74" spans="2:16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</row>
    <row r="75" spans="2:16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</row>
    <row r="76" spans="2:16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</row>
    <row r="77" spans="2:16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</row>
    <row r="78" spans="2:16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</row>
    <row r="79" spans="2:16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</row>
    <row r="80" spans="2:16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</row>
    <row r="81" spans="2:16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</row>
    <row r="82" spans="2:16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</row>
    <row r="83" spans="2:16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</row>
    <row r="84" spans="2:16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</row>
    <row r="85" spans="2:16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</row>
    <row r="86" spans="2:16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</row>
    <row r="87" spans="2:16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</row>
    <row r="88" spans="2:16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</row>
    <row r="89" spans="2:16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</row>
    <row r="90" spans="2:16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</row>
    <row r="91" spans="2:16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</row>
    <row r="92" spans="2:16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</row>
    <row r="93" spans="2:16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</row>
    <row r="94" spans="2:16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</row>
    <row r="95" spans="2:16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</row>
    <row r="96" spans="2:16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</row>
    <row r="97" spans="2:16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</row>
    <row r="98" spans="2:16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</row>
    <row r="99" spans="2:16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</row>
    <row r="100" spans="2:16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</row>
    <row r="101" spans="2:16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</row>
    <row r="102" spans="2:16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</row>
    <row r="103" spans="2:16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</row>
    <row r="104" spans="2:16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</row>
    <row r="105" spans="2:16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</row>
    <row r="106" spans="2:16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</row>
    <row r="107" spans="2:16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</row>
    <row r="108" spans="2:16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</row>
    <row r="109" spans="2:16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workbookViewId="0">
      <pane ySplit="10" topLeftCell="A11" activePane="bottomLeft" state="frozen"/>
      <selection pane="bottomLeft" activeCell="C17" sqref="C17"/>
    </sheetView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7.28515625" style="1" bestFit="1" customWidth="1"/>
    <col min="14" max="14" width="8.28515625" style="1" bestFit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6" t="s">
        <v>167</v>
      </c>
      <c r="C1" s="77" t="s" vm="1">
        <v>236</v>
      </c>
    </row>
    <row r="2" spans="2:53">
      <c r="B2" s="56" t="s">
        <v>166</v>
      </c>
      <c r="C2" s="77" t="s">
        <v>237</v>
      </c>
    </row>
    <row r="3" spans="2:53">
      <c r="B3" s="56" t="s">
        <v>168</v>
      </c>
      <c r="C3" s="77" t="s">
        <v>238</v>
      </c>
    </row>
    <row r="4" spans="2:53">
      <c r="B4" s="56" t="s">
        <v>169</v>
      </c>
      <c r="C4" s="77">
        <v>12145</v>
      </c>
    </row>
    <row r="6" spans="2:53" ht="21.75" customHeight="1">
      <c r="B6" s="173" t="s">
        <v>197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5"/>
    </row>
    <row r="7" spans="2:53" ht="27.75" customHeight="1">
      <c r="B7" s="176" t="s">
        <v>74</v>
      </c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8"/>
      <c r="AU7" s="3"/>
      <c r="AV7" s="3"/>
    </row>
    <row r="8" spans="2:53" s="3" customFormat="1" ht="66" customHeight="1">
      <c r="B8" s="22" t="s">
        <v>103</v>
      </c>
      <c r="C8" s="30" t="s">
        <v>36</v>
      </c>
      <c r="D8" s="30" t="s">
        <v>107</v>
      </c>
      <c r="E8" s="30" t="s">
        <v>15</v>
      </c>
      <c r="F8" s="30" t="s">
        <v>50</v>
      </c>
      <c r="G8" s="30" t="s">
        <v>90</v>
      </c>
      <c r="H8" s="30" t="s">
        <v>18</v>
      </c>
      <c r="I8" s="30" t="s">
        <v>89</v>
      </c>
      <c r="J8" s="30" t="s">
        <v>17</v>
      </c>
      <c r="K8" s="30" t="s">
        <v>19</v>
      </c>
      <c r="L8" s="30" t="s">
        <v>220</v>
      </c>
      <c r="M8" s="30" t="s">
        <v>219</v>
      </c>
      <c r="N8" s="30" t="s">
        <v>234</v>
      </c>
      <c r="O8" s="30" t="s">
        <v>48</v>
      </c>
      <c r="P8" s="30" t="s">
        <v>222</v>
      </c>
      <c r="Q8" s="30" t="s">
        <v>170</v>
      </c>
      <c r="R8" s="71" t="s">
        <v>172</v>
      </c>
      <c r="AM8" s="1"/>
      <c r="AU8" s="1"/>
      <c r="AV8" s="1"/>
      <c r="AW8" s="1"/>
    </row>
    <row r="9" spans="2:53" s="3" customFormat="1" ht="21.75" customHeight="1">
      <c r="B9" s="15"/>
      <c r="C9" s="32"/>
      <c r="D9" s="32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227</v>
      </c>
      <c r="M9" s="32"/>
      <c r="N9" s="16" t="s">
        <v>223</v>
      </c>
      <c r="O9" s="32" t="s">
        <v>228</v>
      </c>
      <c r="P9" s="32" t="s">
        <v>20</v>
      </c>
      <c r="Q9" s="32" t="s">
        <v>20</v>
      </c>
      <c r="R9" s="33" t="s">
        <v>20</v>
      </c>
      <c r="AU9" s="1"/>
      <c r="AV9" s="1"/>
    </row>
    <row r="10" spans="2:53" s="4" customFormat="1" ht="18" customHeight="1">
      <c r="B10" s="18"/>
      <c r="C10" s="34" t="s">
        <v>1</v>
      </c>
      <c r="D10" s="34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101</v>
      </c>
      <c r="R10" s="20" t="s">
        <v>102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103" t="s">
        <v>26</v>
      </c>
      <c r="C11" s="81"/>
      <c r="D11" s="81"/>
      <c r="E11" s="81"/>
      <c r="F11" s="81"/>
      <c r="G11" s="81"/>
      <c r="H11" s="89">
        <v>4.6192714352101669</v>
      </c>
      <c r="I11" s="81"/>
      <c r="J11" s="81"/>
      <c r="K11" s="90">
        <v>2.4594860844620926E-3</v>
      </c>
      <c r="L11" s="89"/>
      <c r="M11" s="91"/>
      <c r="N11" s="81"/>
      <c r="O11" s="89">
        <v>4625.8581899999999</v>
      </c>
      <c r="P11" s="81"/>
      <c r="Q11" s="90">
        <v>1</v>
      </c>
      <c r="R11" s="90">
        <f>O11/'סכום נכסי הקרן'!$C$42</f>
        <v>6.1712451685663375E-2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95"/>
      <c r="AV11" s="95"/>
      <c r="AW11" s="3"/>
      <c r="BA11" s="95"/>
    </row>
    <row r="12" spans="2:53" ht="22.5" customHeight="1">
      <c r="B12" s="80" t="s">
        <v>217</v>
      </c>
      <c r="C12" s="81"/>
      <c r="D12" s="81"/>
      <c r="E12" s="81"/>
      <c r="F12" s="81"/>
      <c r="G12" s="81"/>
      <c r="H12" s="89">
        <v>4.6192714352101669</v>
      </c>
      <c r="I12" s="81"/>
      <c r="J12" s="81"/>
      <c r="K12" s="90">
        <v>2.4594860844620926E-3</v>
      </c>
      <c r="L12" s="89"/>
      <c r="M12" s="91"/>
      <c r="N12" s="81"/>
      <c r="O12" s="89">
        <v>4625.8581899999999</v>
      </c>
      <c r="P12" s="81"/>
      <c r="Q12" s="90">
        <v>1</v>
      </c>
      <c r="R12" s="90">
        <f>O12/'סכום נכסי הקרן'!$C$42</f>
        <v>6.1712451685663375E-2</v>
      </c>
      <c r="AW12" s="4"/>
    </row>
    <row r="13" spans="2:53" s="95" customFormat="1">
      <c r="B13" s="96" t="s">
        <v>25</v>
      </c>
      <c r="C13" s="81"/>
      <c r="D13" s="81"/>
      <c r="E13" s="81"/>
      <c r="F13" s="81"/>
      <c r="G13" s="81"/>
      <c r="H13" s="89">
        <v>4.7280291649776727</v>
      </c>
      <c r="I13" s="81"/>
      <c r="J13" s="81"/>
      <c r="K13" s="90">
        <v>-4.6236172036004915E-3</v>
      </c>
      <c r="L13" s="89"/>
      <c r="M13" s="91"/>
      <c r="N13" s="81"/>
      <c r="O13" s="89">
        <v>2093.9237699999999</v>
      </c>
      <c r="P13" s="81"/>
      <c r="Q13" s="90">
        <v>0.45265628214167108</v>
      </c>
      <c r="R13" s="90">
        <f>O13/'סכום נכסי הקרן'!$C$42</f>
        <v>2.7934528941879887E-2</v>
      </c>
    </row>
    <row r="14" spans="2:53">
      <c r="B14" s="83" t="s">
        <v>24</v>
      </c>
      <c r="C14" s="81"/>
      <c r="D14" s="81"/>
      <c r="E14" s="81"/>
      <c r="F14" s="81"/>
      <c r="G14" s="81"/>
      <c r="H14" s="89">
        <v>4.7280291649776727</v>
      </c>
      <c r="I14" s="81"/>
      <c r="J14" s="81"/>
      <c r="K14" s="90">
        <v>-4.6236172036004915E-3</v>
      </c>
      <c r="L14" s="89"/>
      <c r="M14" s="91"/>
      <c r="N14" s="81"/>
      <c r="O14" s="89">
        <v>2093.9237699999999</v>
      </c>
      <c r="P14" s="81"/>
      <c r="Q14" s="90">
        <v>0.45265628214167108</v>
      </c>
      <c r="R14" s="90">
        <f>O14/'סכום נכסי הקרן'!$C$42</f>
        <v>2.7934528941879887E-2</v>
      </c>
    </row>
    <row r="15" spans="2:53">
      <c r="B15" s="84" t="s">
        <v>239</v>
      </c>
      <c r="C15" s="79" t="s">
        <v>240</v>
      </c>
      <c r="D15" s="92" t="s">
        <v>108</v>
      </c>
      <c r="E15" s="79" t="s">
        <v>241</v>
      </c>
      <c r="F15" s="79"/>
      <c r="G15" s="79"/>
      <c r="H15" s="86">
        <v>5.69</v>
      </c>
      <c r="I15" s="92" t="s">
        <v>152</v>
      </c>
      <c r="J15" s="93">
        <v>0.04</v>
      </c>
      <c r="K15" s="87">
        <v>-1.4000000000000002E-3</v>
      </c>
      <c r="L15" s="86">
        <v>32332</v>
      </c>
      <c r="M15" s="88">
        <v>157.58000000000001</v>
      </c>
      <c r="N15" s="79"/>
      <c r="O15" s="86">
        <v>50.948779999999999</v>
      </c>
      <c r="P15" s="87">
        <v>3.0581820747701492E-6</v>
      </c>
      <c r="Q15" s="87">
        <v>1.1013908751059228E-2</v>
      </c>
      <c r="R15" s="87">
        <f>O15/'סכום נכסי הקרן'!$C$42</f>
        <v>6.7969531167004764E-4</v>
      </c>
    </row>
    <row r="16" spans="2:53" ht="20.25">
      <c r="B16" s="84" t="s">
        <v>242</v>
      </c>
      <c r="C16" s="79" t="s">
        <v>243</v>
      </c>
      <c r="D16" s="92" t="s">
        <v>108</v>
      </c>
      <c r="E16" s="79" t="s">
        <v>241</v>
      </c>
      <c r="F16" s="79"/>
      <c r="G16" s="79"/>
      <c r="H16" s="86">
        <v>5.27</v>
      </c>
      <c r="I16" s="92" t="s">
        <v>152</v>
      </c>
      <c r="J16" s="93">
        <v>1.7500000000000002E-2</v>
      </c>
      <c r="K16" s="87">
        <v>-2.5999999999999999E-3</v>
      </c>
      <c r="L16" s="86">
        <v>430000</v>
      </c>
      <c r="M16" s="88">
        <v>112.7</v>
      </c>
      <c r="N16" s="79"/>
      <c r="O16" s="86">
        <v>484.60998999999998</v>
      </c>
      <c r="P16" s="87">
        <v>3.0668108305494298E-5</v>
      </c>
      <c r="Q16" s="87">
        <v>0.10476109947503601</v>
      </c>
      <c r="R16" s="87">
        <f>O16/'סכום נכסי הקרן'!$C$42</f>
        <v>6.465064289890134E-3</v>
      </c>
      <c r="AU16" s="4"/>
    </row>
    <row r="17" spans="2:48" ht="20.25">
      <c r="B17" s="84" t="s">
        <v>244</v>
      </c>
      <c r="C17" s="79" t="s">
        <v>245</v>
      </c>
      <c r="D17" s="92" t="s">
        <v>108</v>
      </c>
      <c r="E17" s="79" t="s">
        <v>241</v>
      </c>
      <c r="F17" s="79"/>
      <c r="G17" s="79"/>
      <c r="H17" s="86">
        <v>1.56</v>
      </c>
      <c r="I17" s="92" t="s">
        <v>152</v>
      </c>
      <c r="J17" s="93">
        <v>0.03</v>
      </c>
      <c r="K17" s="87">
        <v>-9.300000000000001E-3</v>
      </c>
      <c r="L17" s="86">
        <v>420000</v>
      </c>
      <c r="M17" s="88">
        <v>117.13</v>
      </c>
      <c r="N17" s="79"/>
      <c r="O17" s="86">
        <v>491.94598999999999</v>
      </c>
      <c r="P17" s="87">
        <v>2.7396797405705932E-5</v>
      </c>
      <c r="Q17" s="87">
        <v>0.10634696737212344</v>
      </c>
      <c r="R17" s="87">
        <f>O17/'סכום נכסי הקרן'!$C$42</f>
        <v>6.5629320858689878E-3</v>
      </c>
      <c r="AV17" s="4"/>
    </row>
    <row r="18" spans="2:48">
      <c r="B18" s="84" t="s">
        <v>246</v>
      </c>
      <c r="C18" s="79" t="s">
        <v>247</v>
      </c>
      <c r="D18" s="92" t="s">
        <v>108</v>
      </c>
      <c r="E18" s="79" t="s">
        <v>241</v>
      </c>
      <c r="F18" s="79"/>
      <c r="G18" s="79"/>
      <c r="H18" s="86">
        <v>2.59</v>
      </c>
      <c r="I18" s="92" t="s">
        <v>152</v>
      </c>
      <c r="J18" s="93">
        <v>1E-3</v>
      </c>
      <c r="K18" s="87">
        <v>-7.6000000000000009E-3</v>
      </c>
      <c r="L18" s="86">
        <v>650000</v>
      </c>
      <c r="M18" s="88">
        <v>102</v>
      </c>
      <c r="N18" s="79"/>
      <c r="O18" s="86">
        <v>662.99999000000003</v>
      </c>
      <c r="P18" s="87">
        <v>4.5771630827714453E-5</v>
      </c>
      <c r="Q18" s="87">
        <v>0.14332475462244987</v>
      </c>
      <c r="R18" s="87">
        <f>O18/'סכום נכסי הקרן'!$C$42</f>
        <v>8.8449219949974962E-3</v>
      </c>
      <c r="AU18" s="3"/>
    </row>
    <row r="19" spans="2:48">
      <c r="B19" s="84" t="s">
        <v>248</v>
      </c>
      <c r="C19" s="79" t="s">
        <v>249</v>
      </c>
      <c r="D19" s="92" t="s">
        <v>108</v>
      </c>
      <c r="E19" s="79" t="s">
        <v>241</v>
      </c>
      <c r="F19" s="79"/>
      <c r="G19" s="79"/>
      <c r="H19" s="86">
        <v>7.3999999999999995</v>
      </c>
      <c r="I19" s="92" t="s">
        <v>152</v>
      </c>
      <c r="J19" s="93">
        <v>7.4999999999999997E-3</v>
      </c>
      <c r="K19" s="87">
        <v>-1E-4</v>
      </c>
      <c r="L19" s="86">
        <v>290000</v>
      </c>
      <c r="M19" s="88">
        <v>105.3</v>
      </c>
      <c r="N19" s="79"/>
      <c r="O19" s="86">
        <v>305.37001000000004</v>
      </c>
      <c r="P19" s="87">
        <v>2.0807569018706434E-5</v>
      </c>
      <c r="Q19" s="87">
        <v>6.6013698962959361E-2</v>
      </c>
      <c r="R19" s="87">
        <f>O19/'סכום נכסי הקרן'!$C$42</f>
        <v>4.0738672078435558E-3</v>
      </c>
      <c r="AV19" s="3"/>
    </row>
    <row r="20" spans="2:48">
      <c r="B20" s="84" t="s">
        <v>250</v>
      </c>
      <c r="C20" s="79" t="s">
        <v>251</v>
      </c>
      <c r="D20" s="92" t="s">
        <v>108</v>
      </c>
      <c r="E20" s="79" t="s">
        <v>241</v>
      </c>
      <c r="F20" s="79"/>
      <c r="G20" s="79"/>
      <c r="H20" s="86">
        <v>23.58</v>
      </c>
      <c r="I20" s="92" t="s">
        <v>152</v>
      </c>
      <c r="J20" s="93">
        <v>0.01</v>
      </c>
      <c r="K20" s="87">
        <v>1.32E-2</v>
      </c>
      <c r="L20" s="86">
        <v>105000</v>
      </c>
      <c r="M20" s="88">
        <v>93.38</v>
      </c>
      <c r="N20" s="79"/>
      <c r="O20" s="86">
        <v>98.049009999999996</v>
      </c>
      <c r="P20" s="87">
        <v>1.1068398804317772E-5</v>
      </c>
      <c r="Q20" s="87">
        <v>2.1195852958043229E-2</v>
      </c>
      <c r="R20" s="87">
        <f>O20/'סכום נכסי הקרן'!$C$42</f>
        <v>1.308048051609668E-3</v>
      </c>
    </row>
    <row r="21" spans="2:48">
      <c r="B21" s="85"/>
      <c r="C21" s="79"/>
      <c r="D21" s="79"/>
      <c r="E21" s="79"/>
      <c r="F21" s="79"/>
      <c r="G21" s="79"/>
      <c r="H21" s="79"/>
      <c r="I21" s="79"/>
      <c r="J21" s="79"/>
      <c r="K21" s="87"/>
      <c r="L21" s="86"/>
      <c r="M21" s="88"/>
      <c r="N21" s="79"/>
      <c r="O21" s="79"/>
      <c r="P21" s="79"/>
      <c r="Q21" s="87"/>
      <c r="R21" s="79"/>
    </row>
    <row r="22" spans="2:48" s="95" customFormat="1">
      <c r="B22" s="116" t="s">
        <v>37</v>
      </c>
      <c r="C22" s="112"/>
      <c r="D22" s="112"/>
      <c r="E22" s="112"/>
      <c r="F22" s="112"/>
      <c r="G22" s="112"/>
      <c r="H22" s="113">
        <v>4.5293281911306371</v>
      </c>
      <c r="I22" s="112"/>
      <c r="J22" s="112"/>
      <c r="K22" s="114">
        <v>8.3172516818188352E-3</v>
      </c>
      <c r="L22" s="113"/>
      <c r="M22" s="117"/>
      <c r="N22" s="112"/>
      <c r="O22" s="113">
        <v>2531.93442</v>
      </c>
      <c r="P22" s="112"/>
      <c r="Q22" s="114">
        <v>0.54734371785832892</v>
      </c>
      <c r="R22" s="114">
        <f>O22/'סכום נכסי הקרן'!$C$42</f>
        <v>3.3777922743783488E-2</v>
      </c>
    </row>
    <row r="23" spans="2:48">
      <c r="B23" s="83" t="s">
        <v>23</v>
      </c>
      <c r="C23" s="81"/>
      <c r="D23" s="81"/>
      <c r="E23" s="81"/>
      <c r="F23" s="81"/>
      <c r="G23" s="81"/>
      <c r="H23" s="89">
        <v>4.5293281911306371</v>
      </c>
      <c r="I23" s="81"/>
      <c r="J23" s="81"/>
      <c r="K23" s="90">
        <v>8.3172516818188352E-3</v>
      </c>
      <c r="L23" s="89"/>
      <c r="M23" s="91"/>
      <c r="N23" s="81"/>
      <c r="O23" s="89">
        <v>2531.93442</v>
      </c>
      <c r="P23" s="81"/>
      <c r="Q23" s="90">
        <v>0.54734371785832892</v>
      </c>
      <c r="R23" s="90">
        <f>O23/'סכום נכסי הקרן'!$C$42</f>
        <v>3.3777922743783488E-2</v>
      </c>
    </row>
    <row r="24" spans="2:48">
      <c r="B24" s="84" t="s">
        <v>252</v>
      </c>
      <c r="C24" s="79" t="s">
        <v>253</v>
      </c>
      <c r="D24" s="92" t="s">
        <v>108</v>
      </c>
      <c r="E24" s="79" t="s">
        <v>241</v>
      </c>
      <c r="F24" s="79"/>
      <c r="G24" s="79"/>
      <c r="H24" s="86">
        <v>7.06</v>
      </c>
      <c r="I24" s="92" t="s">
        <v>152</v>
      </c>
      <c r="J24" s="93">
        <v>6.25E-2</v>
      </c>
      <c r="K24" s="87">
        <v>1.49E-2</v>
      </c>
      <c r="L24" s="86">
        <v>350000</v>
      </c>
      <c r="M24" s="88">
        <v>140.68</v>
      </c>
      <c r="N24" s="79"/>
      <c r="O24" s="86">
        <v>492.38</v>
      </c>
      <c r="P24" s="87">
        <v>2.039668046939172E-5</v>
      </c>
      <c r="Q24" s="87">
        <v>0.10644078996291065</v>
      </c>
      <c r="R24" s="87">
        <f>O24/'סכום נכסי הקרן'!$C$42</f>
        <v>6.5687221079699662E-3</v>
      </c>
    </row>
    <row r="25" spans="2:48">
      <c r="B25" s="84" t="s">
        <v>254</v>
      </c>
      <c r="C25" s="79" t="s">
        <v>255</v>
      </c>
      <c r="D25" s="92" t="s">
        <v>108</v>
      </c>
      <c r="E25" s="79" t="s">
        <v>241</v>
      </c>
      <c r="F25" s="79"/>
      <c r="G25" s="79"/>
      <c r="H25" s="86">
        <v>5.53</v>
      </c>
      <c r="I25" s="92" t="s">
        <v>152</v>
      </c>
      <c r="J25" s="93">
        <v>3.7499999999999999E-2</v>
      </c>
      <c r="K25" s="87">
        <v>1.0800000000000001E-2</v>
      </c>
      <c r="L25" s="86">
        <v>8261</v>
      </c>
      <c r="M25" s="88">
        <v>115.48</v>
      </c>
      <c r="N25" s="79"/>
      <c r="O25" s="86">
        <v>9.5397999999999996</v>
      </c>
      <c r="P25" s="87">
        <v>5.3674985455579844E-7</v>
      </c>
      <c r="Q25" s="87">
        <v>2.0622767945249094E-3</v>
      </c>
      <c r="R25" s="87">
        <f>O25/'סכום נכסי הקרן'!$C$42</f>
        <v>1.2726815704458322E-4</v>
      </c>
    </row>
    <row r="26" spans="2:48">
      <c r="B26" s="84" t="s">
        <v>256</v>
      </c>
      <c r="C26" s="79" t="s">
        <v>257</v>
      </c>
      <c r="D26" s="92" t="s">
        <v>108</v>
      </c>
      <c r="E26" s="79" t="s">
        <v>241</v>
      </c>
      <c r="F26" s="79"/>
      <c r="G26" s="79"/>
      <c r="H26" s="86">
        <v>1.1499999999999999</v>
      </c>
      <c r="I26" s="92" t="s">
        <v>152</v>
      </c>
      <c r="J26" s="93">
        <v>2.2499999999999999E-2</v>
      </c>
      <c r="K26" s="87">
        <v>1.6999999999999999E-3</v>
      </c>
      <c r="L26" s="86">
        <v>1058246</v>
      </c>
      <c r="M26" s="88">
        <v>104.3</v>
      </c>
      <c r="N26" s="79"/>
      <c r="O26" s="86">
        <v>1103.75055</v>
      </c>
      <c r="P26" s="87">
        <v>5.5048999386694865E-5</v>
      </c>
      <c r="Q26" s="87">
        <v>0.23860449340752488</v>
      </c>
      <c r="R26" s="87">
        <f>O26/'סכום נכסי הקרן'!$C$42</f>
        <v>1.4724868271394066E-2</v>
      </c>
    </row>
    <row r="27" spans="2:48">
      <c r="B27" s="84" t="s">
        <v>258</v>
      </c>
      <c r="C27" s="79" t="s">
        <v>259</v>
      </c>
      <c r="D27" s="92" t="s">
        <v>108</v>
      </c>
      <c r="E27" s="79" t="s">
        <v>241</v>
      </c>
      <c r="F27" s="79"/>
      <c r="G27" s="79"/>
      <c r="H27" s="86">
        <v>4.55</v>
      </c>
      <c r="I27" s="92" t="s">
        <v>152</v>
      </c>
      <c r="J27" s="93">
        <v>1.2500000000000001E-2</v>
      </c>
      <c r="K27" s="87">
        <v>8.0000000000000002E-3</v>
      </c>
      <c r="L27" s="86">
        <v>500000</v>
      </c>
      <c r="M27" s="88">
        <v>102.46</v>
      </c>
      <c r="N27" s="79"/>
      <c r="O27" s="86">
        <v>512.30002000000002</v>
      </c>
      <c r="P27" s="87">
        <v>6.8255416135525767E-5</v>
      </c>
      <c r="Q27" s="87">
        <v>0.11074702227307145</v>
      </c>
      <c r="R27" s="87">
        <f>O27/'סכום נכסי הקרן'!$C$42</f>
        <v>6.8344702613580086E-3</v>
      </c>
    </row>
    <row r="28" spans="2:48">
      <c r="B28" s="84" t="s">
        <v>260</v>
      </c>
      <c r="C28" s="79" t="s">
        <v>261</v>
      </c>
      <c r="D28" s="92" t="s">
        <v>108</v>
      </c>
      <c r="E28" s="79" t="s">
        <v>241</v>
      </c>
      <c r="F28" s="79"/>
      <c r="G28" s="79"/>
      <c r="H28" s="86">
        <v>15.64</v>
      </c>
      <c r="I28" s="92" t="s">
        <v>152</v>
      </c>
      <c r="J28" s="93">
        <v>5.5E-2</v>
      </c>
      <c r="K28" s="87">
        <v>2.64E-2</v>
      </c>
      <c r="L28" s="86">
        <v>125366</v>
      </c>
      <c r="M28" s="88">
        <v>151</v>
      </c>
      <c r="N28" s="79"/>
      <c r="O28" s="86">
        <v>189.30266</v>
      </c>
      <c r="P28" s="87">
        <v>6.8567361856997079E-6</v>
      </c>
      <c r="Q28" s="87">
        <v>4.0922711467728759E-2</v>
      </c>
      <c r="R28" s="87">
        <f>O28/'סכום נכסי הקרן'!$C$42</f>
        <v>2.5254408542985537E-3</v>
      </c>
    </row>
    <row r="29" spans="2:48">
      <c r="B29" s="84" t="s">
        <v>262</v>
      </c>
      <c r="C29" s="79" t="s">
        <v>263</v>
      </c>
      <c r="D29" s="92" t="s">
        <v>108</v>
      </c>
      <c r="E29" s="79" t="s">
        <v>241</v>
      </c>
      <c r="F29" s="79"/>
      <c r="G29" s="79"/>
      <c r="H29" s="86">
        <v>4.6500000000000004</v>
      </c>
      <c r="I29" s="92" t="s">
        <v>152</v>
      </c>
      <c r="J29" s="93">
        <v>4.2500000000000003E-2</v>
      </c>
      <c r="K29" s="87">
        <v>8.199999999999999E-3</v>
      </c>
      <c r="L29" s="86">
        <v>69356</v>
      </c>
      <c r="M29" s="88">
        <v>116.75</v>
      </c>
      <c r="N29" s="79"/>
      <c r="O29" s="86">
        <v>80.973129999999998</v>
      </c>
      <c r="P29" s="87">
        <v>3.7590231788232423E-6</v>
      </c>
      <c r="Q29" s="87">
        <v>1.7504455751593196E-2</v>
      </c>
      <c r="R29" s="87">
        <f>O29/'סכום נכסי הקרן'!$C$42</f>
        <v>1.0802428798540277E-3</v>
      </c>
    </row>
    <row r="30" spans="2:48">
      <c r="B30" s="84" t="s">
        <v>264</v>
      </c>
      <c r="C30" s="79" t="s">
        <v>265</v>
      </c>
      <c r="D30" s="92" t="s">
        <v>108</v>
      </c>
      <c r="E30" s="79" t="s">
        <v>241</v>
      </c>
      <c r="F30" s="79"/>
      <c r="G30" s="79"/>
      <c r="H30" s="86">
        <v>6.97</v>
      </c>
      <c r="I30" s="92" t="s">
        <v>152</v>
      </c>
      <c r="J30" s="93">
        <v>1.7500000000000002E-2</v>
      </c>
      <c r="K30" s="87">
        <v>1.38E-2</v>
      </c>
      <c r="L30" s="86">
        <v>138722</v>
      </c>
      <c r="M30" s="88">
        <v>103.58</v>
      </c>
      <c r="N30" s="79"/>
      <c r="O30" s="86">
        <v>143.68826000000001</v>
      </c>
      <c r="P30" s="87">
        <v>8.617790237113787E-6</v>
      </c>
      <c r="Q30" s="87">
        <v>3.1061968200975055E-2</v>
      </c>
      <c r="R30" s="87">
        <f>O30/'סכום נכסי הקרן'!$C$42</f>
        <v>1.9169102118642852E-3</v>
      </c>
    </row>
    <row r="31" spans="2:48">
      <c r="B31" s="85"/>
      <c r="C31" s="79"/>
      <c r="D31" s="79"/>
      <c r="E31" s="79"/>
      <c r="F31" s="79"/>
      <c r="G31" s="79"/>
      <c r="H31" s="79"/>
      <c r="I31" s="79"/>
      <c r="J31" s="79"/>
      <c r="K31" s="87"/>
      <c r="L31" s="86"/>
      <c r="M31" s="88"/>
      <c r="N31" s="79"/>
      <c r="O31" s="79"/>
      <c r="P31" s="79"/>
      <c r="Q31" s="87"/>
      <c r="R31" s="79"/>
    </row>
    <row r="32" spans="2:48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</row>
    <row r="33" spans="2:18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</row>
    <row r="34" spans="2:18">
      <c r="B34" s="94" t="s">
        <v>100</v>
      </c>
      <c r="C34" s="95"/>
      <c r="D34" s="95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</row>
    <row r="35" spans="2:18">
      <c r="B35" s="94" t="s">
        <v>218</v>
      </c>
      <c r="C35" s="95"/>
      <c r="D35" s="95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</row>
    <row r="36" spans="2:18">
      <c r="B36" s="179" t="s">
        <v>226</v>
      </c>
      <c r="C36" s="179"/>
      <c r="D36" s="179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</row>
    <row r="37" spans="2:18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</row>
    <row r="38" spans="2:18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</row>
    <row r="39" spans="2:18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</row>
    <row r="40" spans="2:18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</row>
    <row r="41" spans="2:18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</row>
    <row r="42" spans="2:18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</row>
    <row r="43" spans="2:18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</row>
    <row r="44" spans="2:18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</row>
    <row r="45" spans="2:18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</row>
    <row r="46" spans="2:18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</row>
    <row r="47" spans="2:18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</row>
    <row r="48" spans="2:18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</row>
    <row r="49" spans="2:18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</row>
    <row r="50" spans="2:18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</row>
    <row r="51" spans="2:18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</row>
    <row r="52" spans="2:18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</row>
    <row r="53" spans="2:18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</row>
    <row r="54" spans="2:18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</row>
    <row r="55" spans="2:18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</row>
    <row r="56" spans="2:18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</row>
    <row r="57" spans="2:18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</row>
    <row r="58" spans="2:18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</row>
    <row r="59" spans="2:18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</row>
    <row r="60" spans="2:18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</row>
    <row r="61" spans="2:18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</row>
    <row r="62" spans="2:18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</row>
    <row r="63" spans="2:18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</row>
    <row r="64" spans="2:18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</row>
    <row r="65" spans="2:18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</row>
    <row r="66" spans="2:18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</row>
    <row r="67" spans="2:18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</row>
    <row r="68" spans="2:18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</row>
    <row r="69" spans="2:18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</row>
    <row r="70" spans="2:18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</row>
    <row r="71" spans="2:18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</row>
    <row r="72" spans="2:18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</row>
    <row r="73" spans="2:18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</row>
    <row r="74" spans="2:18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</row>
    <row r="75" spans="2:18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</row>
    <row r="76" spans="2:18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</row>
    <row r="77" spans="2:18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</row>
    <row r="78" spans="2:18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</row>
    <row r="79" spans="2:18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</row>
    <row r="80" spans="2:18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</row>
    <row r="81" spans="2:18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</row>
    <row r="82" spans="2:18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</row>
    <row r="83" spans="2:18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</row>
    <row r="84" spans="2:18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</row>
    <row r="85" spans="2:18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</row>
    <row r="86" spans="2:18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</row>
    <row r="87" spans="2:18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</row>
    <row r="88" spans="2:18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</row>
    <row r="89" spans="2:18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</row>
    <row r="90" spans="2:18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</row>
    <row r="91" spans="2:18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</row>
    <row r="92" spans="2:18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</row>
    <row r="93" spans="2:18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</row>
    <row r="94" spans="2:18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</row>
    <row r="95" spans="2:18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</row>
    <row r="96" spans="2:18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</row>
    <row r="97" spans="2:18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</row>
    <row r="98" spans="2:18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</row>
    <row r="99" spans="2:18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</row>
    <row r="100" spans="2:18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</row>
    <row r="101" spans="2:18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</row>
    <row r="102" spans="2:18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</row>
    <row r="103" spans="2:18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</row>
    <row r="104" spans="2:18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</row>
    <row r="105" spans="2:18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</row>
    <row r="106" spans="2:18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</row>
    <row r="107" spans="2:18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</row>
    <row r="108" spans="2:18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</row>
    <row r="109" spans="2:18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</row>
    <row r="110" spans="2:18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</row>
    <row r="111" spans="2:18"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</row>
    <row r="112" spans="2:18"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</row>
    <row r="113" spans="2:18"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</row>
    <row r="114" spans="2:18"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</row>
    <row r="115" spans="2:18"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</row>
    <row r="116" spans="2:18"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</row>
    <row r="117" spans="2:18"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</row>
    <row r="118" spans="2:18"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</row>
    <row r="119" spans="2:18"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</row>
    <row r="120" spans="2:18"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</row>
    <row r="121" spans="2:18"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</row>
    <row r="122" spans="2:18"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</row>
    <row r="123" spans="2:18"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</row>
    <row r="124" spans="2:18"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</row>
    <row r="125" spans="2:18"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</row>
    <row r="126" spans="2:18"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</row>
    <row r="127" spans="2:18"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</row>
    <row r="128" spans="2:18"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</row>
    <row r="129" spans="2:18"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</row>
    <row r="130" spans="2:18"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</row>
    <row r="131" spans="2:18">
      <c r="C131" s="1"/>
      <c r="D131" s="1"/>
    </row>
    <row r="132" spans="2:18">
      <c r="C132" s="1"/>
      <c r="D132" s="1"/>
    </row>
    <row r="133" spans="2:18">
      <c r="C133" s="1"/>
      <c r="D133" s="1"/>
    </row>
    <row r="134" spans="2:18">
      <c r="C134" s="1"/>
      <c r="D134" s="1"/>
    </row>
    <row r="135" spans="2:18">
      <c r="C135" s="1"/>
      <c r="D135" s="1"/>
    </row>
    <row r="136" spans="2:18">
      <c r="C136" s="1"/>
      <c r="D136" s="1"/>
    </row>
    <row r="137" spans="2:18">
      <c r="C137" s="1"/>
      <c r="D137" s="1"/>
    </row>
    <row r="138" spans="2:18">
      <c r="C138" s="1"/>
      <c r="D138" s="1"/>
    </row>
    <row r="139" spans="2:18">
      <c r="C139" s="1"/>
      <c r="D139" s="1"/>
    </row>
    <row r="140" spans="2:18">
      <c r="C140" s="1"/>
      <c r="D140" s="1"/>
    </row>
    <row r="141" spans="2:18">
      <c r="C141" s="1"/>
      <c r="D141" s="1"/>
    </row>
    <row r="142" spans="2:18">
      <c r="C142" s="1"/>
      <c r="D142" s="1"/>
    </row>
    <row r="143" spans="2:18">
      <c r="C143" s="1"/>
      <c r="D143" s="1"/>
    </row>
    <row r="144" spans="2:18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36:D36"/>
  </mergeCells>
  <phoneticPr fontId="4" type="noConversion"/>
  <dataValidations count="1">
    <dataValidation allowBlank="1" showInputMessage="1" showErrorMessage="1" sqref="N10:Q10 N9 N1:N7 N32:N1048576 C5:C29 O1:Q9 O11:Q1048576 B37:B1048576 J1:M1048576 E1:I30 B34:B36 D1:D29 R1:AF1048576 AJ1:XFD1048576 AG1:AI27 AG31:AI1048576 C34:D35 A1:A1048576 B1:B33 E32:I1048576 C32:D33 C37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6" t="s">
        <v>167</v>
      </c>
      <c r="C1" s="77" t="s" vm="1">
        <v>236</v>
      </c>
    </row>
    <row r="2" spans="2:67">
      <c r="B2" s="56" t="s">
        <v>166</v>
      </c>
      <c r="C2" s="77" t="s">
        <v>237</v>
      </c>
    </row>
    <row r="3" spans="2:67">
      <c r="B3" s="56" t="s">
        <v>168</v>
      </c>
      <c r="C3" s="77" t="s">
        <v>238</v>
      </c>
    </row>
    <row r="4" spans="2:67">
      <c r="B4" s="56" t="s">
        <v>169</v>
      </c>
      <c r="C4" s="77">
        <v>12145</v>
      </c>
    </row>
    <row r="6" spans="2:67" ht="26.25" customHeight="1">
      <c r="B6" s="176" t="s">
        <v>197</v>
      </c>
      <c r="C6" s="180"/>
      <c r="D6" s="180"/>
      <c r="E6" s="180"/>
      <c r="F6" s="180"/>
      <c r="G6" s="180"/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80"/>
      <c r="S6" s="180"/>
      <c r="T6" s="181"/>
      <c r="BO6" s="3"/>
    </row>
    <row r="7" spans="2:67" ht="26.25" customHeight="1">
      <c r="B7" s="176" t="s">
        <v>75</v>
      </c>
      <c r="C7" s="180"/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1"/>
      <c r="AZ7" s="43"/>
      <c r="BJ7" s="3"/>
      <c r="BO7" s="3"/>
    </row>
    <row r="8" spans="2:67" s="3" customFormat="1" ht="78.75">
      <c r="B8" s="37" t="s">
        <v>103</v>
      </c>
      <c r="C8" s="13" t="s">
        <v>36</v>
      </c>
      <c r="D8" s="13" t="s">
        <v>107</v>
      </c>
      <c r="E8" s="13" t="s">
        <v>213</v>
      </c>
      <c r="F8" s="13" t="s">
        <v>105</v>
      </c>
      <c r="G8" s="13" t="s">
        <v>49</v>
      </c>
      <c r="H8" s="13" t="s">
        <v>15</v>
      </c>
      <c r="I8" s="13" t="s">
        <v>50</v>
      </c>
      <c r="J8" s="13" t="s">
        <v>90</v>
      </c>
      <c r="K8" s="13" t="s">
        <v>18</v>
      </c>
      <c r="L8" s="13" t="s">
        <v>89</v>
      </c>
      <c r="M8" s="13" t="s">
        <v>17</v>
      </c>
      <c r="N8" s="13" t="s">
        <v>19</v>
      </c>
      <c r="O8" s="13" t="s">
        <v>220</v>
      </c>
      <c r="P8" s="13" t="s">
        <v>219</v>
      </c>
      <c r="Q8" s="13" t="s">
        <v>48</v>
      </c>
      <c r="R8" s="13" t="s">
        <v>47</v>
      </c>
      <c r="S8" s="13" t="s">
        <v>170</v>
      </c>
      <c r="T8" s="38" t="s">
        <v>172</v>
      </c>
      <c r="V8" s="1"/>
      <c r="AZ8" s="43"/>
      <c r="BJ8" s="1"/>
      <c r="BK8" s="1"/>
      <c r="BL8" s="1"/>
      <c r="BO8" s="4"/>
    </row>
    <row r="9" spans="2:67" s="3" customFormat="1" ht="20.25" customHeight="1">
      <c r="B9" s="39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227</v>
      </c>
      <c r="P9" s="16"/>
      <c r="Q9" s="16" t="s">
        <v>223</v>
      </c>
      <c r="R9" s="16" t="s">
        <v>20</v>
      </c>
      <c r="S9" s="16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0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101</v>
      </c>
      <c r="R10" s="19" t="s">
        <v>102</v>
      </c>
      <c r="S10" s="45" t="s">
        <v>173</v>
      </c>
      <c r="T10" s="72" t="s">
        <v>214</v>
      </c>
      <c r="U10" s="5"/>
      <c r="BJ10" s="1"/>
      <c r="BK10" s="3"/>
      <c r="BL10" s="1"/>
      <c r="BO10" s="1"/>
    </row>
    <row r="11" spans="2:67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5"/>
      <c r="BJ11" s="1"/>
      <c r="BK11" s="3"/>
      <c r="BL11" s="1"/>
      <c r="BO11" s="1"/>
    </row>
    <row r="12" spans="2:67" ht="20.25">
      <c r="B12" s="94" t="s">
        <v>235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BK12" s="4"/>
    </row>
    <row r="13" spans="2:67">
      <c r="B13" s="94" t="s">
        <v>100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</row>
    <row r="14" spans="2:67">
      <c r="B14" s="94" t="s">
        <v>218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</row>
    <row r="15" spans="2:67">
      <c r="B15" s="94" t="s">
        <v>226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</row>
    <row r="16" spans="2:67" ht="20.25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BJ16" s="4"/>
    </row>
    <row r="17" spans="2:20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</row>
    <row r="18" spans="2:20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</row>
    <row r="19" spans="2:20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</row>
    <row r="20" spans="2:20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</row>
    <row r="21" spans="2:20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</row>
    <row r="22" spans="2:20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</row>
    <row r="23" spans="2:20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</row>
    <row r="24" spans="2:20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</row>
    <row r="25" spans="2:20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</row>
    <row r="26" spans="2:20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</row>
    <row r="27" spans="2:20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</row>
    <row r="28" spans="2:20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</row>
    <row r="29" spans="2:20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</row>
    <row r="30" spans="2:20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</row>
    <row r="31" spans="2:20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</row>
    <row r="32" spans="2:20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</row>
    <row r="33" spans="2:20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</row>
    <row r="34" spans="2:20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</row>
    <row r="35" spans="2:20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</row>
    <row r="36" spans="2:20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</row>
    <row r="37" spans="2:20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</row>
    <row r="38" spans="2:20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</row>
    <row r="39" spans="2:20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</row>
    <row r="40" spans="2:20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</row>
    <row r="41" spans="2:20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</row>
    <row r="42" spans="2:20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</row>
    <row r="43" spans="2:20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</row>
    <row r="44" spans="2:20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</row>
    <row r="45" spans="2:20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</row>
    <row r="46" spans="2:20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</row>
    <row r="47" spans="2:20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</row>
    <row r="48" spans="2:20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</row>
    <row r="49" spans="2:20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</row>
    <row r="50" spans="2:20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</row>
    <row r="51" spans="2:20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</row>
    <row r="52" spans="2:20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</row>
    <row r="53" spans="2:20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</row>
    <row r="54" spans="2:20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</row>
    <row r="55" spans="2:20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</row>
    <row r="56" spans="2:20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</row>
    <row r="57" spans="2:20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</row>
    <row r="58" spans="2:20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</row>
    <row r="59" spans="2:20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</row>
    <row r="60" spans="2:20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</row>
    <row r="61" spans="2:20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</row>
    <row r="62" spans="2:20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</row>
    <row r="63" spans="2:20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</row>
    <row r="64" spans="2:20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</row>
    <row r="65" spans="2:20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</row>
    <row r="66" spans="2:20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</row>
    <row r="67" spans="2:20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</row>
    <row r="68" spans="2:20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</row>
    <row r="69" spans="2:20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</row>
    <row r="70" spans="2:20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</row>
    <row r="71" spans="2:20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</row>
    <row r="72" spans="2:20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</row>
    <row r="73" spans="2:20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</row>
    <row r="74" spans="2:20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</row>
    <row r="75" spans="2:20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</row>
    <row r="76" spans="2:20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</row>
    <row r="77" spans="2:20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</row>
    <row r="78" spans="2:20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</row>
    <row r="79" spans="2:20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</row>
    <row r="80" spans="2:20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</row>
    <row r="81" spans="2:20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</row>
    <row r="82" spans="2:20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</row>
    <row r="83" spans="2:20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</row>
    <row r="84" spans="2:20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</row>
    <row r="85" spans="2:20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</row>
    <row r="86" spans="2:20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</row>
    <row r="87" spans="2:20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</row>
    <row r="88" spans="2:20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</row>
    <row r="89" spans="2:20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</row>
    <row r="90" spans="2:20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</row>
    <row r="91" spans="2:20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</row>
    <row r="92" spans="2:20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</row>
    <row r="93" spans="2:20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</row>
    <row r="94" spans="2:20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</row>
    <row r="95" spans="2:20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</row>
    <row r="96" spans="2:20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</row>
    <row r="97" spans="2:20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</row>
    <row r="98" spans="2:20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</row>
    <row r="99" spans="2:20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</row>
    <row r="100" spans="2:20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</row>
    <row r="101" spans="2:20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</row>
    <row r="102" spans="2:20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</row>
    <row r="103" spans="2:20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</row>
    <row r="104" spans="2:20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</row>
    <row r="105" spans="2:20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</row>
    <row r="106" spans="2:20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</row>
    <row r="107" spans="2:20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</row>
    <row r="108" spans="2:20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</row>
    <row r="109" spans="2:20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</row>
    <row r="110" spans="2:20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3"/>
      <c r="C697" s="1"/>
      <c r="D697" s="1"/>
      <c r="E697" s="1"/>
      <c r="F697" s="1"/>
      <c r="G697" s="1"/>
    </row>
    <row r="698" spans="2:7">
      <c r="B698" s="43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>
      <pane ySplit="10" topLeftCell="A11" activePane="bottomLeft" state="frozen"/>
      <selection pane="bottomLeft" activeCell="C17" sqref="C17"/>
    </sheetView>
  </sheetViews>
  <sheetFormatPr defaultColWidth="9.140625" defaultRowHeight="18"/>
  <cols>
    <col min="1" max="1" width="6.28515625" style="1" customWidth="1"/>
    <col min="2" max="2" width="24.710937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12.140625" style="1" bestFit="1" customWidth="1"/>
    <col min="8" max="8" width="6.42578125" style="1" bestFit="1" customWidth="1"/>
    <col min="9" max="9" width="11.140625" style="1" bestFit="1" customWidth="1"/>
    <col min="10" max="10" width="7.140625" style="1" bestFit="1" customWidth="1"/>
    <col min="11" max="11" width="5.140625" style="1" bestFit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10.140625" style="1" bestFit="1" customWidth="1"/>
    <col min="16" max="16" width="7.28515625" style="1" bestFit="1" customWidth="1"/>
    <col min="17" max="17" width="8.28515625" style="1" bestFit="1" customWidth="1"/>
    <col min="18" max="18" width="7.2851562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6" t="s">
        <v>167</v>
      </c>
      <c r="C1" s="77" t="s" vm="1">
        <v>236</v>
      </c>
    </row>
    <row r="2" spans="2:66">
      <c r="B2" s="56" t="s">
        <v>166</v>
      </c>
      <c r="C2" s="77" t="s">
        <v>237</v>
      </c>
    </row>
    <row r="3" spans="2:66">
      <c r="B3" s="56" t="s">
        <v>168</v>
      </c>
      <c r="C3" s="77" t="s">
        <v>238</v>
      </c>
    </row>
    <row r="4" spans="2:66">
      <c r="B4" s="56" t="s">
        <v>169</v>
      </c>
      <c r="C4" s="77">
        <v>12145</v>
      </c>
    </row>
    <row r="6" spans="2:66" ht="26.25" customHeight="1">
      <c r="B6" s="182" t="s">
        <v>197</v>
      </c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183"/>
      <c r="T6" s="183"/>
      <c r="U6" s="184"/>
    </row>
    <row r="7" spans="2:66" ht="26.25" customHeight="1">
      <c r="B7" s="182" t="s">
        <v>76</v>
      </c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3"/>
      <c r="U7" s="184"/>
      <c r="BN7" s="3"/>
    </row>
    <row r="8" spans="2:66" s="3" customFormat="1" ht="78.75">
      <c r="B8" s="22" t="s">
        <v>103</v>
      </c>
      <c r="C8" s="30" t="s">
        <v>36</v>
      </c>
      <c r="D8" s="30" t="s">
        <v>107</v>
      </c>
      <c r="E8" s="30" t="s">
        <v>213</v>
      </c>
      <c r="F8" s="30" t="s">
        <v>105</v>
      </c>
      <c r="G8" s="30" t="s">
        <v>49</v>
      </c>
      <c r="H8" s="30" t="s">
        <v>15</v>
      </c>
      <c r="I8" s="30" t="s">
        <v>50</v>
      </c>
      <c r="J8" s="30" t="s">
        <v>90</v>
      </c>
      <c r="K8" s="30" t="s">
        <v>18</v>
      </c>
      <c r="L8" s="30" t="s">
        <v>89</v>
      </c>
      <c r="M8" s="30" t="s">
        <v>17</v>
      </c>
      <c r="N8" s="30" t="s">
        <v>19</v>
      </c>
      <c r="O8" s="13" t="s">
        <v>220</v>
      </c>
      <c r="P8" s="30" t="s">
        <v>219</v>
      </c>
      <c r="Q8" s="30" t="s">
        <v>234</v>
      </c>
      <c r="R8" s="30" t="s">
        <v>48</v>
      </c>
      <c r="S8" s="13" t="s">
        <v>47</v>
      </c>
      <c r="T8" s="30" t="s">
        <v>170</v>
      </c>
      <c r="U8" s="14" t="s">
        <v>172</v>
      </c>
      <c r="V8" s="1"/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32"/>
      <c r="I9" s="32"/>
      <c r="J9" s="32" t="s">
        <v>22</v>
      </c>
      <c r="K9" s="32" t="s">
        <v>21</v>
      </c>
      <c r="L9" s="32"/>
      <c r="M9" s="32" t="s">
        <v>20</v>
      </c>
      <c r="N9" s="32" t="s">
        <v>20</v>
      </c>
      <c r="O9" s="32" t="s">
        <v>227</v>
      </c>
      <c r="P9" s="32"/>
      <c r="Q9" s="16" t="s">
        <v>223</v>
      </c>
      <c r="R9" s="32" t="s">
        <v>223</v>
      </c>
      <c r="S9" s="16" t="s">
        <v>20</v>
      </c>
      <c r="T9" s="32" t="s">
        <v>223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34" t="s">
        <v>14</v>
      </c>
      <c r="Q10" s="42" t="s">
        <v>101</v>
      </c>
      <c r="R10" s="19" t="s">
        <v>102</v>
      </c>
      <c r="S10" s="19" t="s">
        <v>173</v>
      </c>
      <c r="T10" s="20" t="s">
        <v>214</v>
      </c>
      <c r="U10" s="20" t="s">
        <v>229</v>
      </c>
      <c r="V10" s="5"/>
      <c r="BI10" s="1"/>
      <c r="BJ10" s="3"/>
      <c r="BK10" s="1"/>
    </row>
    <row r="11" spans="2:66" s="4" customFormat="1" ht="18" customHeight="1">
      <c r="B11" s="103" t="s">
        <v>30</v>
      </c>
      <c r="C11" s="81"/>
      <c r="D11" s="81"/>
      <c r="E11" s="81"/>
      <c r="F11" s="81"/>
      <c r="G11" s="81"/>
      <c r="H11" s="81"/>
      <c r="I11" s="81"/>
      <c r="J11" s="81"/>
      <c r="K11" s="89">
        <v>5.3140493517936518</v>
      </c>
      <c r="L11" s="81"/>
      <c r="M11" s="81"/>
      <c r="N11" s="97">
        <v>4.0712275657777505E-2</v>
      </c>
      <c r="O11" s="89"/>
      <c r="P11" s="91"/>
      <c r="Q11" s="89">
        <v>6.8519999999999998E-2</v>
      </c>
      <c r="R11" s="89">
        <v>168.08304999999999</v>
      </c>
      <c r="S11" s="81"/>
      <c r="T11" s="90">
        <v>1</v>
      </c>
      <c r="U11" s="90">
        <f>R11/'סכום נכסי הקרן'!$C$42</f>
        <v>2.2423551860555288E-3</v>
      </c>
      <c r="V11" s="5"/>
      <c r="BI11" s="95"/>
      <c r="BJ11" s="3"/>
      <c r="BK11" s="95"/>
      <c r="BN11" s="95"/>
    </row>
    <row r="12" spans="2:66" s="95" customFormat="1">
      <c r="B12" s="80" t="s">
        <v>217</v>
      </c>
      <c r="C12" s="81"/>
      <c r="D12" s="81"/>
      <c r="E12" s="81"/>
      <c r="F12" s="81"/>
      <c r="G12" s="81"/>
      <c r="H12" s="81"/>
      <c r="I12" s="81"/>
      <c r="J12" s="81"/>
      <c r="K12" s="89">
        <v>5.3140493517936518</v>
      </c>
      <c r="L12" s="81"/>
      <c r="M12" s="81"/>
      <c r="N12" s="97">
        <v>4.0712275657777505E-2</v>
      </c>
      <c r="O12" s="89"/>
      <c r="P12" s="91"/>
      <c r="Q12" s="89">
        <v>6.8519999999999998E-2</v>
      </c>
      <c r="R12" s="89">
        <v>168.08304999999999</v>
      </c>
      <c r="S12" s="81"/>
      <c r="T12" s="90">
        <v>1</v>
      </c>
      <c r="U12" s="90">
        <f>R12/'סכום נכסי הקרן'!$C$42</f>
        <v>2.2423551860555288E-3</v>
      </c>
      <c r="BJ12" s="3"/>
    </row>
    <row r="13" spans="2:66" ht="20.25">
      <c r="B13" s="96" t="s">
        <v>29</v>
      </c>
      <c r="C13" s="81"/>
      <c r="D13" s="81"/>
      <c r="E13" s="81"/>
      <c r="F13" s="81"/>
      <c r="G13" s="81"/>
      <c r="H13" s="81"/>
      <c r="I13" s="81"/>
      <c r="J13" s="81"/>
      <c r="K13" s="89">
        <v>6.6106616469836625</v>
      </c>
      <c r="L13" s="81"/>
      <c r="M13" s="81"/>
      <c r="N13" s="97">
        <v>1.7531066069969063E-2</v>
      </c>
      <c r="O13" s="89"/>
      <c r="P13" s="91"/>
      <c r="Q13" s="89">
        <v>6.8519999999999998E-2</v>
      </c>
      <c r="R13" s="89">
        <v>30.930240000000005</v>
      </c>
      <c r="S13" s="81"/>
      <c r="T13" s="90">
        <v>0.18401760320270252</v>
      </c>
      <c r="U13" s="90">
        <f>R13/'סכום נכסי הקרן'!$C$42</f>
        <v>4.1263282686708843E-4</v>
      </c>
      <c r="BJ13" s="4"/>
    </row>
    <row r="14" spans="2:66">
      <c r="B14" s="85" t="s">
        <v>266</v>
      </c>
      <c r="C14" s="79" t="s">
        <v>267</v>
      </c>
      <c r="D14" s="92" t="s">
        <v>108</v>
      </c>
      <c r="E14" s="92" t="s">
        <v>268</v>
      </c>
      <c r="F14" s="79" t="s">
        <v>269</v>
      </c>
      <c r="G14" s="92" t="s">
        <v>270</v>
      </c>
      <c r="H14" s="79" t="s">
        <v>271</v>
      </c>
      <c r="I14" s="79" t="s">
        <v>148</v>
      </c>
      <c r="J14" s="79"/>
      <c r="K14" s="86">
        <v>6.79</v>
      </c>
      <c r="L14" s="92" t="s">
        <v>152</v>
      </c>
      <c r="M14" s="93">
        <v>0.04</v>
      </c>
      <c r="N14" s="93">
        <v>2.3300000000000001E-2</v>
      </c>
      <c r="O14" s="86">
        <v>7907</v>
      </c>
      <c r="P14" s="88">
        <v>111.3</v>
      </c>
      <c r="Q14" s="79"/>
      <c r="R14" s="86">
        <v>8.8004899999999999</v>
      </c>
      <c r="S14" s="87">
        <v>2.6732697703462807E-6</v>
      </c>
      <c r="T14" s="87">
        <v>5.2357986126501159E-2</v>
      </c>
      <c r="U14" s="87">
        <f>R14/'סכום נכסי הקרן'!$C$42</f>
        <v>1.1740520172218329E-4</v>
      </c>
    </row>
    <row r="15" spans="2:66">
      <c r="B15" s="85" t="s">
        <v>272</v>
      </c>
      <c r="C15" s="79" t="s">
        <v>273</v>
      </c>
      <c r="D15" s="92" t="s">
        <v>108</v>
      </c>
      <c r="E15" s="92" t="s">
        <v>268</v>
      </c>
      <c r="F15" s="79" t="s">
        <v>269</v>
      </c>
      <c r="G15" s="92" t="s">
        <v>270</v>
      </c>
      <c r="H15" s="79" t="s">
        <v>271</v>
      </c>
      <c r="I15" s="79" t="s">
        <v>148</v>
      </c>
      <c r="J15" s="79"/>
      <c r="K15" s="86">
        <v>2.06</v>
      </c>
      <c r="L15" s="92" t="s">
        <v>152</v>
      </c>
      <c r="M15" s="93">
        <v>5.0999999999999997E-2</v>
      </c>
      <c r="N15" s="93">
        <v>7.7999999999999988E-3</v>
      </c>
      <c r="O15" s="86">
        <v>1145</v>
      </c>
      <c r="P15" s="88">
        <v>127.81</v>
      </c>
      <c r="Q15" s="86">
        <v>6.8519999999999998E-2</v>
      </c>
      <c r="R15" s="86">
        <v>1.5319400000000001</v>
      </c>
      <c r="S15" s="87">
        <v>5.5339468731462897E-7</v>
      </c>
      <c r="T15" s="87">
        <v>9.1141849222750315E-3</v>
      </c>
      <c r="U15" s="87">
        <f>R15/'סכום נכסי הקרן'!$C$42</f>
        <v>2.0437239827132523E-5</v>
      </c>
    </row>
    <row r="16" spans="2:66">
      <c r="B16" s="85" t="s">
        <v>274</v>
      </c>
      <c r="C16" s="79" t="s">
        <v>275</v>
      </c>
      <c r="D16" s="92" t="s">
        <v>108</v>
      </c>
      <c r="E16" s="92" t="s">
        <v>268</v>
      </c>
      <c r="F16" s="79" t="s">
        <v>276</v>
      </c>
      <c r="G16" s="92" t="s">
        <v>270</v>
      </c>
      <c r="H16" s="79" t="s">
        <v>271</v>
      </c>
      <c r="I16" s="79" t="s">
        <v>148</v>
      </c>
      <c r="J16" s="79"/>
      <c r="K16" s="86">
        <v>6.32</v>
      </c>
      <c r="L16" s="92" t="s">
        <v>152</v>
      </c>
      <c r="M16" s="93">
        <v>1.9599999999999999E-2</v>
      </c>
      <c r="N16" s="93">
        <v>1.46E-2</v>
      </c>
      <c r="O16" s="86">
        <v>8351</v>
      </c>
      <c r="P16" s="88">
        <v>103.5</v>
      </c>
      <c r="Q16" s="79"/>
      <c r="R16" s="86">
        <v>8.6432900000000004</v>
      </c>
      <c r="S16" s="87">
        <v>1.1020697955542418E-5</v>
      </c>
      <c r="T16" s="87">
        <v>5.1422734178133971E-2</v>
      </c>
      <c r="U16" s="87">
        <f>R16/'סכום נכסי הקרן'!$C$42</f>
        <v>1.1530803466549359E-4</v>
      </c>
    </row>
    <row r="17" spans="2:61" ht="20.25">
      <c r="B17" s="85" t="s">
        <v>277</v>
      </c>
      <c r="C17" s="79" t="s">
        <v>278</v>
      </c>
      <c r="D17" s="92" t="s">
        <v>108</v>
      </c>
      <c r="E17" s="92" t="s">
        <v>268</v>
      </c>
      <c r="F17" s="79" t="s">
        <v>279</v>
      </c>
      <c r="G17" s="92" t="s">
        <v>270</v>
      </c>
      <c r="H17" s="79" t="s">
        <v>280</v>
      </c>
      <c r="I17" s="79" t="s">
        <v>148</v>
      </c>
      <c r="J17" s="79"/>
      <c r="K17" s="86">
        <v>6.1199999999999992</v>
      </c>
      <c r="L17" s="92" t="s">
        <v>152</v>
      </c>
      <c r="M17" s="93">
        <v>1.95E-2</v>
      </c>
      <c r="N17" s="93">
        <v>1.6799999999999999E-2</v>
      </c>
      <c r="O17" s="86">
        <v>2955</v>
      </c>
      <c r="P17" s="88">
        <v>101.94</v>
      </c>
      <c r="Q17" s="79"/>
      <c r="R17" s="86">
        <v>3.01233</v>
      </c>
      <c r="S17" s="87">
        <v>4.5367522994655693E-6</v>
      </c>
      <c r="T17" s="87">
        <v>1.7921676218988172E-2</v>
      </c>
      <c r="U17" s="87">
        <f>R17/'סכום נכסי הקרן'!$C$42</f>
        <v>4.018676361245617E-5</v>
      </c>
      <c r="BI17" s="4"/>
    </row>
    <row r="18" spans="2:61">
      <c r="B18" s="85" t="s">
        <v>281</v>
      </c>
      <c r="C18" s="79" t="s">
        <v>282</v>
      </c>
      <c r="D18" s="92" t="s">
        <v>108</v>
      </c>
      <c r="E18" s="92" t="s">
        <v>268</v>
      </c>
      <c r="F18" s="79" t="s">
        <v>283</v>
      </c>
      <c r="G18" s="92" t="s">
        <v>270</v>
      </c>
      <c r="H18" s="79" t="s">
        <v>280</v>
      </c>
      <c r="I18" s="79" t="s">
        <v>148</v>
      </c>
      <c r="J18" s="79"/>
      <c r="K18" s="86">
        <v>7.6599999999999984</v>
      </c>
      <c r="L18" s="92" t="s">
        <v>152</v>
      </c>
      <c r="M18" s="93">
        <v>2.4E-2</v>
      </c>
      <c r="N18" s="93">
        <v>1.66E-2</v>
      </c>
      <c r="O18" s="86">
        <v>8444</v>
      </c>
      <c r="P18" s="88">
        <v>105.9</v>
      </c>
      <c r="Q18" s="79"/>
      <c r="R18" s="86">
        <v>8.9421900000000001</v>
      </c>
      <c r="S18" s="87">
        <v>2.1629727750274701E-5</v>
      </c>
      <c r="T18" s="87">
        <v>5.3201021756804155E-2</v>
      </c>
      <c r="U18" s="87">
        <f>R18/'סכום נכסי הקרן'!$C$42</f>
        <v>1.1929558703982281E-4</v>
      </c>
    </row>
    <row r="19" spans="2:61">
      <c r="B19" s="82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86"/>
      <c r="P19" s="88"/>
      <c r="Q19" s="79"/>
      <c r="R19" s="79"/>
      <c r="S19" s="79"/>
      <c r="T19" s="87"/>
      <c r="U19" s="79"/>
      <c r="BI19" s="3"/>
    </row>
    <row r="20" spans="2:61">
      <c r="B20" s="96" t="s">
        <v>37</v>
      </c>
      <c r="C20" s="81"/>
      <c r="D20" s="81"/>
      <c r="E20" s="81"/>
      <c r="F20" s="81"/>
      <c r="G20" s="81"/>
      <c r="H20" s="81"/>
      <c r="I20" s="81"/>
      <c r="J20" s="81"/>
      <c r="K20" s="89">
        <v>4.914148854446851</v>
      </c>
      <c r="L20" s="81"/>
      <c r="M20" s="81"/>
      <c r="N20" s="97">
        <v>3.7590210026542871E-2</v>
      </c>
      <c r="O20" s="89"/>
      <c r="P20" s="91"/>
      <c r="Q20" s="81"/>
      <c r="R20" s="89">
        <v>69.890690000000006</v>
      </c>
      <c r="S20" s="81"/>
      <c r="T20" s="90">
        <v>0.41581045798490696</v>
      </c>
      <c r="U20" s="90">
        <f>R20/'סכום נכסי הקרן'!$C$42</f>
        <v>9.3239473687858052E-4</v>
      </c>
    </row>
    <row r="21" spans="2:61">
      <c r="B21" s="85" t="s">
        <v>284</v>
      </c>
      <c r="C21" s="79" t="s">
        <v>285</v>
      </c>
      <c r="D21" s="92" t="s">
        <v>108</v>
      </c>
      <c r="E21" s="92" t="s">
        <v>268</v>
      </c>
      <c r="F21" s="79" t="s">
        <v>286</v>
      </c>
      <c r="G21" s="92" t="s">
        <v>270</v>
      </c>
      <c r="H21" s="79" t="s">
        <v>271</v>
      </c>
      <c r="I21" s="79" t="s">
        <v>148</v>
      </c>
      <c r="J21" s="79"/>
      <c r="K21" s="86">
        <v>4.7399999999999993</v>
      </c>
      <c r="L21" s="92" t="s">
        <v>152</v>
      </c>
      <c r="M21" s="93">
        <v>4.3499999999999997E-2</v>
      </c>
      <c r="N21" s="93">
        <v>3.2699999999999993E-2</v>
      </c>
      <c r="O21" s="86">
        <v>15006</v>
      </c>
      <c r="P21" s="88">
        <v>106.9</v>
      </c>
      <c r="Q21" s="79"/>
      <c r="R21" s="86">
        <v>16.041419999999999</v>
      </c>
      <c r="S21" s="87">
        <v>7.9982005914169918E-6</v>
      </c>
      <c r="T21" s="87">
        <v>9.5437463801376757E-2</v>
      </c>
      <c r="U21" s="87">
        <f>R21/'סכום נכסי הקרן'!$C$42</f>
        <v>2.1400469189900397E-4</v>
      </c>
    </row>
    <row r="22" spans="2:61">
      <c r="B22" s="85" t="s">
        <v>287</v>
      </c>
      <c r="C22" s="79" t="s">
        <v>288</v>
      </c>
      <c r="D22" s="92" t="s">
        <v>108</v>
      </c>
      <c r="E22" s="92" t="s">
        <v>268</v>
      </c>
      <c r="F22" s="79" t="s">
        <v>289</v>
      </c>
      <c r="G22" s="92" t="s">
        <v>270</v>
      </c>
      <c r="H22" s="79" t="s">
        <v>280</v>
      </c>
      <c r="I22" s="79" t="s">
        <v>148</v>
      </c>
      <c r="J22" s="79"/>
      <c r="K22" s="86">
        <v>2.82</v>
      </c>
      <c r="L22" s="92" t="s">
        <v>152</v>
      </c>
      <c r="M22" s="93">
        <v>6.7500000000000004E-2</v>
      </c>
      <c r="N22" s="93">
        <v>4.4999999999999998E-2</v>
      </c>
      <c r="O22" s="86">
        <v>13831</v>
      </c>
      <c r="P22" s="88">
        <v>107.64</v>
      </c>
      <c r="Q22" s="79"/>
      <c r="R22" s="86">
        <v>14.887690000000001</v>
      </c>
      <c r="S22" s="87">
        <v>1.4822745428376379E-5</v>
      </c>
      <c r="T22" s="87">
        <v>8.8573416534266855E-2</v>
      </c>
      <c r="U22" s="87">
        <f>R22/'סכום נכסי הקרן'!$C$42</f>
        <v>1.986130599122698E-4</v>
      </c>
    </row>
    <row r="23" spans="2:61">
      <c r="B23" s="85" t="s">
        <v>290</v>
      </c>
      <c r="C23" s="79" t="s">
        <v>291</v>
      </c>
      <c r="D23" s="92" t="s">
        <v>108</v>
      </c>
      <c r="E23" s="92" t="s">
        <v>268</v>
      </c>
      <c r="F23" s="79" t="s">
        <v>292</v>
      </c>
      <c r="G23" s="92" t="s">
        <v>293</v>
      </c>
      <c r="H23" s="79" t="s">
        <v>280</v>
      </c>
      <c r="I23" s="79" t="s">
        <v>148</v>
      </c>
      <c r="J23" s="79"/>
      <c r="K23" s="86">
        <v>9.43</v>
      </c>
      <c r="L23" s="92" t="s">
        <v>152</v>
      </c>
      <c r="M23" s="93">
        <v>3.4300000000000004E-2</v>
      </c>
      <c r="N23" s="93">
        <v>3.1699999999999999E-2</v>
      </c>
      <c r="O23" s="86">
        <v>7798</v>
      </c>
      <c r="P23" s="88">
        <v>103</v>
      </c>
      <c r="Q23" s="79"/>
      <c r="R23" s="86">
        <v>8.0319500000000001</v>
      </c>
      <c r="S23" s="87">
        <v>3.0715298566251773E-5</v>
      </c>
      <c r="T23" s="87">
        <v>4.7785603604884611E-2</v>
      </c>
      <c r="U23" s="87">
        <f>R23/'סכום נכסי הקרן'!$C$42</f>
        <v>1.0715229606220678E-4</v>
      </c>
    </row>
    <row r="24" spans="2:61">
      <c r="B24" s="85" t="s">
        <v>294</v>
      </c>
      <c r="C24" s="79" t="s">
        <v>295</v>
      </c>
      <c r="D24" s="92" t="s">
        <v>108</v>
      </c>
      <c r="E24" s="92" t="s">
        <v>268</v>
      </c>
      <c r="F24" s="79" t="s">
        <v>296</v>
      </c>
      <c r="G24" s="92" t="s">
        <v>139</v>
      </c>
      <c r="H24" s="79" t="s">
        <v>280</v>
      </c>
      <c r="I24" s="79" t="s">
        <v>148</v>
      </c>
      <c r="J24" s="79"/>
      <c r="K24" s="86">
        <v>3.0499999999999994</v>
      </c>
      <c r="L24" s="92" t="s">
        <v>152</v>
      </c>
      <c r="M24" s="93">
        <v>2.4E-2</v>
      </c>
      <c r="N24" s="93">
        <v>1.7299999999999996E-2</v>
      </c>
      <c r="O24" s="86">
        <v>5419</v>
      </c>
      <c r="P24" s="88">
        <v>102.26</v>
      </c>
      <c r="Q24" s="79"/>
      <c r="R24" s="86">
        <v>5.5414700000000003</v>
      </c>
      <c r="S24" s="87">
        <v>1.3932337923536902E-5</v>
      </c>
      <c r="T24" s="87">
        <v>3.2968642584722263E-2</v>
      </c>
      <c r="U24" s="87">
        <f>R24/'סכום נכסי הקרן'!$C$42</f>
        <v>7.3927406677063104E-5</v>
      </c>
    </row>
    <row r="25" spans="2:61">
      <c r="B25" s="85" t="s">
        <v>297</v>
      </c>
      <c r="C25" s="79" t="s">
        <v>298</v>
      </c>
      <c r="D25" s="92" t="s">
        <v>108</v>
      </c>
      <c r="E25" s="92" t="s">
        <v>268</v>
      </c>
      <c r="F25" s="79" t="s">
        <v>299</v>
      </c>
      <c r="G25" s="92" t="s">
        <v>270</v>
      </c>
      <c r="H25" s="79" t="s">
        <v>300</v>
      </c>
      <c r="I25" s="79" t="s">
        <v>148</v>
      </c>
      <c r="J25" s="79"/>
      <c r="K25" s="86">
        <v>4.97</v>
      </c>
      <c r="L25" s="92" t="s">
        <v>152</v>
      </c>
      <c r="M25" s="93">
        <v>3.95E-2</v>
      </c>
      <c r="N25" s="93">
        <v>3.85E-2</v>
      </c>
      <c r="O25" s="86">
        <v>5065</v>
      </c>
      <c r="P25" s="88">
        <v>100.98</v>
      </c>
      <c r="Q25" s="79"/>
      <c r="R25" s="86">
        <v>5.1146400000000005</v>
      </c>
      <c r="S25" s="87">
        <v>8.1961907535964537E-6</v>
      </c>
      <c r="T25" s="87">
        <v>3.0429243162829332E-2</v>
      </c>
      <c r="U25" s="87">
        <f>R25/'סכום נכסי הקרן'!$C$42</f>
        <v>6.8233171213915098E-5</v>
      </c>
    </row>
    <row r="26" spans="2:61">
      <c r="B26" s="85" t="s">
        <v>301</v>
      </c>
      <c r="C26" s="79" t="s">
        <v>302</v>
      </c>
      <c r="D26" s="92" t="s">
        <v>108</v>
      </c>
      <c r="E26" s="92" t="s">
        <v>268</v>
      </c>
      <c r="F26" s="79" t="s">
        <v>299</v>
      </c>
      <c r="G26" s="92" t="s">
        <v>270</v>
      </c>
      <c r="H26" s="79" t="s">
        <v>300</v>
      </c>
      <c r="I26" s="79" t="s">
        <v>148</v>
      </c>
      <c r="J26" s="79"/>
      <c r="K26" s="86">
        <v>5.65</v>
      </c>
      <c r="L26" s="92" t="s">
        <v>152</v>
      </c>
      <c r="M26" s="93">
        <v>0.03</v>
      </c>
      <c r="N26" s="93">
        <v>3.4000000000000002E-2</v>
      </c>
      <c r="O26" s="86">
        <v>14102</v>
      </c>
      <c r="P26" s="88">
        <v>98.34</v>
      </c>
      <c r="Q26" s="79"/>
      <c r="R26" s="86">
        <v>13.86791</v>
      </c>
      <c r="S26" s="87">
        <v>2.1905679135081398E-5</v>
      </c>
      <c r="T26" s="87">
        <v>8.2506296738427826E-2</v>
      </c>
      <c r="U26" s="87">
        <f>R26/'סכום נכסי הקרן'!$C$42</f>
        <v>1.8500842237364999E-4</v>
      </c>
    </row>
    <row r="27" spans="2:61">
      <c r="B27" s="85" t="s">
        <v>303</v>
      </c>
      <c r="C27" s="79" t="s">
        <v>304</v>
      </c>
      <c r="D27" s="92" t="s">
        <v>108</v>
      </c>
      <c r="E27" s="92" t="s">
        <v>268</v>
      </c>
      <c r="F27" s="79" t="s">
        <v>305</v>
      </c>
      <c r="G27" s="92" t="s">
        <v>270</v>
      </c>
      <c r="H27" s="79" t="s">
        <v>306</v>
      </c>
      <c r="I27" s="79" t="s">
        <v>307</v>
      </c>
      <c r="J27" s="79"/>
      <c r="K27" s="86">
        <v>4.53</v>
      </c>
      <c r="L27" s="92" t="s">
        <v>152</v>
      </c>
      <c r="M27" s="93">
        <v>6.9000000000000006E-2</v>
      </c>
      <c r="N27" s="93">
        <v>6.4600000000000005E-2</v>
      </c>
      <c r="O27" s="86">
        <v>6100</v>
      </c>
      <c r="P27" s="88">
        <v>105.01</v>
      </c>
      <c r="Q27" s="79"/>
      <c r="R27" s="86">
        <v>6.4056099999999994</v>
      </c>
      <c r="S27" s="87">
        <v>9.2206160883123394E-6</v>
      </c>
      <c r="T27" s="87">
        <v>3.8109791558399254E-2</v>
      </c>
      <c r="U27" s="87">
        <f>R27/'סכום נכסי הקרן'!$C$42</f>
        <v>8.5455688740471774E-5</v>
      </c>
    </row>
    <row r="28" spans="2:61">
      <c r="B28" s="82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86"/>
      <c r="P28" s="88"/>
      <c r="Q28" s="79"/>
      <c r="R28" s="79"/>
      <c r="S28" s="79"/>
      <c r="T28" s="87"/>
      <c r="U28" s="79"/>
    </row>
    <row r="29" spans="2:61">
      <c r="B29" s="96" t="s">
        <v>38</v>
      </c>
      <c r="C29" s="81"/>
      <c r="D29" s="81"/>
      <c r="E29" s="81"/>
      <c r="F29" s="81"/>
      <c r="G29" s="81"/>
      <c r="H29" s="81"/>
      <c r="I29" s="81"/>
      <c r="J29" s="81"/>
      <c r="K29" s="89">
        <v>5.1333353364419683</v>
      </c>
      <c r="L29" s="81"/>
      <c r="M29" s="81"/>
      <c r="N29" s="97">
        <v>5.4616144540195879E-2</v>
      </c>
      <c r="O29" s="89"/>
      <c r="P29" s="91"/>
      <c r="Q29" s="81"/>
      <c r="R29" s="89">
        <v>67.262119999999996</v>
      </c>
      <c r="S29" s="81"/>
      <c r="T29" s="90">
        <v>0.40017193881239066</v>
      </c>
      <c r="U29" s="90">
        <f>R29/'סכום נכסי הקרן'!$C$42</f>
        <v>8.9732762230985985E-4</v>
      </c>
    </row>
    <row r="30" spans="2:61">
      <c r="B30" s="85" t="s">
        <v>308</v>
      </c>
      <c r="C30" s="79" t="s">
        <v>309</v>
      </c>
      <c r="D30" s="92" t="s">
        <v>108</v>
      </c>
      <c r="E30" s="92" t="s">
        <v>268</v>
      </c>
      <c r="F30" s="79" t="s">
        <v>310</v>
      </c>
      <c r="G30" s="92" t="s">
        <v>311</v>
      </c>
      <c r="H30" s="79" t="s">
        <v>312</v>
      </c>
      <c r="I30" s="79" t="s">
        <v>307</v>
      </c>
      <c r="J30" s="79"/>
      <c r="K30" s="86">
        <v>3.9300000000000006</v>
      </c>
      <c r="L30" s="92" t="s">
        <v>152</v>
      </c>
      <c r="M30" s="93">
        <v>3.49E-2</v>
      </c>
      <c r="N30" s="93">
        <v>4.53E-2</v>
      </c>
      <c r="O30" s="86">
        <v>24957</v>
      </c>
      <c r="P30" s="88">
        <v>95.15</v>
      </c>
      <c r="Q30" s="79"/>
      <c r="R30" s="86">
        <v>23.746590000000001</v>
      </c>
      <c r="S30" s="87">
        <v>1.583739839462073E-5</v>
      </c>
      <c r="T30" s="87">
        <v>0.14127890944387314</v>
      </c>
      <c r="U30" s="87">
        <f>R30/'סכום נכסי הקרן'!$C$42</f>
        <v>3.1679749527173834E-4</v>
      </c>
    </row>
    <row r="31" spans="2:61">
      <c r="B31" s="85" t="s">
        <v>313</v>
      </c>
      <c r="C31" s="79" t="s">
        <v>314</v>
      </c>
      <c r="D31" s="92" t="s">
        <v>108</v>
      </c>
      <c r="E31" s="92" t="s">
        <v>268</v>
      </c>
      <c r="F31" s="79" t="s">
        <v>315</v>
      </c>
      <c r="G31" s="92" t="s">
        <v>316</v>
      </c>
      <c r="H31" s="79" t="s">
        <v>280</v>
      </c>
      <c r="I31" s="79" t="s">
        <v>148</v>
      </c>
      <c r="J31" s="79"/>
      <c r="K31" s="86">
        <v>5.79</v>
      </c>
      <c r="L31" s="92" t="s">
        <v>152</v>
      </c>
      <c r="M31" s="93">
        <v>4.6900000000000004E-2</v>
      </c>
      <c r="N31" s="93">
        <v>5.9700000000000003E-2</v>
      </c>
      <c r="O31" s="86">
        <v>45801</v>
      </c>
      <c r="P31" s="88">
        <v>95.01</v>
      </c>
      <c r="Q31" s="79"/>
      <c r="R31" s="86">
        <v>43.515529999999998</v>
      </c>
      <c r="S31" s="87">
        <v>2.3607387817101376E-5</v>
      </c>
      <c r="T31" s="87">
        <v>0.25889302936851755</v>
      </c>
      <c r="U31" s="87">
        <f>R31/'סכום נכסי הקרן'!$C$42</f>
        <v>5.8053012703812156E-4</v>
      </c>
    </row>
    <row r="32" spans="2:61">
      <c r="B32" s="82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86"/>
      <c r="P32" s="88"/>
      <c r="Q32" s="79"/>
      <c r="R32" s="79"/>
      <c r="S32" s="79"/>
      <c r="T32" s="87"/>
      <c r="U32" s="79"/>
    </row>
    <row r="33" spans="2:21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</row>
    <row r="34" spans="2:21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</row>
    <row r="35" spans="2:21">
      <c r="B35" s="94" t="s">
        <v>235</v>
      </c>
      <c r="C35" s="95"/>
      <c r="D35" s="95"/>
      <c r="E35" s="95"/>
      <c r="F35" s="95"/>
      <c r="G35" s="95"/>
      <c r="H35" s="95"/>
      <c r="I35" s="95"/>
      <c r="J35" s="95"/>
      <c r="K35" s="95"/>
      <c r="L35" s="78"/>
      <c r="M35" s="78"/>
      <c r="N35" s="78"/>
      <c r="O35" s="78"/>
      <c r="P35" s="78"/>
      <c r="Q35" s="78"/>
      <c r="R35" s="78"/>
      <c r="S35" s="78"/>
      <c r="T35" s="78"/>
      <c r="U35" s="78"/>
    </row>
    <row r="36" spans="2:21">
      <c r="B36" s="94" t="s">
        <v>100</v>
      </c>
      <c r="C36" s="95"/>
      <c r="D36" s="95"/>
      <c r="E36" s="95"/>
      <c r="F36" s="95"/>
      <c r="G36" s="95"/>
      <c r="H36" s="95"/>
      <c r="I36" s="95"/>
      <c r="J36" s="95"/>
      <c r="K36" s="95"/>
      <c r="L36" s="78"/>
      <c r="M36" s="78"/>
      <c r="N36" s="78"/>
      <c r="O36" s="78"/>
      <c r="P36" s="78"/>
      <c r="Q36" s="78"/>
      <c r="R36" s="78"/>
      <c r="S36" s="78"/>
      <c r="T36" s="78"/>
      <c r="U36" s="78"/>
    </row>
    <row r="37" spans="2:21">
      <c r="B37" s="94" t="s">
        <v>218</v>
      </c>
      <c r="C37" s="95"/>
      <c r="D37" s="95"/>
      <c r="E37" s="95"/>
      <c r="F37" s="95"/>
      <c r="G37" s="95"/>
      <c r="H37" s="95"/>
      <c r="I37" s="95"/>
      <c r="J37" s="95"/>
      <c r="K37" s="95"/>
      <c r="L37" s="78"/>
      <c r="M37" s="78"/>
      <c r="N37" s="78"/>
      <c r="O37" s="78"/>
      <c r="P37" s="78"/>
      <c r="Q37" s="78"/>
      <c r="R37" s="78"/>
      <c r="S37" s="78"/>
      <c r="T37" s="78"/>
      <c r="U37" s="78"/>
    </row>
    <row r="38" spans="2:21">
      <c r="B38" s="94" t="s">
        <v>226</v>
      </c>
      <c r="C38" s="95"/>
      <c r="D38" s="95"/>
      <c r="E38" s="95"/>
      <c r="F38" s="95"/>
      <c r="G38" s="95"/>
      <c r="H38" s="95"/>
      <c r="I38" s="95"/>
      <c r="J38" s="95"/>
      <c r="K38" s="95"/>
      <c r="L38" s="78"/>
      <c r="M38" s="78"/>
      <c r="N38" s="78"/>
      <c r="O38" s="78"/>
      <c r="P38" s="78"/>
      <c r="Q38" s="78"/>
      <c r="R38" s="78"/>
      <c r="S38" s="78"/>
      <c r="T38" s="78"/>
      <c r="U38" s="78"/>
    </row>
    <row r="39" spans="2:21">
      <c r="B39" s="179" t="s">
        <v>231</v>
      </c>
      <c r="C39" s="179"/>
      <c r="D39" s="179"/>
      <c r="E39" s="179"/>
      <c r="F39" s="179"/>
      <c r="G39" s="179"/>
      <c r="H39" s="179"/>
      <c r="I39" s="179"/>
      <c r="J39" s="179"/>
      <c r="K39" s="179"/>
      <c r="L39" s="78"/>
      <c r="M39" s="78"/>
      <c r="N39" s="78"/>
      <c r="O39" s="78"/>
      <c r="P39" s="78"/>
      <c r="Q39" s="78"/>
      <c r="R39" s="78"/>
      <c r="S39" s="78"/>
      <c r="T39" s="78"/>
      <c r="U39" s="78"/>
    </row>
    <row r="40" spans="2:21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</row>
    <row r="41" spans="2:21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</row>
    <row r="42" spans="2:21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</row>
    <row r="43" spans="2:21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</row>
    <row r="44" spans="2:21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</row>
    <row r="45" spans="2:21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</row>
    <row r="46" spans="2:21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</row>
    <row r="47" spans="2:21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</row>
    <row r="48" spans="2:21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</row>
    <row r="49" spans="2:21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</row>
    <row r="50" spans="2:21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</row>
    <row r="51" spans="2:21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</row>
    <row r="52" spans="2:21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</row>
    <row r="53" spans="2:21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</row>
    <row r="54" spans="2:21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</row>
    <row r="55" spans="2:21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</row>
    <row r="56" spans="2:21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</row>
    <row r="57" spans="2:21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</row>
    <row r="58" spans="2:21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</row>
    <row r="59" spans="2:21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</row>
    <row r="60" spans="2:21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</row>
    <row r="61" spans="2:21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</row>
    <row r="62" spans="2:21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</row>
    <row r="63" spans="2:21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</row>
    <row r="64" spans="2:21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</row>
    <row r="65" spans="2:21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</row>
    <row r="66" spans="2:21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</row>
    <row r="67" spans="2:21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</row>
    <row r="68" spans="2:21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</row>
    <row r="69" spans="2:21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</row>
    <row r="70" spans="2:21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</row>
    <row r="71" spans="2:21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</row>
    <row r="72" spans="2:21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</row>
    <row r="73" spans="2:21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</row>
    <row r="74" spans="2:21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</row>
    <row r="75" spans="2:21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</row>
    <row r="76" spans="2:21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</row>
    <row r="77" spans="2:21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</row>
    <row r="78" spans="2:21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</row>
    <row r="79" spans="2:21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</row>
    <row r="80" spans="2:21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</row>
    <row r="81" spans="2:21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</row>
    <row r="82" spans="2:21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</row>
    <row r="83" spans="2:21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</row>
    <row r="84" spans="2:21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</row>
    <row r="85" spans="2:21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</row>
    <row r="86" spans="2:21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</row>
    <row r="87" spans="2:21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</row>
    <row r="88" spans="2:21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</row>
    <row r="89" spans="2:21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</row>
    <row r="90" spans="2:21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</row>
    <row r="91" spans="2:21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</row>
    <row r="92" spans="2:21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</row>
    <row r="93" spans="2:21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</row>
    <row r="94" spans="2:21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</row>
    <row r="95" spans="2:21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</row>
    <row r="96" spans="2:21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</row>
    <row r="97" spans="2:21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</row>
    <row r="98" spans="2:21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</row>
    <row r="99" spans="2:21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</row>
    <row r="100" spans="2:21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</row>
    <row r="101" spans="2:21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</row>
    <row r="102" spans="2:21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</row>
    <row r="103" spans="2:21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</row>
    <row r="104" spans="2:21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</row>
    <row r="105" spans="2:21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</row>
    <row r="106" spans="2:21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</row>
    <row r="107" spans="2:21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</row>
    <row r="108" spans="2:21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</row>
    <row r="109" spans="2:21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</row>
    <row r="110" spans="2:21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</row>
    <row r="111" spans="2:21"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</row>
    <row r="112" spans="2:21"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</row>
    <row r="113" spans="2:21"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</row>
    <row r="114" spans="2:21"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</row>
    <row r="115" spans="2:21"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</row>
    <row r="116" spans="2:21"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</row>
    <row r="117" spans="2:21"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</row>
    <row r="118" spans="2:21"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</row>
    <row r="119" spans="2:21"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</row>
    <row r="120" spans="2:21"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</row>
    <row r="121" spans="2:21"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</row>
    <row r="122" spans="2:21"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</row>
    <row r="123" spans="2:21"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</row>
    <row r="124" spans="2:21"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</row>
    <row r="125" spans="2:21"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</row>
    <row r="126" spans="2:21"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</row>
    <row r="127" spans="2:21"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</row>
    <row r="128" spans="2:21"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</row>
    <row r="129" spans="2:21"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</row>
    <row r="130" spans="2:21"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</row>
    <row r="131" spans="2:21"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</row>
    <row r="132" spans="2:21">
      <c r="C132" s="1"/>
      <c r="D132" s="1"/>
      <c r="E132" s="1"/>
      <c r="F132" s="1"/>
    </row>
    <row r="133" spans="2:21">
      <c r="C133" s="1"/>
      <c r="D133" s="1"/>
      <c r="E133" s="1"/>
      <c r="F133" s="1"/>
    </row>
    <row r="134" spans="2:21">
      <c r="C134" s="1"/>
      <c r="D134" s="1"/>
      <c r="E134" s="1"/>
      <c r="F134" s="1"/>
    </row>
    <row r="135" spans="2:21">
      <c r="C135" s="1"/>
      <c r="D135" s="1"/>
      <c r="E135" s="1"/>
      <c r="F135" s="1"/>
    </row>
    <row r="136" spans="2:21">
      <c r="C136" s="1"/>
      <c r="D136" s="1"/>
      <c r="E136" s="1"/>
      <c r="F136" s="1"/>
    </row>
    <row r="137" spans="2:21">
      <c r="C137" s="1"/>
      <c r="D137" s="1"/>
      <c r="E137" s="1"/>
      <c r="F137" s="1"/>
    </row>
    <row r="138" spans="2:21">
      <c r="C138" s="1"/>
      <c r="D138" s="1"/>
      <c r="E138" s="1"/>
      <c r="F138" s="1"/>
    </row>
    <row r="139" spans="2:21">
      <c r="C139" s="1"/>
      <c r="D139" s="1"/>
      <c r="E139" s="1"/>
      <c r="F139" s="1"/>
    </row>
    <row r="140" spans="2:21">
      <c r="C140" s="1"/>
      <c r="D140" s="1"/>
      <c r="E140" s="1"/>
      <c r="F140" s="1"/>
    </row>
    <row r="141" spans="2:21">
      <c r="C141" s="1"/>
      <c r="D141" s="1"/>
      <c r="E141" s="1"/>
      <c r="F141" s="1"/>
    </row>
    <row r="142" spans="2:21">
      <c r="C142" s="1"/>
      <c r="D142" s="1"/>
      <c r="E142" s="1"/>
      <c r="F142" s="1"/>
    </row>
    <row r="143" spans="2:21">
      <c r="C143" s="1"/>
      <c r="D143" s="1"/>
      <c r="E143" s="1"/>
      <c r="F143" s="1"/>
    </row>
    <row r="144" spans="2:21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3"/>
      <c r="C796" s="1"/>
      <c r="D796" s="1"/>
      <c r="E796" s="1"/>
      <c r="F796" s="1"/>
    </row>
    <row r="797" spans="2:6">
      <c r="B797" s="43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39:K39"/>
  </mergeCells>
  <phoneticPr fontId="4" type="noConversion"/>
  <conditionalFormatting sqref="B12:B34 B40:B131">
    <cfRule type="cellIs" dxfId="8" priority="2" operator="equal">
      <formula>"NR3"</formula>
    </cfRule>
  </conditionalFormatting>
  <conditionalFormatting sqref="B12:B34 B40:B131">
    <cfRule type="containsText" dxfId="7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9 B37"/>
    <dataValidation type="list" allowBlank="1" showInputMessage="1" showErrorMessage="1" sqref="I40:I828 I35:I38 I12:I34">
      <formula1>$BM$7:$BM$10</formula1>
    </dataValidation>
    <dataValidation type="list" allowBlank="1" showInputMessage="1" showErrorMessage="1" sqref="E40:E822 E35:E38 E12:E34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40:G555 G35:G38 G12:G34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>
      <selection activeCell="H37" sqref="H37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6" t="s">
        <v>167</v>
      </c>
      <c r="C1" s="77" t="s" vm="1">
        <v>236</v>
      </c>
    </row>
    <row r="2" spans="2:62">
      <c r="B2" s="56" t="s">
        <v>166</v>
      </c>
      <c r="C2" s="77" t="s">
        <v>237</v>
      </c>
    </row>
    <row r="3" spans="2:62">
      <c r="B3" s="56" t="s">
        <v>168</v>
      </c>
      <c r="C3" s="77" t="s">
        <v>238</v>
      </c>
    </row>
    <row r="4" spans="2:62">
      <c r="B4" s="56" t="s">
        <v>169</v>
      </c>
      <c r="C4" s="77">
        <v>12145</v>
      </c>
    </row>
    <row r="6" spans="2:62" ht="26.25" customHeight="1">
      <c r="B6" s="182" t="s">
        <v>197</v>
      </c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4"/>
      <c r="BJ6" s="3"/>
    </row>
    <row r="7" spans="2:62" ht="26.25" customHeight="1">
      <c r="B7" s="182" t="s">
        <v>77</v>
      </c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4"/>
      <c r="BF7" s="3"/>
      <c r="BJ7" s="3"/>
    </row>
    <row r="8" spans="2:62" s="3" customFormat="1" ht="78.75">
      <c r="B8" s="22" t="s">
        <v>103</v>
      </c>
      <c r="C8" s="30" t="s">
        <v>36</v>
      </c>
      <c r="D8" s="30" t="s">
        <v>107</v>
      </c>
      <c r="E8" s="30" t="s">
        <v>213</v>
      </c>
      <c r="F8" s="30" t="s">
        <v>105</v>
      </c>
      <c r="G8" s="30" t="s">
        <v>49</v>
      </c>
      <c r="H8" s="30" t="s">
        <v>89</v>
      </c>
      <c r="I8" s="13" t="s">
        <v>220</v>
      </c>
      <c r="J8" s="13" t="s">
        <v>219</v>
      </c>
      <c r="K8" s="30" t="s">
        <v>234</v>
      </c>
      <c r="L8" s="13" t="s">
        <v>48</v>
      </c>
      <c r="M8" s="13" t="s">
        <v>47</v>
      </c>
      <c r="N8" s="13" t="s">
        <v>170</v>
      </c>
      <c r="O8" s="14" t="s">
        <v>172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227</v>
      </c>
      <c r="J9" s="16"/>
      <c r="K9" s="16" t="s">
        <v>223</v>
      </c>
      <c r="L9" s="16" t="s">
        <v>223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BF10" s="1"/>
      <c r="BG10" s="3"/>
      <c r="BH10" s="1"/>
      <c r="BJ10" s="1"/>
    </row>
    <row r="11" spans="2:62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BF11" s="1"/>
      <c r="BG11" s="3"/>
      <c r="BH11" s="1"/>
      <c r="BJ11" s="1"/>
    </row>
    <row r="12" spans="2:62" ht="20.25">
      <c r="B12" s="94" t="s">
        <v>235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BG12" s="4"/>
    </row>
    <row r="13" spans="2:62">
      <c r="B13" s="94" t="s">
        <v>100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</row>
    <row r="14" spans="2:62">
      <c r="B14" s="94" t="s">
        <v>218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</row>
    <row r="15" spans="2:62">
      <c r="B15" s="94" t="s">
        <v>226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</row>
    <row r="16" spans="2:62" ht="20.25">
      <c r="B16" s="94" t="s">
        <v>232</v>
      </c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BF16" s="4"/>
    </row>
    <row r="17" spans="2:15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</row>
    <row r="18" spans="2:15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</row>
    <row r="19" spans="2:15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</row>
    <row r="20" spans="2:15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</row>
    <row r="21" spans="2:15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</row>
    <row r="22" spans="2:15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</row>
    <row r="23" spans="2:15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</row>
    <row r="24" spans="2:15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</row>
    <row r="25" spans="2:15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</row>
    <row r="26" spans="2:15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</row>
    <row r="27" spans="2:15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</row>
    <row r="28" spans="2:15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</row>
    <row r="29" spans="2:15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</row>
    <row r="30" spans="2:15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</row>
    <row r="31" spans="2:15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</row>
    <row r="32" spans="2:15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</row>
    <row r="33" spans="2:15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</row>
    <row r="34" spans="2:15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</row>
    <row r="35" spans="2:15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</row>
    <row r="36" spans="2:15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</row>
    <row r="37" spans="2:15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</row>
    <row r="38" spans="2:15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</row>
    <row r="39" spans="2:15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</row>
    <row r="40" spans="2:15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</row>
    <row r="41" spans="2:15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</row>
    <row r="42" spans="2:15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</row>
    <row r="43" spans="2:15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</row>
    <row r="44" spans="2:15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</row>
    <row r="45" spans="2:15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</row>
    <row r="46" spans="2:15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</row>
    <row r="47" spans="2:15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</row>
    <row r="48" spans="2:15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</row>
    <row r="49" spans="2:15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</row>
    <row r="50" spans="2:15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</row>
    <row r="51" spans="2:15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</row>
    <row r="52" spans="2:15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</row>
    <row r="53" spans="2:15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</row>
    <row r="54" spans="2:15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</row>
    <row r="55" spans="2:15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</row>
    <row r="56" spans="2:15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</row>
    <row r="57" spans="2:15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</row>
    <row r="58" spans="2:15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</row>
    <row r="59" spans="2:15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</row>
    <row r="60" spans="2:15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</row>
    <row r="61" spans="2:15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</row>
    <row r="62" spans="2:15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</row>
    <row r="63" spans="2:15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</row>
    <row r="64" spans="2:15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</row>
    <row r="65" spans="2:15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</row>
    <row r="66" spans="2:15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</row>
    <row r="67" spans="2:15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</row>
    <row r="68" spans="2:15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</row>
    <row r="69" spans="2:15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</row>
    <row r="70" spans="2:15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</row>
    <row r="71" spans="2:15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</row>
    <row r="72" spans="2:15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</row>
    <row r="73" spans="2:15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</row>
    <row r="74" spans="2:15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</row>
    <row r="75" spans="2:15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</row>
    <row r="76" spans="2:15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</row>
    <row r="77" spans="2:15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</row>
    <row r="78" spans="2:15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</row>
    <row r="79" spans="2:15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</row>
    <row r="80" spans="2:15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</row>
    <row r="81" spans="2:15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</row>
    <row r="82" spans="2:15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</row>
    <row r="83" spans="2:15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</row>
    <row r="84" spans="2:15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</row>
    <row r="85" spans="2:15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</row>
    <row r="86" spans="2:15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</row>
    <row r="87" spans="2:15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</row>
    <row r="88" spans="2:15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</row>
    <row r="89" spans="2:15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</row>
    <row r="90" spans="2:15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</row>
    <row r="91" spans="2:15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</row>
    <row r="92" spans="2:15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</row>
    <row r="93" spans="2:15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</row>
    <row r="94" spans="2:15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</row>
    <row r="95" spans="2:15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</row>
    <row r="96" spans="2:15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</row>
    <row r="97" spans="2:15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</row>
    <row r="98" spans="2:15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</row>
    <row r="99" spans="2:15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</row>
    <row r="100" spans="2:15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</row>
    <row r="101" spans="2:15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</row>
    <row r="102" spans="2:15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</row>
    <row r="103" spans="2:15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</row>
    <row r="104" spans="2:15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</row>
    <row r="105" spans="2:15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</row>
    <row r="106" spans="2:15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</row>
    <row r="107" spans="2:15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</row>
    <row r="108" spans="2:15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</row>
    <row r="109" spans="2:15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</row>
    <row r="110" spans="2:15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3"/>
      <c r="E273" s="1"/>
      <c r="F273" s="1"/>
      <c r="G273" s="1"/>
    </row>
    <row r="274" spans="2:7">
      <c r="B274" s="43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3"/>
      <c r="E294" s="1"/>
      <c r="F294" s="1"/>
      <c r="G294" s="1"/>
    </row>
    <row r="295" spans="2:7">
      <c r="B295" s="43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3"/>
      <c r="E361" s="1"/>
      <c r="F361" s="1"/>
      <c r="G361" s="1"/>
    </row>
    <row r="362" spans="2:7">
      <c r="B362" s="43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4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44"/>
  <sheetViews>
    <sheetView rightToLeft="1" workbookViewId="0">
      <pane ySplit="10" topLeftCell="A11" activePane="bottomLeft" state="frozen"/>
      <selection pane="bottomLeft" activeCell="B17" sqref="B17"/>
    </sheetView>
  </sheetViews>
  <sheetFormatPr defaultColWidth="9.140625" defaultRowHeight="18"/>
  <cols>
    <col min="1" max="1" width="6.28515625" style="1" customWidth="1"/>
    <col min="2" max="2" width="99.85546875" style="2" bestFit="1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1.28515625" style="1" bestFit="1" customWidth="1"/>
    <col min="9" max="9" width="11.85546875" style="1" bestFit="1" customWidth="1"/>
    <col min="10" max="10" width="8.28515625" style="1" bestFit="1" customWidth="1"/>
    <col min="11" max="11" width="10.140625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6" t="s">
        <v>167</v>
      </c>
      <c r="C1" s="77" t="s" vm="1">
        <v>236</v>
      </c>
    </row>
    <row r="2" spans="2:63">
      <c r="B2" s="56" t="s">
        <v>166</v>
      </c>
      <c r="C2" s="77" t="s">
        <v>237</v>
      </c>
    </row>
    <row r="3" spans="2:63">
      <c r="B3" s="56" t="s">
        <v>168</v>
      </c>
      <c r="C3" s="77" t="s">
        <v>238</v>
      </c>
    </row>
    <row r="4" spans="2:63">
      <c r="B4" s="56" t="s">
        <v>169</v>
      </c>
      <c r="C4" s="77">
        <v>12145</v>
      </c>
    </row>
    <row r="6" spans="2:63" ht="26.25" customHeight="1">
      <c r="B6" s="182" t="s">
        <v>197</v>
      </c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4"/>
      <c r="BK6" s="3"/>
    </row>
    <row r="7" spans="2:63" ht="26.25" customHeight="1">
      <c r="B7" s="182" t="s">
        <v>78</v>
      </c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4"/>
      <c r="BH7" s="3"/>
      <c r="BK7" s="3"/>
    </row>
    <row r="8" spans="2:63" s="3" customFormat="1" ht="74.25" customHeight="1">
      <c r="B8" s="22" t="s">
        <v>103</v>
      </c>
      <c r="C8" s="30" t="s">
        <v>36</v>
      </c>
      <c r="D8" s="30" t="s">
        <v>107</v>
      </c>
      <c r="E8" s="30" t="s">
        <v>105</v>
      </c>
      <c r="F8" s="30" t="s">
        <v>49</v>
      </c>
      <c r="G8" s="30" t="s">
        <v>89</v>
      </c>
      <c r="H8" s="30" t="s">
        <v>220</v>
      </c>
      <c r="I8" s="30" t="s">
        <v>219</v>
      </c>
      <c r="J8" s="30" t="s">
        <v>234</v>
      </c>
      <c r="K8" s="30" t="s">
        <v>48</v>
      </c>
      <c r="L8" s="30" t="s">
        <v>47</v>
      </c>
      <c r="M8" s="30" t="s">
        <v>170</v>
      </c>
      <c r="N8" s="14" t="s">
        <v>172</v>
      </c>
      <c r="O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32" t="s">
        <v>227</v>
      </c>
      <c r="I9" s="32"/>
      <c r="J9" s="16" t="s">
        <v>223</v>
      </c>
      <c r="K9" s="32" t="s">
        <v>223</v>
      </c>
      <c r="L9" s="32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5"/>
      <c r="BH10" s="1"/>
      <c r="BI10" s="3"/>
      <c r="BK10" s="1"/>
    </row>
    <row r="11" spans="2:63" s="4" customFormat="1" ht="18" customHeight="1">
      <c r="B11" s="98" t="s">
        <v>28</v>
      </c>
      <c r="C11" s="99"/>
      <c r="D11" s="99"/>
      <c r="E11" s="99"/>
      <c r="F11" s="99"/>
      <c r="G11" s="99"/>
      <c r="H11" s="100"/>
      <c r="I11" s="101"/>
      <c r="J11" s="99"/>
      <c r="K11" s="100">
        <v>22449.111050000094</v>
      </c>
      <c r="L11" s="99"/>
      <c r="M11" s="102">
        <v>1</v>
      </c>
      <c r="N11" s="102">
        <f>K11/'סכום נכסי הקרן'!$C$42</f>
        <v>0.29948814342257707</v>
      </c>
      <c r="O11" s="5"/>
      <c r="BH11" s="1"/>
      <c r="BI11" s="3"/>
      <c r="BK11" s="1"/>
    </row>
    <row r="12" spans="2:63" ht="20.25">
      <c r="B12" s="80" t="s">
        <v>217</v>
      </c>
      <c r="C12" s="81"/>
      <c r="D12" s="81"/>
      <c r="E12" s="81"/>
      <c r="F12" s="81"/>
      <c r="G12" s="81"/>
      <c r="H12" s="89"/>
      <c r="I12" s="91"/>
      <c r="J12" s="81"/>
      <c r="K12" s="89">
        <v>13718.99134</v>
      </c>
      <c r="L12" s="81"/>
      <c r="M12" s="90">
        <v>0.61111512653860489</v>
      </c>
      <c r="N12" s="90">
        <f>K12/'סכום נכסי הקרן'!$C$42</f>
        <v>0.18302173466450003</v>
      </c>
      <c r="BI12" s="4"/>
    </row>
    <row r="13" spans="2:63">
      <c r="B13" s="96" t="s">
        <v>51</v>
      </c>
      <c r="C13" s="81"/>
      <c r="D13" s="81"/>
      <c r="E13" s="81"/>
      <c r="F13" s="81"/>
      <c r="G13" s="81"/>
      <c r="H13" s="89"/>
      <c r="I13" s="91"/>
      <c r="J13" s="81"/>
      <c r="K13" s="89">
        <v>5190.9554399999997</v>
      </c>
      <c r="L13" s="81"/>
      <c r="M13" s="90">
        <v>0.23123211553626208</v>
      </c>
      <c r="N13" s="90">
        <f>K13/'סכום נכסי הקרן'!$C$42</f>
        <v>6.9251276981629972E-2</v>
      </c>
    </row>
    <row r="14" spans="2:63">
      <c r="B14" s="85" t="s">
        <v>317</v>
      </c>
      <c r="C14" s="79" t="s">
        <v>318</v>
      </c>
      <c r="D14" s="92" t="s">
        <v>108</v>
      </c>
      <c r="E14" s="79" t="s">
        <v>319</v>
      </c>
      <c r="F14" s="92" t="s">
        <v>320</v>
      </c>
      <c r="G14" s="92" t="s">
        <v>152</v>
      </c>
      <c r="H14" s="86">
        <v>101052</v>
      </c>
      <c r="I14" s="88">
        <v>1303</v>
      </c>
      <c r="J14" s="79"/>
      <c r="K14" s="86">
        <v>1316.7075600000001</v>
      </c>
      <c r="L14" s="87">
        <v>4.8942303174552906E-4</v>
      </c>
      <c r="M14" s="87">
        <v>5.865299329970549E-2</v>
      </c>
      <c r="N14" s="87">
        <f>K14/'סכום נכסי הקרן'!$C$42</f>
        <v>1.7565876069505649E-2</v>
      </c>
    </row>
    <row r="15" spans="2:63">
      <c r="B15" s="85" t="s">
        <v>321</v>
      </c>
      <c r="C15" s="79" t="s">
        <v>322</v>
      </c>
      <c r="D15" s="92" t="s">
        <v>108</v>
      </c>
      <c r="E15" s="79" t="s">
        <v>323</v>
      </c>
      <c r="F15" s="92" t="s">
        <v>320</v>
      </c>
      <c r="G15" s="92" t="s">
        <v>152</v>
      </c>
      <c r="H15" s="86">
        <v>101149</v>
      </c>
      <c r="I15" s="88">
        <v>1302</v>
      </c>
      <c r="J15" s="79"/>
      <c r="K15" s="86">
        <v>1316.9599800000001</v>
      </c>
      <c r="L15" s="87">
        <v>6.9265984427524269E-4</v>
      </c>
      <c r="M15" s="87">
        <v>5.8664237397497952E-2</v>
      </c>
      <c r="N15" s="87">
        <f>K15/'סכום נכסי הקרן'!$C$42</f>
        <v>1.7569243543477976E-2</v>
      </c>
    </row>
    <row r="16" spans="2:63" ht="20.25">
      <c r="B16" s="85" t="s">
        <v>324</v>
      </c>
      <c r="C16" s="79" t="s">
        <v>325</v>
      </c>
      <c r="D16" s="92" t="s">
        <v>108</v>
      </c>
      <c r="E16" s="79" t="s">
        <v>326</v>
      </c>
      <c r="F16" s="92" t="s">
        <v>320</v>
      </c>
      <c r="G16" s="92" t="s">
        <v>152</v>
      </c>
      <c r="H16" s="86">
        <v>10119</v>
      </c>
      <c r="I16" s="88">
        <v>13010</v>
      </c>
      <c r="J16" s="79"/>
      <c r="K16" s="86">
        <v>1316.4819</v>
      </c>
      <c r="L16" s="87">
        <v>9.8570529576136591E-5</v>
      </c>
      <c r="M16" s="87">
        <v>5.8642941231296306E-2</v>
      </c>
      <c r="N16" s="87">
        <f>K16/'סכום נכסי הקרן'!$C$42</f>
        <v>1.7562865594200224E-2</v>
      </c>
      <c r="BH16" s="4"/>
    </row>
    <row r="17" spans="2:14">
      <c r="B17" s="85" t="s">
        <v>327</v>
      </c>
      <c r="C17" s="79" t="s">
        <v>328</v>
      </c>
      <c r="D17" s="92" t="s">
        <v>108</v>
      </c>
      <c r="E17" s="79" t="s">
        <v>329</v>
      </c>
      <c r="F17" s="92" t="s">
        <v>320</v>
      </c>
      <c r="G17" s="92" t="s">
        <v>152</v>
      </c>
      <c r="H17" s="86">
        <v>9530</v>
      </c>
      <c r="I17" s="88">
        <v>13020</v>
      </c>
      <c r="J17" s="79"/>
      <c r="K17" s="86">
        <v>1240.806</v>
      </c>
      <c r="L17" s="87">
        <v>2.3049081483219276E-4</v>
      </c>
      <c r="M17" s="87">
        <v>5.5271943607762358E-2</v>
      </c>
      <c r="N17" s="87">
        <f>K17/'סכום נכסי הקרן'!$C$42</f>
        <v>1.6553291774446123E-2</v>
      </c>
    </row>
    <row r="18" spans="2:14">
      <c r="B18" s="82"/>
      <c r="C18" s="79"/>
      <c r="D18" s="79"/>
      <c r="E18" s="79"/>
      <c r="F18" s="79"/>
      <c r="G18" s="79"/>
      <c r="H18" s="86"/>
      <c r="I18" s="88"/>
      <c r="J18" s="79"/>
      <c r="K18" s="79"/>
      <c r="L18" s="79"/>
      <c r="M18" s="87"/>
      <c r="N18" s="79"/>
    </row>
    <row r="19" spans="2:14">
      <c r="B19" s="96" t="s">
        <v>52</v>
      </c>
      <c r="C19" s="81"/>
      <c r="D19" s="81"/>
      <c r="E19" s="81"/>
      <c r="F19" s="81"/>
      <c r="G19" s="81"/>
      <c r="H19" s="89"/>
      <c r="I19" s="91"/>
      <c r="J19" s="81"/>
      <c r="K19" s="89">
        <v>8528.0359000000008</v>
      </c>
      <c r="L19" s="81"/>
      <c r="M19" s="90">
        <v>0.37988301100234279</v>
      </c>
      <c r="N19" s="90">
        <f>K19/'סכום נכסי הקרן'!$C$42</f>
        <v>0.11377045768287004</v>
      </c>
    </row>
    <row r="20" spans="2:14">
      <c r="B20" s="85" t="s">
        <v>330</v>
      </c>
      <c r="C20" s="79" t="s">
        <v>331</v>
      </c>
      <c r="D20" s="92" t="s">
        <v>108</v>
      </c>
      <c r="E20" s="79" t="s">
        <v>319</v>
      </c>
      <c r="F20" s="92" t="s">
        <v>332</v>
      </c>
      <c r="G20" s="92" t="s">
        <v>152</v>
      </c>
      <c r="H20" s="86">
        <v>563000</v>
      </c>
      <c r="I20" s="88">
        <v>323.92</v>
      </c>
      <c r="J20" s="79"/>
      <c r="K20" s="86">
        <v>1823.6696000000002</v>
      </c>
      <c r="L20" s="87">
        <v>2.1574773695473355E-3</v>
      </c>
      <c r="M20" s="87">
        <v>8.1235715567454181E-2</v>
      </c>
      <c r="N20" s="87">
        <f>K20/'סכום נכסי הקרן'!$C$42</f>
        <v>2.4329133634901391E-2</v>
      </c>
    </row>
    <row r="21" spans="2:14">
      <c r="B21" s="85" t="s">
        <v>333</v>
      </c>
      <c r="C21" s="79" t="s">
        <v>334</v>
      </c>
      <c r="D21" s="92" t="s">
        <v>108</v>
      </c>
      <c r="E21" s="79" t="s">
        <v>323</v>
      </c>
      <c r="F21" s="92" t="s">
        <v>332</v>
      </c>
      <c r="G21" s="92" t="s">
        <v>152</v>
      </c>
      <c r="H21" s="86">
        <v>692000</v>
      </c>
      <c r="I21" s="88">
        <v>324.89999999999998</v>
      </c>
      <c r="J21" s="79"/>
      <c r="K21" s="86">
        <v>2248.308</v>
      </c>
      <c r="L21" s="87">
        <v>1.555056179775281E-3</v>
      </c>
      <c r="M21" s="87">
        <v>0.10015131534573574</v>
      </c>
      <c r="N21" s="87">
        <f>K21/'סכום נכסי הקרן'!$C$42</f>
        <v>2.9994131494223444E-2</v>
      </c>
    </row>
    <row r="22" spans="2:14">
      <c r="B22" s="85" t="s">
        <v>335</v>
      </c>
      <c r="C22" s="79" t="s">
        <v>336</v>
      </c>
      <c r="D22" s="92" t="s">
        <v>108</v>
      </c>
      <c r="E22" s="79" t="s">
        <v>326</v>
      </c>
      <c r="F22" s="92" t="s">
        <v>332</v>
      </c>
      <c r="G22" s="92" t="s">
        <v>152</v>
      </c>
      <c r="H22" s="86">
        <v>26000</v>
      </c>
      <c r="I22" s="88">
        <v>3650.66</v>
      </c>
      <c r="J22" s="79"/>
      <c r="K22" s="86">
        <v>949.17160000000001</v>
      </c>
      <c r="L22" s="87">
        <v>1.1323113671605838E-3</v>
      </c>
      <c r="M22" s="87">
        <v>4.2281032771673874E-2</v>
      </c>
      <c r="N22" s="87">
        <f>K22/'סכום נכסי הקרן'!$C$42</f>
        <v>1.2662668006777745E-2</v>
      </c>
    </row>
    <row r="23" spans="2:14">
      <c r="B23" s="85" t="s">
        <v>337</v>
      </c>
      <c r="C23" s="79" t="s">
        <v>338</v>
      </c>
      <c r="D23" s="92" t="s">
        <v>108</v>
      </c>
      <c r="E23" s="79" t="s">
        <v>326</v>
      </c>
      <c r="F23" s="92" t="s">
        <v>332</v>
      </c>
      <c r="G23" s="92" t="s">
        <v>152</v>
      </c>
      <c r="H23" s="86">
        <v>40000</v>
      </c>
      <c r="I23" s="88">
        <v>3231</v>
      </c>
      <c r="J23" s="79"/>
      <c r="K23" s="86">
        <v>1292.4000000000001</v>
      </c>
      <c r="L23" s="87">
        <v>2.8571428571428574E-4</v>
      </c>
      <c r="M23" s="87">
        <v>5.7570208331255715E-2</v>
      </c>
      <c r="N23" s="87">
        <f>K23/'סכום נכסי הקרן'!$C$42</f>
        <v>1.724159480957875E-2</v>
      </c>
    </row>
    <row r="24" spans="2:14">
      <c r="B24" s="85" t="s">
        <v>339</v>
      </c>
      <c r="C24" s="79" t="s">
        <v>340</v>
      </c>
      <c r="D24" s="92" t="s">
        <v>108</v>
      </c>
      <c r="E24" s="79" t="s">
        <v>329</v>
      </c>
      <c r="F24" s="92" t="s">
        <v>332</v>
      </c>
      <c r="G24" s="92" t="s">
        <v>152</v>
      </c>
      <c r="H24" s="86">
        <v>29000</v>
      </c>
      <c r="I24" s="88">
        <v>3244.53</v>
      </c>
      <c r="J24" s="79"/>
      <c r="K24" s="86">
        <v>940.91369999999995</v>
      </c>
      <c r="L24" s="87">
        <v>1.9365609348914858E-4</v>
      </c>
      <c r="M24" s="87">
        <v>4.1913183016660964E-2</v>
      </c>
      <c r="N24" s="87">
        <f>K24/'סכום נכסי הקרן'!$C$42</f>
        <v>1.2552501366590479E-2</v>
      </c>
    </row>
    <row r="25" spans="2:14">
      <c r="B25" s="85" t="s">
        <v>341</v>
      </c>
      <c r="C25" s="79" t="s">
        <v>342</v>
      </c>
      <c r="D25" s="92" t="s">
        <v>108</v>
      </c>
      <c r="E25" s="79" t="s">
        <v>329</v>
      </c>
      <c r="F25" s="92" t="s">
        <v>332</v>
      </c>
      <c r="G25" s="92" t="s">
        <v>152</v>
      </c>
      <c r="H25" s="86">
        <v>35000</v>
      </c>
      <c r="I25" s="88">
        <v>3638.78</v>
      </c>
      <c r="J25" s="79"/>
      <c r="K25" s="86">
        <v>1273.5730000000001</v>
      </c>
      <c r="L25" s="87">
        <v>7.2364318866300053E-4</v>
      </c>
      <c r="M25" s="87">
        <v>5.6731555969562308E-2</v>
      </c>
      <c r="N25" s="87">
        <f>K25/'סכום נכסי הקרן'!$C$42</f>
        <v>1.6990428370798234E-2</v>
      </c>
    </row>
    <row r="26" spans="2:14">
      <c r="B26" s="82"/>
      <c r="C26" s="79"/>
      <c r="D26" s="79"/>
      <c r="E26" s="79"/>
      <c r="F26" s="79"/>
      <c r="G26" s="79"/>
      <c r="H26" s="86"/>
      <c r="I26" s="88"/>
      <c r="J26" s="79"/>
      <c r="K26" s="79"/>
      <c r="L26" s="79"/>
      <c r="M26" s="87"/>
      <c r="N26" s="79"/>
    </row>
    <row r="27" spans="2:14">
      <c r="B27" s="80" t="s">
        <v>216</v>
      </c>
      <c r="C27" s="81"/>
      <c r="D27" s="81"/>
      <c r="E27" s="81"/>
      <c r="F27" s="81"/>
      <c r="G27" s="81"/>
      <c r="H27" s="89"/>
      <c r="I27" s="91"/>
      <c r="J27" s="81"/>
      <c r="K27" s="89">
        <v>8730.1197100000991</v>
      </c>
      <c r="L27" s="81"/>
      <c r="M27" s="90">
        <v>0.38888487346139539</v>
      </c>
      <c r="N27" s="90">
        <f>K27/'סכום נכסי הקרן'!$C$42</f>
        <v>0.11646640875807709</v>
      </c>
    </row>
    <row r="28" spans="2:14">
      <c r="B28" s="96" t="s">
        <v>53</v>
      </c>
      <c r="C28" s="81"/>
      <c r="D28" s="81"/>
      <c r="E28" s="81"/>
      <c r="F28" s="81"/>
      <c r="G28" s="81"/>
      <c r="H28" s="89"/>
      <c r="I28" s="91"/>
      <c r="J28" s="81"/>
      <c r="K28" s="89">
        <v>8730.1197100000991</v>
      </c>
      <c r="L28" s="81"/>
      <c r="M28" s="90">
        <v>0.38888487346139539</v>
      </c>
      <c r="N28" s="90">
        <f>K28/'סכום נכסי הקרן'!$C$42</f>
        <v>0.11646640875807709</v>
      </c>
    </row>
    <row r="29" spans="2:14">
      <c r="B29" s="85" t="s">
        <v>343</v>
      </c>
      <c r="C29" s="79" t="s">
        <v>344</v>
      </c>
      <c r="D29" s="92" t="s">
        <v>27</v>
      </c>
      <c r="E29" s="79"/>
      <c r="F29" s="92" t="s">
        <v>320</v>
      </c>
      <c r="G29" s="92" t="s">
        <v>161</v>
      </c>
      <c r="H29" s="86">
        <v>585</v>
      </c>
      <c r="I29" s="88">
        <v>22220</v>
      </c>
      <c r="J29" s="79"/>
      <c r="K29" s="86">
        <v>428.82711</v>
      </c>
      <c r="L29" s="87">
        <v>5.2155971389320336E-6</v>
      </c>
      <c r="M29" s="87">
        <v>1.9102186676563222E-2</v>
      </c>
      <c r="N29" s="87">
        <f>K29/'סכום נכסי הקרן'!$C$42</f>
        <v>5.7208784230754067E-3</v>
      </c>
    </row>
    <row r="30" spans="2:14">
      <c r="B30" s="85" t="s">
        <v>345</v>
      </c>
      <c r="C30" s="79" t="s">
        <v>346</v>
      </c>
      <c r="D30" s="92" t="s">
        <v>27</v>
      </c>
      <c r="E30" s="79"/>
      <c r="F30" s="92" t="s">
        <v>320</v>
      </c>
      <c r="G30" s="92" t="s">
        <v>160</v>
      </c>
      <c r="H30" s="86">
        <v>1517</v>
      </c>
      <c r="I30" s="88">
        <v>3194</v>
      </c>
      <c r="J30" s="79"/>
      <c r="K30" s="86">
        <v>131.97622000000001</v>
      </c>
      <c r="L30" s="87">
        <v>2.8260826150575173E-5</v>
      </c>
      <c r="M30" s="87">
        <v>5.878906283017361E-3</v>
      </c>
      <c r="N30" s="87">
        <f>K30/'סכום נכסי הקרן'!$C$42</f>
        <v>1.7606627280561927E-3</v>
      </c>
    </row>
    <row r="31" spans="2:14">
      <c r="B31" s="85" t="s">
        <v>347</v>
      </c>
      <c r="C31" s="79" t="s">
        <v>348</v>
      </c>
      <c r="D31" s="92" t="s">
        <v>349</v>
      </c>
      <c r="E31" s="79"/>
      <c r="F31" s="92" t="s">
        <v>320</v>
      </c>
      <c r="G31" s="92" t="s">
        <v>151</v>
      </c>
      <c r="H31" s="86">
        <v>1555</v>
      </c>
      <c r="I31" s="88">
        <v>2694</v>
      </c>
      <c r="J31" s="79"/>
      <c r="K31" s="86">
        <v>147.20743999999999</v>
      </c>
      <c r="L31" s="87">
        <v>1.0332225913621262E-4</v>
      </c>
      <c r="M31" s="87">
        <v>6.557383928126605E-3</v>
      </c>
      <c r="N31" s="87">
        <f>K31/'סכום נכסי הקרן'!$C$42</f>
        <v>1.9638587383436824E-3</v>
      </c>
    </row>
    <row r="32" spans="2:14">
      <c r="B32" s="85" t="s">
        <v>350</v>
      </c>
      <c r="C32" s="79" t="s">
        <v>351</v>
      </c>
      <c r="D32" s="92" t="s">
        <v>349</v>
      </c>
      <c r="E32" s="79"/>
      <c r="F32" s="92" t="s">
        <v>320</v>
      </c>
      <c r="G32" s="92" t="s">
        <v>151</v>
      </c>
      <c r="H32" s="86">
        <v>5920</v>
      </c>
      <c r="I32" s="88">
        <v>3208</v>
      </c>
      <c r="J32" s="79"/>
      <c r="K32" s="86">
        <v>667.35639000000003</v>
      </c>
      <c r="L32" s="87">
        <v>1.9766277128547579E-4</v>
      </c>
      <c r="M32" s="87">
        <v>2.972751965606216E-2</v>
      </c>
      <c r="N32" s="87">
        <f>K32/'סכום נכסי הקרן'!$C$42</f>
        <v>8.9030396703522231E-3</v>
      </c>
    </row>
    <row r="33" spans="2:14">
      <c r="B33" s="85" t="s">
        <v>352</v>
      </c>
      <c r="C33" s="79" t="s">
        <v>353</v>
      </c>
      <c r="D33" s="92" t="s">
        <v>111</v>
      </c>
      <c r="E33" s="79"/>
      <c r="F33" s="92" t="s">
        <v>320</v>
      </c>
      <c r="G33" s="92" t="s">
        <v>151</v>
      </c>
      <c r="H33" s="86">
        <v>2720</v>
      </c>
      <c r="I33" s="88">
        <v>46543.5</v>
      </c>
      <c r="J33" s="79"/>
      <c r="K33" s="86">
        <v>4448.6649699999998</v>
      </c>
      <c r="L33" s="87">
        <v>5.4129547130716085E-4</v>
      </c>
      <c r="M33" s="87">
        <v>0.19816664277225271</v>
      </c>
      <c r="N33" s="87">
        <f>K33/'סכום נכסי הקרן'!$C$42</f>
        <v>5.9348559932147014E-2</v>
      </c>
    </row>
    <row r="34" spans="2:14">
      <c r="B34" s="85" t="s">
        <v>354</v>
      </c>
      <c r="C34" s="79" t="s">
        <v>355</v>
      </c>
      <c r="D34" s="92" t="s">
        <v>27</v>
      </c>
      <c r="E34" s="79"/>
      <c r="F34" s="92" t="s">
        <v>320</v>
      </c>
      <c r="G34" s="92" t="s">
        <v>153</v>
      </c>
      <c r="H34" s="86">
        <v>2836.9999999999995</v>
      </c>
      <c r="I34" s="88">
        <v>7575</v>
      </c>
      <c r="J34" s="79"/>
      <c r="K34" s="86">
        <v>930.27101999999991</v>
      </c>
      <c r="L34" s="87">
        <v>7.1743213413173886E-4</v>
      </c>
      <c r="M34" s="87">
        <v>4.1439102774628395E-2</v>
      </c>
      <c r="N34" s="87">
        <f>K34/'סכום נכסי הקרן'!$C$42</f>
        <v>1.2410519955070819E-2</v>
      </c>
    </row>
    <row r="35" spans="2:14">
      <c r="B35" s="85" t="s">
        <v>356</v>
      </c>
      <c r="C35" s="79" t="s">
        <v>357</v>
      </c>
      <c r="D35" s="92" t="s">
        <v>123</v>
      </c>
      <c r="E35" s="79"/>
      <c r="F35" s="92" t="s">
        <v>320</v>
      </c>
      <c r="G35" s="92" t="s">
        <v>155</v>
      </c>
      <c r="H35" s="86">
        <v>181</v>
      </c>
      <c r="I35" s="88">
        <v>7428</v>
      </c>
      <c r="J35" s="79"/>
      <c r="K35" s="86">
        <v>36.299289999999999</v>
      </c>
      <c r="L35" s="87">
        <v>5.404630502283367E-6</v>
      </c>
      <c r="M35" s="87">
        <v>1.6169589040364184E-3</v>
      </c>
      <c r="N35" s="87">
        <f>K35/'סכום נכסי הקרן'!$C$42</f>
        <v>4.8426002016047185E-4</v>
      </c>
    </row>
    <row r="36" spans="2:14">
      <c r="B36" s="85" t="s">
        <v>358</v>
      </c>
      <c r="C36" s="79" t="s">
        <v>359</v>
      </c>
      <c r="D36" s="92" t="s">
        <v>349</v>
      </c>
      <c r="E36" s="79"/>
      <c r="F36" s="92" t="s">
        <v>320</v>
      </c>
      <c r="G36" s="92" t="s">
        <v>151</v>
      </c>
      <c r="H36" s="86">
        <v>5045.9999999999991</v>
      </c>
      <c r="I36" s="88">
        <v>4698</v>
      </c>
      <c r="J36" s="79"/>
      <c r="K36" s="86">
        <v>833.03264000010006</v>
      </c>
      <c r="L36" s="87">
        <v>3.4577088236784949E-6</v>
      </c>
      <c r="M36" s="87">
        <v>3.7107600302957053E-2</v>
      </c>
      <c r="N36" s="87">
        <f>K36/'סכום נכסי הקרן'!$C$42</f>
        <v>1.1113286321599665E-2</v>
      </c>
    </row>
    <row r="37" spans="2:14">
      <c r="B37" s="85" t="s">
        <v>360</v>
      </c>
      <c r="C37" s="79" t="s">
        <v>361</v>
      </c>
      <c r="D37" s="92" t="s">
        <v>349</v>
      </c>
      <c r="E37" s="79"/>
      <c r="F37" s="92" t="s">
        <v>320</v>
      </c>
      <c r="G37" s="92" t="s">
        <v>151</v>
      </c>
      <c r="H37" s="86">
        <v>11471</v>
      </c>
      <c r="I37" s="88">
        <v>2745</v>
      </c>
      <c r="J37" s="79"/>
      <c r="K37" s="86">
        <v>1106.4846299999999</v>
      </c>
      <c r="L37" s="87">
        <v>1.9376688861880257E-4</v>
      </c>
      <c r="M37" s="87">
        <v>4.928857216375146E-2</v>
      </c>
      <c r="N37" s="87">
        <f>K37/'סכום נכסי הקרן'!$C$42</f>
        <v>1.4761342969271635E-2</v>
      </c>
    </row>
    <row r="38" spans="2:14">
      <c r="D38" s="1"/>
      <c r="E38" s="1"/>
      <c r="F38" s="1"/>
      <c r="G38" s="1"/>
    </row>
    <row r="39" spans="2:14">
      <c r="D39" s="1"/>
      <c r="E39" s="1"/>
      <c r="F39" s="1"/>
      <c r="G39" s="1"/>
    </row>
    <row r="40" spans="2:14">
      <c r="D40" s="1"/>
      <c r="E40" s="1"/>
      <c r="F40" s="1"/>
      <c r="G40" s="1"/>
    </row>
    <row r="41" spans="2:14">
      <c r="B41" s="94" t="s">
        <v>235</v>
      </c>
      <c r="D41" s="1"/>
      <c r="E41" s="1"/>
      <c r="F41" s="1"/>
      <c r="G41" s="1"/>
    </row>
    <row r="42" spans="2:14">
      <c r="B42" s="94" t="s">
        <v>100</v>
      </c>
      <c r="D42" s="1"/>
      <c r="E42" s="1"/>
      <c r="F42" s="1"/>
      <c r="G42" s="1"/>
    </row>
    <row r="43" spans="2:14">
      <c r="B43" s="94" t="s">
        <v>218</v>
      </c>
      <c r="D43" s="1"/>
      <c r="E43" s="1"/>
      <c r="F43" s="1"/>
      <c r="G43" s="1"/>
    </row>
    <row r="44" spans="2:14">
      <c r="B44" s="94" t="s">
        <v>226</v>
      </c>
      <c r="D44" s="1"/>
      <c r="E44" s="1"/>
      <c r="F44" s="1"/>
      <c r="G44" s="1"/>
    </row>
    <row r="45" spans="2:14">
      <c r="B45" s="94" t="s">
        <v>233</v>
      </c>
      <c r="D45" s="1"/>
      <c r="E45" s="1"/>
      <c r="F45" s="1"/>
      <c r="G45" s="1"/>
    </row>
    <row r="46" spans="2:14">
      <c r="D46" s="1"/>
      <c r="E46" s="1"/>
      <c r="F46" s="1"/>
      <c r="G46" s="1"/>
    </row>
    <row r="47" spans="2:14">
      <c r="D47" s="1"/>
      <c r="E47" s="1"/>
      <c r="F47" s="1"/>
      <c r="G47" s="1"/>
    </row>
    <row r="48" spans="2:14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2:7">
      <c r="D225" s="1"/>
      <c r="E225" s="1"/>
      <c r="F225" s="1"/>
      <c r="G225" s="1"/>
    </row>
    <row r="226" spans="2:7">
      <c r="D226" s="1"/>
      <c r="E226" s="1"/>
      <c r="F226" s="1"/>
      <c r="G226" s="1"/>
    </row>
    <row r="227" spans="2:7">
      <c r="D227" s="1"/>
      <c r="E227" s="1"/>
      <c r="F227" s="1"/>
      <c r="G227" s="1"/>
    </row>
    <row r="228" spans="2:7">
      <c r="D228" s="1"/>
      <c r="E228" s="1"/>
      <c r="F228" s="1"/>
      <c r="G228" s="1"/>
    </row>
    <row r="229" spans="2:7">
      <c r="D229" s="1"/>
      <c r="E229" s="1"/>
      <c r="F229" s="1"/>
      <c r="G229" s="1"/>
    </row>
    <row r="230" spans="2:7">
      <c r="D230" s="1"/>
      <c r="E230" s="1"/>
      <c r="F230" s="1"/>
      <c r="G230" s="1"/>
    </row>
    <row r="231" spans="2:7">
      <c r="D231" s="1"/>
      <c r="E231" s="1"/>
      <c r="F231" s="1"/>
      <c r="G231" s="1"/>
    </row>
    <row r="232" spans="2:7">
      <c r="D232" s="1"/>
      <c r="E232" s="1"/>
      <c r="F232" s="1"/>
      <c r="G232" s="1"/>
    </row>
    <row r="233" spans="2:7">
      <c r="D233" s="1"/>
      <c r="E233" s="1"/>
      <c r="F233" s="1"/>
      <c r="G233" s="1"/>
    </row>
    <row r="234" spans="2:7">
      <c r="D234" s="1"/>
      <c r="E234" s="1"/>
      <c r="F234" s="1"/>
      <c r="G234" s="1"/>
    </row>
    <row r="235" spans="2:7">
      <c r="D235" s="1"/>
      <c r="E235" s="1"/>
      <c r="F235" s="1"/>
      <c r="G235" s="1"/>
    </row>
    <row r="236" spans="2:7">
      <c r="D236" s="1"/>
      <c r="E236" s="1"/>
      <c r="F236" s="1"/>
      <c r="G236" s="1"/>
    </row>
    <row r="237" spans="2:7">
      <c r="D237" s="1"/>
      <c r="E237" s="1"/>
      <c r="F237" s="1"/>
      <c r="G237" s="1"/>
    </row>
    <row r="238" spans="2:7">
      <c r="D238" s="1"/>
      <c r="E238" s="1"/>
      <c r="F238" s="1"/>
      <c r="G238" s="1"/>
    </row>
    <row r="239" spans="2:7">
      <c r="B239" s="43"/>
      <c r="D239" s="1"/>
      <c r="E239" s="1"/>
      <c r="F239" s="1"/>
      <c r="G239" s="1"/>
    </row>
    <row r="240" spans="2:7">
      <c r="B240" s="43"/>
      <c r="D240" s="1"/>
      <c r="E240" s="1"/>
      <c r="F240" s="1"/>
      <c r="G240" s="1"/>
    </row>
    <row r="241" spans="2:7">
      <c r="B241" s="3"/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</sheetData>
  <sheetProtection sheet="1" objects="1" scenarios="1"/>
  <mergeCells count="2">
    <mergeCell ref="B6:N6"/>
    <mergeCell ref="B7:N7"/>
  </mergeCells>
  <phoneticPr fontId="4" type="noConversion"/>
  <dataValidations count="1">
    <dataValidation allowBlank="1" showInputMessage="1" showErrorMessage="1" sqref="J1:J7 B42:B1048576 K1:XFD1048576 J9:J1048576 C5:C1048576 A1:A1048576 B1:B40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6" t="s">
        <v>167</v>
      </c>
      <c r="C1" s="77" t="s" vm="1">
        <v>236</v>
      </c>
    </row>
    <row r="2" spans="2:65">
      <c r="B2" s="56" t="s">
        <v>166</v>
      </c>
      <c r="C2" s="77" t="s">
        <v>237</v>
      </c>
    </row>
    <row r="3" spans="2:65">
      <c r="B3" s="56" t="s">
        <v>168</v>
      </c>
      <c r="C3" s="77" t="s">
        <v>238</v>
      </c>
    </row>
    <row r="4" spans="2:65">
      <c r="B4" s="56" t="s">
        <v>169</v>
      </c>
      <c r="C4" s="77">
        <v>12145</v>
      </c>
    </row>
    <row r="6" spans="2:65" ht="26.25" customHeight="1">
      <c r="B6" s="182" t="s">
        <v>197</v>
      </c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4"/>
    </row>
    <row r="7" spans="2:65" ht="26.25" customHeight="1">
      <c r="B7" s="182" t="s">
        <v>79</v>
      </c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4"/>
      <c r="BM7" s="3"/>
    </row>
    <row r="8" spans="2:65" s="3" customFormat="1" ht="78.75">
      <c r="B8" s="22" t="s">
        <v>103</v>
      </c>
      <c r="C8" s="30" t="s">
        <v>36</v>
      </c>
      <c r="D8" s="30" t="s">
        <v>107</v>
      </c>
      <c r="E8" s="30" t="s">
        <v>105</v>
      </c>
      <c r="F8" s="30" t="s">
        <v>49</v>
      </c>
      <c r="G8" s="30" t="s">
        <v>15</v>
      </c>
      <c r="H8" s="30" t="s">
        <v>50</v>
      </c>
      <c r="I8" s="30" t="s">
        <v>89</v>
      </c>
      <c r="J8" s="30" t="s">
        <v>220</v>
      </c>
      <c r="K8" s="30" t="s">
        <v>219</v>
      </c>
      <c r="L8" s="30" t="s">
        <v>48</v>
      </c>
      <c r="M8" s="30" t="s">
        <v>47</v>
      </c>
      <c r="N8" s="30" t="s">
        <v>170</v>
      </c>
      <c r="O8" s="20" t="s">
        <v>172</v>
      </c>
      <c r="P8" s="1"/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32" t="s">
        <v>227</v>
      </c>
      <c r="K9" s="32"/>
      <c r="L9" s="32" t="s">
        <v>223</v>
      </c>
      <c r="M9" s="32" t="s">
        <v>20</v>
      </c>
      <c r="N9" s="32" t="s">
        <v>20</v>
      </c>
      <c r="O9" s="33" t="s">
        <v>20</v>
      </c>
      <c r="BG9" s="1"/>
      <c r="BH9" s="1"/>
      <c r="BI9" s="1"/>
      <c r="BM9" s="4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20" t="s">
        <v>12</v>
      </c>
      <c r="O10" s="20" t="s">
        <v>13</v>
      </c>
      <c r="P10" s="5"/>
      <c r="BG10" s="1"/>
      <c r="BH10" s="3"/>
      <c r="BI10" s="1"/>
    </row>
    <row r="11" spans="2:65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5"/>
      <c r="BG11" s="1"/>
      <c r="BH11" s="3"/>
      <c r="BI11" s="1"/>
      <c r="BM11" s="1"/>
    </row>
    <row r="12" spans="2:65" s="4" customFormat="1" ht="18" customHeight="1">
      <c r="B12" s="94" t="s">
        <v>235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5"/>
      <c r="BG12" s="1"/>
      <c r="BH12" s="3"/>
      <c r="BI12" s="1"/>
      <c r="BM12" s="1"/>
    </row>
    <row r="13" spans="2:65">
      <c r="B13" s="94" t="s">
        <v>100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BH13" s="3"/>
    </row>
    <row r="14" spans="2:65" ht="20.25">
      <c r="B14" s="94" t="s">
        <v>218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BH14" s="4"/>
    </row>
    <row r="15" spans="2:65">
      <c r="B15" s="94" t="s">
        <v>226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</row>
    <row r="16" spans="2:65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</row>
    <row r="17" spans="2:15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</row>
    <row r="18" spans="2:15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</row>
    <row r="19" spans="2:15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</row>
    <row r="20" spans="2:15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</row>
    <row r="21" spans="2:15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</row>
    <row r="22" spans="2:15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</row>
    <row r="23" spans="2:15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</row>
    <row r="24" spans="2:15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</row>
    <row r="25" spans="2:15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</row>
    <row r="26" spans="2:15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</row>
    <row r="27" spans="2:15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</row>
    <row r="28" spans="2:15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</row>
    <row r="29" spans="2:15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</row>
    <row r="30" spans="2:15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</row>
    <row r="31" spans="2:15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</row>
    <row r="32" spans="2:15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</row>
    <row r="33" spans="2:59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</row>
    <row r="34" spans="2:59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</row>
    <row r="35" spans="2:59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</row>
    <row r="36" spans="2:59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</row>
    <row r="37" spans="2:59" ht="20.25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BG37" s="4"/>
    </row>
    <row r="38" spans="2:59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BG38" s="3"/>
    </row>
    <row r="39" spans="2:59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</row>
    <row r="40" spans="2:59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</row>
    <row r="41" spans="2:59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</row>
    <row r="42" spans="2:59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</row>
    <row r="43" spans="2:59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</row>
    <row r="44" spans="2:59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</row>
    <row r="45" spans="2:59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</row>
    <row r="46" spans="2:59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</row>
    <row r="47" spans="2:59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</row>
    <row r="48" spans="2:59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</row>
    <row r="49" spans="2:15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</row>
    <row r="50" spans="2:15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</row>
    <row r="51" spans="2:15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</row>
    <row r="52" spans="2:15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</row>
    <row r="53" spans="2:15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</row>
    <row r="54" spans="2:15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</row>
    <row r="55" spans="2:15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</row>
    <row r="56" spans="2:15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</row>
    <row r="57" spans="2:15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</row>
    <row r="58" spans="2:15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</row>
    <row r="59" spans="2:15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</row>
    <row r="60" spans="2:15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</row>
    <row r="61" spans="2:15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</row>
    <row r="62" spans="2:15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</row>
    <row r="63" spans="2:15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</row>
    <row r="64" spans="2:15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</row>
    <row r="65" spans="2:15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</row>
    <row r="66" spans="2:15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</row>
    <row r="67" spans="2:15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</row>
    <row r="68" spans="2:15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</row>
    <row r="69" spans="2:15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</row>
    <row r="70" spans="2:15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</row>
    <row r="71" spans="2:15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</row>
    <row r="72" spans="2:15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</row>
    <row r="73" spans="2:15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</row>
    <row r="74" spans="2:15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</row>
    <row r="75" spans="2:15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</row>
    <row r="76" spans="2:15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</row>
    <row r="77" spans="2:15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</row>
    <row r="78" spans="2:15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</row>
    <row r="79" spans="2:15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</row>
    <row r="80" spans="2:15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</row>
    <row r="81" spans="2:15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</row>
    <row r="82" spans="2:15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</row>
    <row r="83" spans="2:15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</row>
    <row r="84" spans="2:15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</row>
    <row r="85" spans="2:15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</row>
    <row r="86" spans="2:15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</row>
    <row r="87" spans="2:15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</row>
    <row r="88" spans="2:15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</row>
    <row r="89" spans="2:15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</row>
    <row r="90" spans="2:15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</row>
    <row r="91" spans="2:15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</row>
    <row r="92" spans="2:15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</row>
    <row r="93" spans="2:15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</row>
    <row r="94" spans="2:15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</row>
    <row r="95" spans="2:15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</row>
    <row r="96" spans="2:15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</row>
    <row r="97" spans="2:15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</row>
    <row r="98" spans="2:15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</row>
    <row r="99" spans="2:15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</row>
    <row r="100" spans="2:15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</row>
    <row r="101" spans="2:15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</row>
    <row r="102" spans="2:15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</row>
    <row r="103" spans="2:15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</row>
    <row r="104" spans="2:15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</row>
    <row r="105" spans="2:15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</row>
    <row r="106" spans="2:15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</row>
    <row r="107" spans="2:15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</row>
    <row r="108" spans="2:15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</row>
    <row r="109" spans="2:15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</row>
    <row r="110" spans="2:15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3"/>
      <c r="C325" s="1"/>
      <c r="D325" s="1"/>
      <c r="E325" s="1"/>
    </row>
    <row r="326" spans="2:5">
      <c r="B326" s="43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4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2018-06-06T10:42:26+00:00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A8BA7157-2E03-49F1-80C3-887BD703DDE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גלית פרץ</cp:lastModifiedBy>
  <cp:lastPrinted>2017-05-01T10:11:51Z</cp:lastPrinted>
  <dcterms:created xsi:type="dcterms:W3CDTF">2005-07-19T07:39:38Z</dcterms:created>
  <dcterms:modified xsi:type="dcterms:W3CDTF">2018-06-05T14:08:29Z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