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I12" i="81" l="1"/>
  <c r="I11" i="81" l="1"/>
  <c r="I10" i="81" s="1"/>
  <c r="C37" i="88" s="1"/>
  <c r="C10" i="88" s="1"/>
  <c r="K20" i="58"/>
  <c r="K19" i="58"/>
  <c r="K18" i="58"/>
  <c r="K17" i="58"/>
  <c r="K16" i="58"/>
  <c r="K14" i="58"/>
  <c r="K13" i="58"/>
  <c r="K12" i="58"/>
  <c r="K11" i="58"/>
  <c r="K10" i="58"/>
  <c r="C31" i="88" l="1"/>
  <c r="C24" i="88"/>
  <c r="C23" i="88"/>
  <c r="C17" i="88"/>
  <c r="C12" i="88" s="1"/>
  <c r="C13" i="88"/>
  <c r="C11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42" i="88" l="1"/>
  <c r="K11" i="81" l="1"/>
  <c r="L20" i="58"/>
  <c r="L16" i="58"/>
  <c r="K10" i="81"/>
  <c r="L10" i="58"/>
  <c r="L18" i="58"/>
  <c r="L13" i="58"/>
  <c r="L11" i="58"/>
  <c r="L19" i="58"/>
  <c r="K12" i="81"/>
  <c r="L17" i="58"/>
  <c r="L12" i="58"/>
  <c r="D37" i="88"/>
  <c r="L14" i="58"/>
  <c r="K13" i="76"/>
  <c r="P17" i="69"/>
  <c r="P13" i="69"/>
  <c r="K12" i="76"/>
  <c r="P16" i="69"/>
  <c r="P12" i="69"/>
  <c r="K15" i="76"/>
  <c r="K11" i="76"/>
  <c r="P15" i="69"/>
  <c r="P11" i="69"/>
  <c r="K14" i="76"/>
  <c r="P18" i="69"/>
  <c r="P14" i="69"/>
  <c r="N31" i="63"/>
  <c r="N27" i="63"/>
  <c r="N23" i="63"/>
  <c r="N18" i="63"/>
  <c r="N13" i="63"/>
  <c r="N30" i="63"/>
  <c r="N26" i="63"/>
  <c r="N21" i="63"/>
  <c r="N17" i="63"/>
  <c r="N12" i="63"/>
  <c r="N33" i="63"/>
  <c r="N29" i="63"/>
  <c r="N25" i="63"/>
  <c r="N20" i="63"/>
  <c r="N15" i="63"/>
  <c r="N11" i="63"/>
  <c r="N32" i="63"/>
  <c r="N28" i="63"/>
  <c r="N24" i="63"/>
  <c r="N19" i="63"/>
  <c r="N14" i="63"/>
  <c r="R21" i="59"/>
  <c r="R17" i="59"/>
  <c r="R13" i="59"/>
  <c r="R20" i="59"/>
  <c r="R16" i="59"/>
  <c r="R12" i="59"/>
  <c r="R23" i="59"/>
  <c r="R19" i="59"/>
  <c r="R15" i="59"/>
  <c r="R11" i="59"/>
  <c r="R22" i="59"/>
  <c r="R18" i="59"/>
  <c r="R14" i="59"/>
  <c r="D42" i="88"/>
  <c r="D17" i="88"/>
  <c r="D13" i="88"/>
  <c r="D31" i="88"/>
  <c r="D12" i="88"/>
  <c r="D38" i="88"/>
  <c r="D24" i="88"/>
  <c r="D11" i="88"/>
  <c r="D23" i="88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4">
    <s v="Migdal Hashkaot Neches Boded"/>
    <s v="{[Time].[Hie Time].[Yom].&amp;[20180331]}"/>
    <s v="{[Medida].[Medida].&amp;[2]}"/>
    <s v="{[Keren].[Keren].[All]}"/>
    <s v="{[Cheshbon KM].[Hie Peilut].[Peilut 7].&amp;[Kod_Peilut_L7_474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6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4" si="33">
        <n x="1" s="1"/>
        <n x="2" s="1"/>
        <n x="31"/>
        <n x="32"/>
      </t>
    </mdx>
    <mdx n="0" f="v">
      <t c="4" si="33">
        <n x="1" s="1"/>
        <n x="2" s="1"/>
        <n x="34"/>
        <n x="32"/>
      </t>
    </mdx>
    <mdx n="0" f="v">
      <t c="4" si="33">
        <n x="1" s="1"/>
        <n x="2" s="1"/>
        <n x="35"/>
        <n x="32"/>
      </t>
    </mdx>
    <mdx n="0" f="v">
      <t c="4" si="33">
        <n x="1" s="1"/>
        <n x="2" s="1"/>
        <n x="36"/>
        <n x="32"/>
      </t>
    </mdx>
    <mdx n="0" f="v">
      <t c="4" si="33">
        <n x="1" s="1"/>
        <n x="2" s="1"/>
        <n x="37"/>
        <n x="32"/>
      </t>
    </mdx>
    <mdx n="0" f="v">
      <t c="4" si="33">
        <n x="1" s="1"/>
        <n x="2" s="1"/>
        <n x="38"/>
        <n x="32"/>
      </t>
    </mdx>
    <mdx n="0" f="v">
      <t c="4" si="33">
        <n x="1" s="1"/>
        <n x="2" s="1"/>
        <n x="39"/>
        <n x="32"/>
      </t>
    </mdx>
    <mdx n="0" f="v">
      <t c="4" si="33">
        <n x="1" s="1"/>
        <n x="2" s="1"/>
        <n x="40"/>
        <n x="32"/>
      </t>
    </mdx>
    <mdx n="0" f="v">
      <t c="4" si="33">
        <n x="1" s="1"/>
        <n x="2" s="1"/>
        <n x="41"/>
        <n x="32"/>
      </t>
    </mdx>
    <mdx n="0" f="v">
      <t c="4" si="33">
        <n x="1" s="1"/>
        <n x="2" s="1"/>
        <n x="42"/>
        <n x="32"/>
      </t>
    </mdx>
    <mdx n="0" f="v">
      <t c="4" si="33">
        <n x="1" s="1"/>
        <n x="2" s="1"/>
        <n x="43"/>
        <n x="32"/>
      </t>
    </mdx>
  </mdxMetadata>
  <valueMetadata count="5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</valueMetadata>
</metadata>
</file>

<file path=xl/sharedStrings.xml><?xml version="1.0" encoding="utf-8"?>
<sst xmlns="http://schemas.openxmlformats.org/spreadsheetml/2006/main" count="1970" uniqueCount="323">
  <si>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</si>
  <si>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</si>
  <si>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</si>
  <si>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</si>
  <si>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</si>
  <si>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</si>
  <si>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</si>
  <si>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</si>
  <si>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</si>
  <si>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</si>
  <si>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</si>
  <si>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</si>
  <si>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</si>
  <si>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</si>
  <si>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</si>
  <si>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</si>
  <si>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</si>
  <si>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</si>
  <si>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</si>
  <si>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</si>
  <si>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</si>
  <si>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</si>
  <si>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</si>
  <si>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</si>
  <si>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</si>
  <si>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</si>
  <si>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</si>
  <si>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</si>
  <si>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</si>
  <si>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</si>
  <si>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</si>
  <si>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</si>
  <si>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</si>
  <si>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</si>
  <si>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</si>
  <si>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</si>
  <si>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</si>
  <si>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</si>
  <si>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</si>
  <si>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</si>
  <si>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</si>
  <si>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</si>
  <si>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</si>
  <si>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</si>
  <si>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</si>
  <si>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</si>
  <si>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</si>
  <si>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</si>
  <si>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</si>
  <si>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</si>
  <si>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</si>
  <si>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</si>
  <si>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</si>
  <si>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</si>
  <si>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</si>
  <si>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</si>
  <si>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</si>
  <si>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</si>
  <si>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</si>
  <si>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</si>
  <si>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</si>
  <si>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</si>
  <si>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</si>
  <si>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</si>
  <si>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</si>
  <si>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</si>
  <si>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</si>
  <si>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</si>
  <si>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</si>
  <si>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</si>
  <si>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</si>
  <si>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</si>
  <si>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</si>
  <si>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</si>
  <si>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</si>
  <si>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</si>
  <si>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</si>
  <si>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</si>
  <si>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</si>
  <si>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</si>
  <si>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</si>
  <si>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</si>
  <si>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</si>
  <si>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</si>
  <si>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</si>
  <si>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</si>
  <si>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</si>
  <si>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</si>
  <si>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</si>
  <si>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</si>
  <si>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</si>
  <si>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</si>
  <si>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</si>
  <si>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</si>
  <si>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</si>
  <si>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</si>
  <si>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</si>
  <si>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</si>
  <si>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</si>
  <si>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</si>
  <si>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</si>
  <si>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</si>
  <si>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</si>
  <si>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</si>
  <si>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</si>
  <si>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</si>
  <si>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</si>
  <si>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</si>
  <si>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</si>
  <si>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</si>
  <si>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</si>
  <si>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</si>
  <si>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</si>
  <si>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</si>
  <si>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</si>
  <si>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</si>
  <si>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</si>
  <si>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</si>
  <si>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</si>
  <si>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</si>
  <si>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</si>
  <si>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</si>
  <si>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</si>
  <si>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</si>
  <si>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</si>
  <si>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</si>
  <si>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</si>
  <si>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</si>
  <si>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</si>
  <si>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</si>
  <si>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</si>
  <si>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</si>
  <si>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</si>
  <si>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</si>
  <si>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</si>
  <si>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</si>
  <si>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</si>
  <si>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</si>
  <si>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</si>
  <si>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</si>
  <si>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</si>
  <si>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</si>
  <si>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</si>
  <si>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</si>
  <si>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</si>
  <si>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</si>
  <si>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</si>
  <si>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</si>
  <si>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</si>
  <si>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</si>
  <si>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</si>
  <si>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</si>
  <si>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</si>
  <si>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</si>
  <si>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</si>
  <si>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</si>
  <si>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</si>
  <si>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</si>
  <si>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</si>
  <si>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</si>
  <si>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</si>
  <si>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</si>
  <si>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</si>
  <si>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</si>
  <si>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</si>
  <si>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</si>
  <si>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</si>
  <si>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</si>
  <si>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</si>
  <si>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</si>
  <si>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</si>
  <si>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</si>
  <si>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</si>
  <si>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</si>
  <si>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</si>
  <si>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</si>
  <si>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</si>
  <si>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</si>
  <si>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</si>
  <si>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</si>
  <si>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</si>
  <si>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</si>
  <si>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</si>
  <si>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</si>
  <si>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</si>
  <si>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</si>
  <si>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</si>
  <si>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</si>
  <si>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</si>
  <si>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</si>
  <si>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</si>
  <si>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</si>
  <si>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</si>
  <si>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</si>
  <si>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</si>
  <si>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</si>
  <si>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</si>
  <si>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</si>
  <si>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</si>
  <si>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</si>
  <si>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</si>
  <si>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</si>
  <si>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</si>
  <si>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</si>
  <si>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</si>
  <si>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</si>
  <si>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</si>
  <si>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</si>
  <si>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</si>
  <si>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</si>
  <si>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</si>
  <si>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</si>
  <si>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</si>
  <si>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</si>
  <si>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</si>
  <si>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</si>
  <si>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</si>
  <si>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</si>
  <si>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</si>
  <si>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</si>
  <si>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</si>
  <si>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</si>
  <si>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</si>
  <si>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</si>
  <si>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</si>
  <si>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</si>
  <si>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</si>
  <si>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</si>
  <si>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</si>
  <si>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</si>
  <si>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</si>
  <si>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מקפת קרנות פנסיה וקופות גמל בע"מ</t>
  </si>
  <si>
    <t xml:space="preserve">מקפת אישית - אפיק השקעה למקבלי פנסיה לפי הכשר הלכתי </t>
  </si>
  <si>
    <t>5903 גליל</t>
  </si>
  <si>
    <t>9590332</t>
  </si>
  <si>
    <t>RF</t>
  </si>
  <si>
    <t>5904 גליל</t>
  </si>
  <si>
    <t>9590431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</si>
  <si>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</si>
  <si>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</si>
  <si>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</si>
  <si>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</si>
  <si>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</si>
  <si>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</si>
  <si>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</si>
  <si>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</si>
  <si>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418</t>
  </si>
  <si>
    <t>1108927</t>
  </si>
  <si>
    <t>ממשלתי צמוד 545</t>
  </si>
  <si>
    <t>1134865</t>
  </si>
  <si>
    <t>ממשלתי צמוד 922</t>
  </si>
  <si>
    <t>1124056</t>
  </si>
  <si>
    <t>פסגות 125.ס2</t>
  </si>
  <si>
    <t>1125327</t>
  </si>
  <si>
    <t>513464289</t>
  </si>
  <si>
    <t>מניות</t>
  </si>
  <si>
    <t>תכלית תא 125</t>
  </si>
  <si>
    <t>1091818</t>
  </si>
  <si>
    <t>513540310</t>
  </si>
  <si>
    <t>הראל סל תל בונד 60</t>
  </si>
  <si>
    <t>1113257</t>
  </si>
  <si>
    <t>514103811</t>
  </si>
  <si>
    <t>אג"ח</t>
  </si>
  <si>
    <t>פסגות תל בונד 60 סדרה 1</t>
  </si>
  <si>
    <t>1109420</t>
  </si>
  <si>
    <t>קסם תל בונד 60</t>
  </si>
  <si>
    <t>1109248</t>
  </si>
  <si>
    <t>520041989</t>
  </si>
  <si>
    <t>תכלית תל בונד 60</t>
  </si>
  <si>
    <t>1109362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</si>
  <si>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</si>
  <si>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</si>
  <si>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</si>
  <si>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</si>
  <si>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</si>
  <si>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</si>
  <si>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</si>
  <si>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</si>
  <si>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</si>
  <si>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</si>
  <si>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</si>
  <si>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</si>
  <si>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</si>
  <si>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</si>
  <si>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</si>
  <si>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</si>
  <si>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</si>
  <si>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XTRACKERS MSCI EUROPE HEDGED E</t>
  </si>
  <si>
    <t>US2330518539</t>
  </si>
  <si>
    <t>ערד 8845</t>
  </si>
  <si>
    <t>8845000</t>
  </si>
  <si>
    <t>ערד 8846</t>
  </si>
  <si>
    <t>8846000</t>
  </si>
  <si>
    <t>ערד 8852</t>
  </si>
  <si>
    <t>8852000</t>
  </si>
  <si>
    <t>ערד 8856</t>
  </si>
  <si>
    <t>88560000</t>
  </si>
  <si>
    <t>ערד 8858</t>
  </si>
  <si>
    <t>88580000</t>
  </si>
  <si>
    <t>₪ / מט"ח</t>
  </si>
  <si>
    <t>+ILS/-USD 3.4459 16-08-18 (10) --311.5</t>
  </si>
  <si>
    <t>10000068</t>
  </si>
  <si>
    <t>ל.ר.</t>
  </si>
  <si>
    <t>+ILS/-USD 3.4807 05-06-18 (10) --193</t>
  </si>
  <si>
    <t>10000066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</si>
  <si>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</si>
  <si>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</si>
  <si>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</si>
  <si>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</si>
  <si>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</si>
  <si>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</si>
  <si>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34110000</t>
  </si>
  <si>
    <t>AAA.IL</t>
  </si>
  <si>
    <t>מעלות S&amp;P</t>
  </si>
  <si>
    <t>יו בנק</t>
  </si>
  <si>
    <t>30026000</t>
  </si>
  <si>
    <t>AA+.IL</t>
  </si>
  <si>
    <t>32010000</t>
  </si>
  <si>
    <t>34010000</t>
  </si>
  <si>
    <t>31110000</t>
  </si>
  <si>
    <t>31210000</t>
  </si>
  <si>
    <t>סה"כ השקעות אחרות</t>
  </si>
  <si>
    <t>יתרות מזומנים לקבל /לשלם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</si>
</sst>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_-* #,##0.00\ _D_M_-;\-* #,##0.00\ _D_M_-;_-* &quot;-&quot;??\ _D_M_-;_-@_-"/>
    <numFmt numFmtId="171" formatCode="_-&quot;€&quot;\ * #,##0.00_-;\-&quot;€&quot;\ * #,##0.00_-;_-&quot;€&quot;\ * &quot;-&quot;??_-;_-@_-"/>
  </numFmts>
  <fonts count="99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theme="1"/>
      <name val="Times New Roman"/>
      <family val="2"/>
      <charset val="177"/>
      <scheme val="major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0"/>
      <color indexed="9"/>
      <name val="Arial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i/>
      <sz val="10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</fonts>
  <fills count="8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42"/>
      </patternFill>
    </fill>
  </fills>
  <borders count="5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96">
    <xf numFmtId="0" fontId="0" fillId="0" borderId="0"/>
    <xf numFmtId="164" fontId="2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29" applyNumberFormat="0" applyFill="0" applyAlignment="0" applyProtection="0"/>
    <xf numFmtId="0" fontId="33" fillId="0" borderId="30" applyNumberFormat="0" applyFill="0" applyAlignment="0" applyProtection="0"/>
    <xf numFmtId="0" fontId="34" fillId="0" borderId="31" applyNumberFormat="0" applyFill="0" applyAlignment="0" applyProtection="0"/>
    <xf numFmtId="0" fontId="34" fillId="0" borderId="0" applyNumberFormat="0" applyFill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38" fillId="11" borderId="32" applyNumberFormat="0" applyAlignment="0" applyProtection="0"/>
    <xf numFmtId="0" fontId="39" fillId="12" borderId="33" applyNumberFormat="0" applyAlignment="0" applyProtection="0"/>
    <xf numFmtId="0" fontId="40" fillId="12" borderId="32" applyNumberFormat="0" applyAlignment="0" applyProtection="0"/>
    <xf numFmtId="0" fontId="41" fillId="0" borderId="34" applyNumberFormat="0" applyFill="0" applyAlignment="0" applyProtection="0"/>
    <xf numFmtId="0" fontId="42" fillId="13" borderId="35" applyNumberFormat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37" applyNumberFormat="0" applyFill="0" applyAlignment="0" applyProtection="0"/>
    <xf numFmtId="0" fontId="4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6" fillId="34" borderId="0" applyNumberFormat="0" applyBorder="0" applyAlignment="0" applyProtection="0"/>
    <xf numFmtId="0" fontId="4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6" fillId="38" borderId="0" applyNumberFormat="0" applyBorder="0" applyAlignment="0" applyProtection="0"/>
    <xf numFmtId="0" fontId="1" fillId="0" borderId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48" fillId="39" borderId="0" applyNumberFormat="0" applyBorder="0" applyAlignment="0" applyProtection="0"/>
    <xf numFmtId="0" fontId="48" fillId="40" borderId="0" applyNumberFormat="0" applyBorder="0" applyAlignment="0" applyProtection="0"/>
    <xf numFmtId="0" fontId="48" fillId="41" borderId="0" applyNumberFormat="0" applyBorder="0" applyAlignment="0" applyProtection="0"/>
    <xf numFmtId="0" fontId="48" fillId="42" borderId="0" applyNumberFormat="0" applyBorder="0" applyAlignment="0" applyProtection="0"/>
    <xf numFmtId="0" fontId="48" fillId="43" borderId="0" applyNumberFormat="0" applyBorder="0" applyAlignment="0" applyProtection="0"/>
    <xf numFmtId="0" fontId="48" fillId="44" borderId="0" applyNumberFormat="0" applyBorder="0" applyAlignment="0" applyProtection="0"/>
    <xf numFmtId="0" fontId="48" fillId="45" borderId="0" applyNumberFormat="0" applyBorder="0" applyAlignment="0" applyProtection="0"/>
    <xf numFmtId="0" fontId="48" fillId="46" borderId="0" applyNumberFormat="0" applyBorder="0" applyAlignment="0" applyProtection="0"/>
    <xf numFmtId="0" fontId="48" fillId="47" borderId="0" applyNumberFormat="0" applyBorder="0" applyAlignment="0" applyProtection="0"/>
    <xf numFmtId="0" fontId="48" fillId="42" borderId="0" applyNumberFormat="0" applyBorder="0" applyAlignment="0" applyProtection="0"/>
    <xf numFmtId="0" fontId="48" fillId="45" borderId="0" applyNumberFormat="0" applyBorder="0" applyAlignment="0" applyProtection="0"/>
    <xf numFmtId="0" fontId="48" fillId="48" borderId="0" applyNumberFormat="0" applyBorder="0" applyAlignment="0" applyProtection="0"/>
    <xf numFmtId="0" fontId="49" fillId="49" borderId="0" applyNumberFormat="0" applyBorder="0" applyAlignment="0" applyProtection="0"/>
    <xf numFmtId="0" fontId="49" fillId="46" borderId="0" applyNumberFormat="0" applyBorder="0" applyAlignment="0" applyProtection="0"/>
    <xf numFmtId="0" fontId="49" fillId="47" borderId="0" applyNumberFormat="0" applyBorder="0" applyAlignment="0" applyProtection="0"/>
    <xf numFmtId="0" fontId="49" fillId="50" borderId="0" applyNumberFormat="0" applyBorder="0" applyAlignment="0" applyProtection="0"/>
    <xf numFmtId="0" fontId="49" fillId="51" borderId="0" applyNumberFormat="0" applyBorder="0" applyAlignment="0" applyProtection="0"/>
    <xf numFmtId="0" fontId="49" fillId="52" borderId="0" applyNumberFormat="0" applyBorder="0" applyAlignment="0" applyProtection="0"/>
    <xf numFmtId="0" fontId="49" fillId="53" borderId="0" applyNumberFormat="0" applyBorder="0" applyAlignment="0" applyProtection="0"/>
    <xf numFmtId="0" fontId="48" fillId="54" borderId="0" applyNumberFormat="0" applyBorder="0" applyAlignment="0" applyProtection="0"/>
    <xf numFmtId="0" fontId="48" fillId="55" borderId="0" applyNumberFormat="0" applyBorder="0" applyAlignment="0" applyProtection="0"/>
    <xf numFmtId="0" fontId="49" fillId="56" borderId="0" applyNumberFormat="0" applyBorder="0" applyAlignment="0" applyProtection="0"/>
    <xf numFmtId="0" fontId="49" fillId="57" borderId="0" applyNumberFormat="0" applyBorder="0" applyAlignment="0" applyProtection="0"/>
    <xf numFmtId="0" fontId="49" fillId="58" borderId="0" applyNumberFormat="0" applyBorder="0" applyAlignment="0" applyProtection="0"/>
    <xf numFmtId="0" fontId="48" fillId="59" borderId="0" applyNumberFormat="0" applyBorder="0" applyAlignment="0" applyProtection="0"/>
    <xf numFmtId="0" fontId="48" fillId="60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63" borderId="0" applyNumberFormat="0" applyBorder="0" applyAlignment="0" applyProtection="0"/>
    <xf numFmtId="0" fontId="48" fillId="64" borderId="0" applyNumberFormat="0" applyBorder="0" applyAlignment="0" applyProtection="0"/>
    <xf numFmtId="0" fontId="48" fillId="65" borderId="0" applyNumberFormat="0" applyBorder="0" applyAlignment="0" applyProtection="0"/>
    <xf numFmtId="0" fontId="49" fillId="66" borderId="0" applyNumberFormat="0" applyBorder="0" applyAlignment="0" applyProtection="0"/>
    <xf numFmtId="0" fontId="49" fillId="61" borderId="0" applyNumberFormat="0" applyBorder="0" applyAlignment="0" applyProtection="0"/>
    <xf numFmtId="0" fontId="49" fillId="50" borderId="0" applyNumberFormat="0" applyBorder="0" applyAlignment="0" applyProtection="0"/>
    <xf numFmtId="0" fontId="48" fillId="65" borderId="0" applyNumberFormat="0" applyBorder="0" applyAlignment="0" applyProtection="0"/>
    <xf numFmtId="0" fontId="48" fillId="66" borderId="0" applyNumberFormat="0" applyBorder="0" applyAlignment="0" applyProtection="0"/>
    <xf numFmtId="0" fontId="49" fillId="66" borderId="0" applyNumberFormat="0" applyBorder="0" applyAlignment="0" applyProtection="0"/>
    <xf numFmtId="0" fontId="49" fillId="67" borderId="0" applyNumberFormat="0" applyBorder="0" applyAlignment="0" applyProtection="0"/>
    <xf numFmtId="0" fontId="49" fillId="51" borderId="0" applyNumberFormat="0" applyBorder="0" applyAlignment="0" applyProtection="0"/>
    <xf numFmtId="0" fontId="48" fillId="54" borderId="0" applyNumberFormat="0" applyBorder="0" applyAlignment="0" applyProtection="0"/>
    <xf numFmtId="0" fontId="48" fillId="55" borderId="0" applyNumberFormat="0" applyBorder="0" applyAlignment="0" applyProtection="0"/>
    <xf numFmtId="0" fontId="49" fillId="55" borderId="0" applyNumberFormat="0" applyBorder="0" applyAlignment="0" applyProtection="0"/>
    <xf numFmtId="0" fontId="49" fillId="68" borderId="0" applyNumberFormat="0" applyBorder="0" applyAlignment="0" applyProtection="0"/>
    <xf numFmtId="0" fontId="49" fillId="69" borderId="0" applyNumberFormat="0" applyBorder="0" applyAlignment="0" applyProtection="0"/>
    <xf numFmtId="0" fontId="48" fillId="70" borderId="0" applyNumberFormat="0" applyBorder="0" applyAlignment="0" applyProtection="0"/>
    <xf numFmtId="0" fontId="48" fillId="60" borderId="0" applyNumberFormat="0" applyBorder="0" applyAlignment="0" applyProtection="0"/>
    <xf numFmtId="0" fontId="49" fillId="71" borderId="0" applyNumberFormat="0" applyBorder="0" applyAlignment="0" applyProtection="0"/>
    <xf numFmtId="0" fontId="49" fillId="72" borderId="0" applyNumberFormat="0" applyBorder="0" applyAlignment="0" applyProtection="0"/>
    <xf numFmtId="0" fontId="50" fillId="40" borderId="0" applyNumberFormat="0" applyBorder="0" applyAlignment="0" applyProtection="0"/>
    <xf numFmtId="0" fontId="51" fillId="73" borderId="38" applyNumberFormat="0" applyAlignment="0" applyProtection="0"/>
    <xf numFmtId="0" fontId="52" fillId="74" borderId="39" applyNumberFormat="0" applyAlignment="0" applyProtection="0"/>
    <xf numFmtId="164" fontId="2" fillId="0" borderId="0" applyFont="0" applyFill="0" applyBorder="0" applyAlignment="0" applyProtection="0"/>
    <xf numFmtId="0" fontId="53" fillId="75" borderId="0" applyNumberFormat="0" applyBorder="0" applyAlignment="0" applyProtection="0"/>
    <xf numFmtId="0" fontId="53" fillId="76" borderId="0" applyNumberFormat="0" applyBorder="0" applyAlignment="0" applyProtection="0"/>
    <xf numFmtId="0" fontId="53" fillId="77" borderId="0" applyNumberFormat="0" applyBorder="0" applyAlignment="0" applyProtection="0"/>
    <xf numFmtId="0" fontId="54" fillId="0" borderId="0" applyNumberFormat="0" applyFill="0" applyBorder="0" applyAlignment="0" applyProtection="0"/>
    <xf numFmtId="0" fontId="55" fillId="41" borderId="0" applyNumberFormat="0" applyBorder="0" applyAlignment="0" applyProtection="0"/>
    <xf numFmtId="0" fontId="56" fillId="0" borderId="40" applyNumberFormat="0" applyFill="0" applyAlignment="0" applyProtection="0"/>
    <xf numFmtId="0" fontId="57" fillId="0" borderId="41" applyNumberFormat="0" applyFill="0" applyAlignment="0" applyProtection="0"/>
    <xf numFmtId="0" fontId="58" fillId="0" borderId="42" applyNumberFormat="0" applyFill="0" applyAlignment="0" applyProtection="0"/>
    <xf numFmtId="0" fontId="58" fillId="0" borderId="0" applyNumberFormat="0" applyFill="0" applyBorder="0" applyAlignment="0" applyProtection="0"/>
    <xf numFmtId="0" fontId="59" fillId="44" borderId="38" applyNumberFormat="0" applyAlignment="0" applyProtection="0"/>
    <xf numFmtId="0" fontId="60" fillId="0" borderId="43" applyNumberFormat="0" applyFill="0" applyAlignment="0" applyProtection="0"/>
    <xf numFmtId="0" fontId="61" fillId="7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9" borderId="44" applyNumberFormat="0" applyFont="0" applyAlignment="0" applyProtection="0"/>
    <xf numFmtId="0" fontId="62" fillId="73" borderId="45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" fontId="63" fillId="78" borderId="46" applyNumberFormat="0" applyProtection="0">
      <alignment vertical="center"/>
    </xf>
    <xf numFmtId="4" fontId="64" fillId="78" borderId="46" applyNumberFormat="0" applyProtection="0">
      <alignment vertical="center"/>
    </xf>
    <xf numFmtId="4" fontId="63" fillId="78" borderId="46" applyNumberFormat="0" applyProtection="0">
      <alignment horizontal="left" vertical="center" indent="1"/>
    </xf>
    <xf numFmtId="0" fontId="63" fillId="78" borderId="46" applyNumberFormat="0" applyProtection="0">
      <alignment horizontal="left" vertical="top" indent="1"/>
    </xf>
    <xf numFmtId="4" fontId="63" fillId="80" borderId="0" applyNumberFormat="0" applyProtection="0">
      <alignment horizontal="left" vertical="center" indent="1"/>
    </xf>
    <xf numFmtId="4" fontId="47" fillId="40" borderId="46" applyNumberFormat="0" applyProtection="0">
      <alignment horizontal="right" vertical="center"/>
    </xf>
    <xf numFmtId="4" fontId="47" fillId="46" borderId="46" applyNumberFormat="0" applyProtection="0">
      <alignment horizontal="right" vertical="center"/>
    </xf>
    <xf numFmtId="4" fontId="47" fillId="58" borderId="46" applyNumberFormat="0" applyProtection="0">
      <alignment horizontal="right" vertical="center"/>
    </xf>
    <xf numFmtId="4" fontId="47" fillId="48" borderId="46" applyNumberFormat="0" applyProtection="0">
      <alignment horizontal="right" vertical="center"/>
    </xf>
    <xf numFmtId="4" fontId="47" fillId="52" borderId="46" applyNumberFormat="0" applyProtection="0">
      <alignment horizontal="right" vertical="center"/>
    </xf>
    <xf numFmtId="4" fontId="47" fillId="69" borderId="46" applyNumberFormat="0" applyProtection="0">
      <alignment horizontal="right" vertical="center"/>
    </xf>
    <xf numFmtId="4" fontId="47" fillId="63" borderId="46" applyNumberFormat="0" applyProtection="0">
      <alignment horizontal="right" vertical="center"/>
    </xf>
    <xf numFmtId="4" fontId="47" fillId="81" borderId="46" applyNumberFormat="0" applyProtection="0">
      <alignment horizontal="right" vertical="center"/>
    </xf>
    <xf numFmtId="4" fontId="47" fillId="47" borderId="46" applyNumberFormat="0" applyProtection="0">
      <alignment horizontal="right" vertical="center"/>
    </xf>
    <xf numFmtId="4" fontId="63" fillId="82" borderId="47" applyNumberFormat="0" applyProtection="0">
      <alignment horizontal="left" vertical="center" indent="1"/>
    </xf>
    <xf numFmtId="4" fontId="47" fillId="83" borderId="0" applyNumberFormat="0" applyProtection="0">
      <alignment horizontal="left" vertical="center" indent="1"/>
    </xf>
    <xf numFmtId="4" fontId="65" fillId="84" borderId="0" applyNumberFormat="0" applyProtection="0">
      <alignment horizontal="left" vertical="center" indent="1"/>
    </xf>
    <xf numFmtId="4" fontId="47" fillId="80" borderId="46" applyNumberFormat="0" applyProtection="0">
      <alignment horizontal="right" vertical="center"/>
    </xf>
    <xf numFmtId="4" fontId="47" fillId="83" borderId="0" applyNumberFormat="0" applyProtection="0">
      <alignment horizontal="left" vertical="center" indent="1"/>
    </xf>
    <xf numFmtId="4" fontId="47" fillId="80" borderId="0" applyNumberFormat="0" applyProtection="0">
      <alignment horizontal="left" vertical="center" indent="1"/>
    </xf>
    <xf numFmtId="0" fontId="2" fillId="84" borderId="46" applyNumberFormat="0" applyProtection="0">
      <alignment horizontal="left" vertical="center" indent="1"/>
    </xf>
    <xf numFmtId="0" fontId="2" fillId="84" borderId="46" applyNumberFormat="0" applyProtection="0">
      <alignment horizontal="left" vertical="top" indent="1"/>
    </xf>
    <xf numFmtId="0" fontId="2" fillId="80" borderId="46" applyNumberFormat="0" applyProtection="0">
      <alignment horizontal="left" vertical="center" indent="1"/>
    </xf>
    <xf numFmtId="0" fontId="2" fillId="80" borderId="46" applyNumberFormat="0" applyProtection="0">
      <alignment horizontal="left" vertical="top" indent="1"/>
    </xf>
    <xf numFmtId="0" fontId="2" fillId="45" borderId="46" applyNumberFormat="0" applyProtection="0">
      <alignment horizontal="left" vertical="center" indent="1"/>
    </xf>
    <xf numFmtId="0" fontId="2" fillId="45" borderId="46" applyNumberFormat="0" applyProtection="0">
      <alignment horizontal="left" vertical="top" indent="1"/>
    </xf>
    <xf numFmtId="0" fontId="2" fillId="83" borderId="46" applyNumberFormat="0" applyProtection="0">
      <alignment horizontal="left" vertical="center" indent="1"/>
    </xf>
    <xf numFmtId="0" fontId="2" fillId="83" borderId="46" applyNumberFormat="0" applyProtection="0">
      <alignment horizontal="left" vertical="top" indent="1"/>
    </xf>
    <xf numFmtId="0" fontId="2" fillId="85" borderId="48" applyNumberFormat="0">
      <protection locked="0"/>
    </xf>
    <xf numFmtId="4" fontId="47" fillId="79" borderId="46" applyNumberFormat="0" applyProtection="0">
      <alignment vertical="center"/>
    </xf>
    <xf numFmtId="4" fontId="66" fillId="79" borderId="46" applyNumberFormat="0" applyProtection="0">
      <alignment vertical="center"/>
    </xf>
    <xf numFmtId="4" fontId="47" fillId="79" borderId="46" applyNumberFormat="0" applyProtection="0">
      <alignment horizontal="left" vertical="center" indent="1"/>
    </xf>
    <xf numFmtId="0" fontId="47" fillId="79" borderId="46" applyNumberFormat="0" applyProtection="0">
      <alignment horizontal="left" vertical="top" indent="1"/>
    </xf>
    <xf numFmtId="4" fontId="47" fillId="83" borderId="46" applyNumberFormat="0" applyProtection="0">
      <alignment horizontal="right" vertical="center"/>
    </xf>
    <xf numFmtId="4" fontId="66" fillId="83" borderId="46" applyNumberFormat="0" applyProtection="0">
      <alignment horizontal="right" vertical="center"/>
    </xf>
    <xf numFmtId="4" fontId="47" fillId="80" borderId="46" applyNumberFormat="0" applyProtection="0">
      <alignment horizontal="left" vertical="center" indent="1"/>
    </xf>
    <xf numFmtId="0" fontId="47" fillId="80" borderId="46" applyNumberFormat="0" applyProtection="0">
      <alignment horizontal="left" vertical="top" indent="1"/>
    </xf>
    <xf numFmtId="4" fontId="67" fillId="86" borderId="0" applyNumberFormat="0" applyProtection="0">
      <alignment horizontal="left" vertical="center" indent="1"/>
    </xf>
    <xf numFmtId="4" fontId="68" fillId="83" borderId="46" applyNumberFormat="0" applyProtection="0">
      <alignment horizontal="right" vertical="center"/>
    </xf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53" fillId="0" borderId="49" applyNumberFormat="0" applyFill="0" applyAlignment="0" applyProtection="0"/>
    <xf numFmtId="0" fontId="71" fillId="0" borderId="0" applyNumberFormat="0" applyFill="0" applyBorder="0" applyAlignment="0" applyProtection="0"/>
    <xf numFmtId="0" fontId="2" fillId="0" borderId="0"/>
    <xf numFmtId="0" fontId="2" fillId="0" borderId="0"/>
    <xf numFmtId="0" fontId="72" fillId="16" borderId="0" applyNumberFormat="0" applyBorder="0" applyAlignment="0" applyProtection="0"/>
    <xf numFmtId="0" fontId="72" fillId="20" borderId="0" applyNumberFormat="0" applyBorder="0" applyAlignment="0" applyProtection="0"/>
    <xf numFmtId="0" fontId="72" fillId="24" borderId="0" applyNumberFormat="0" applyBorder="0" applyAlignment="0" applyProtection="0"/>
    <xf numFmtId="0" fontId="72" fillId="28" borderId="0" applyNumberFormat="0" applyBorder="0" applyAlignment="0" applyProtection="0"/>
    <xf numFmtId="0" fontId="72" fillId="32" borderId="0" applyNumberFormat="0" applyBorder="0" applyAlignment="0" applyProtection="0"/>
    <xf numFmtId="0" fontId="72" fillId="36" borderId="0" applyNumberFormat="0" applyBorder="0" applyAlignment="0" applyProtection="0"/>
    <xf numFmtId="0" fontId="72" fillId="17" borderId="0" applyNumberFormat="0" applyBorder="0" applyAlignment="0" applyProtection="0"/>
    <xf numFmtId="0" fontId="72" fillId="21" borderId="0" applyNumberFormat="0" applyBorder="0" applyAlignment="0" applyProtection="0"/>
    <xf numFmtId="0" fontId="72" fillId="25" borderId="0" applyNumberFormat="0" applyBorder="0" applyAlignment="0" applyProtection="0"/>
    <xf numFmtId="0" fontId="72" fillId="29" borderId="0" applyNumberFormat="0" applyBorder="0" applyAlignment="0" applyProtection="0"/>
    <xf numFmtId="0" fontId="72" fillId="33" borderId="0" applyNumberFormat="0" applyBorder="0" applyAlignment="0" applyProtection="0"/>
    <xf numFmtId="0" fontId="72" fillId="37" borderId="0" applyNumberFormat="0" applyBorder="0" applyAlignment="0" applyProtection="0"/>
    <xf numFmtId="164" fontId="7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2" fillId="0" borderId="0"/>
    <xf numFmtId="0" fontId="72" fillId="14" borderId="36" applyNumberFormat="0" applyFont="0" applyAlignment="0" applyProtection="0"/>
    <xf numFmtId="0" fontId="72" fillId="14" borderId="36" applyNumberFormat="0" applyFont="0" applyAlignment="0" applyProtection="0"/>
    <xf numFmtId="0" fontId="1" fillId="0" borderId="0"/>
    <xf numFmtId="0" fontId="1" fillId="0" borderId="0"/>
    <xf numFmtId="0" fontId="2" fillId="0" borderId="0"/>
    <xf numFmtId="164" fontId="1" fillId="0" borderId="0" applyFont="0" applyFill="0" applyBorder="0" applyAlignment="0" applyProtection="0"/>
    <xf numFmtId="0" fontId="2" fillId="0" borderId="0"/>
    <xf numFmtId="0" fontId="73" fillId="43" borderId="0" applyNumberFormat="0" applyBorder="0" applyAlignment="0" applyProtection="0"/>
    <xf numFmtId="0" fontId="73" fillId="47" borderId="0" applyNumberFormat="0" applyBorder="0" applyAlignment="0" applyProtection="0"/>
    <xf numFmtId="0" fontId="73" fillId="45" borderId="0" applyNumberFormat="0" applyBorder="0" applyAlignment="0" applyProtection="0"/>
    <xf numFmtId="0" fontId="73" fillId="44" borderId="0" applyNumberFormat="0" applyBorder="0" applyAlignment="0" applyProtection="0"/>
    <xf numFmtId="0" fontId="73" fillId="40" borderId="0" applyNumberFormat="0" applyBorder="0" applyAlignment="0" applyProtection="0"/>
    <xf numFmtId="0" fontId="73" fillId="46" borderId="0" applyNumberFormat="0" applyBorder="0" applyAlignment="0" applyProtection="0"/>
    <xf numFmtId="0" fontId="73" fillId="42" borderId="0" applyNumberFormat="0" applyBorder="0" applyAlignment="0" applyProtection="0"/>
    <xf numFmtId="0" fontId="73" fillId="42" borderId="0" applyNumberFormat="0" applyBorder="0" applyAlignment="0" applyProtection="0"/>
    <xf numFmtId="43" fontId="2" fillId="0" borderId="0" applyFont="0" applyFill="0" applyBorder="0" applyAlignment="0" applyProtection="0"/>
    <xf numFmtId="0" fontId="73" fillId="39" borderId="0" applyNumberFormat="0" applyBorder="0" applyAlignment="0" applyProtection="0"/>
    <xf numFmtId="0" fontId="73" fillId="41" borderId="0" applyNumberFormat="0" applyBorder="0" applyAlignment="0" applyProtection="0"/>
    <xf numFmtId="0" fontId="73" fillId="45" borderId="0" applyNumberFormat="0" applyBorder="0" applyAlignment="0" applyProtection="0"/>
    <xf numFmtId="0" fontId="73" fillId="48" borderId="0" applyNumberFormat="0" applyBorder="0" applyAlignment="0" applyProtection="0"/>
    <xf numFmtId="0" fontId="74" fillId="49" borderId="0" applyNumberFormat="0" applyBorder="0" applyAlignment="0" applyProtection="0"/>
    <xf numFmtId="0" fontId="74" fillId="46" borderId="0" applyNumberFormat="0" applyBorder="0" applyAlignment="0" applyProtection="0"/>
    <xf numFmtId="0" fontId="74" fillId="47" borderId="0" applyNumberFormat="0" applyBorder="0" applyAlignment="0" applyProtection="0"/>
    <xf numFmtId="0" fontId="74" fillId="50" borderId="0" applyNumberFormat="0" applyBorder="0" applyAlignment="0" applyProtection="0"/>
    <xf numFmtId="0" fontId="74" fillId="51" borderId="0" applyNumberFormat="0" applyBorder="0" applyAlignment="0" applyProtection="0"/>
    <xf numFmtId="0" fontId="74" fillId="52" borderId="0" applyNumberFormat="0" applyBorder="0" applyAlignment="0" applyProtection="0"/>
    <xf numFmtId="0" fontId="74" fillId="53" borderId="0" applyNumberFormat="0" applyBorder="0" applyAlignment="0" applyProtection="0"/>
    <xf numFmtId="0" fontId="74" fillId="58" borderId="0" applyNumberFormat="0" applyBorder="0" applyAlignment="0" applyProtection="0"/>
    <xf numFmtId="0" fontId="74" fillId="63" borderId="0" applyNumberFormat="0" applyBorder="0" applyAlignment="0" applyProtection="0"/>
    <xf numFmtId="0" fontId="74" fillId="50" borderId="0" applyNumberFormat="0" applyBorder="0" applyAlignment="0" applyProtection="0"/>
    <xf numFmtId="0" fontId="74" fillId="51" borderId="0" applyNumberFormat="0" applyBorder="0" applyAlignment="0" applyProtection="0"/>
    <xf numFmtId="0" fontId="74" fillId="69" borderId="0" applyNumberFormat="0" applyBorder="0" applyAlignment="0" applyProtection="0"/>
    <xf numFmtId="0" fontId="75" fillId="40" borderId="0" applyNumberFormat="0" applyBorder="0" applyAlignment="0" applyProtection="0"/>
    <xf numFmtId="0" fontId="76" fillId="73" borderId="38" applyNumberFormat="0" applyAlignment="0" applyProtection="0"/>
    <xf numFmtId="0" fontId="77" fillId="74" borderId="39" applyNumberFormat="0" applyAlignment="0" applyProtection="0"/>
    <xf numFmtId="43" fontId="2" fillId="0" borderId="0" applyFont="0" applyFill="0" applyBorder="0" applyAlignment="0" applyProtection="0"/>
    <xf numFmtId="0" fontId="78" fillId="0" borderId="0" applyNumberFormat="0" applyFill="0" applyBorder="0" applyAlignment="0" applyProtection="0"/>
    <xf numFmtId="0" fontId="79" fillId="41" borderId="0" applyNumberFormat="0" applyBorder="0" applyAlignment="0" applyProtection="0"/>
    <xf numFmtId="0" fontId="80" fillId="0" borderId="40" applyNumberFormat="0" applyFill="0" applyAlignment="0" applyProtection="0"/>
    <xf numFmtId="0" fontId="81" fillId="0" borderId="41" applyNumberFormat="0" applyFill="0" applyAlignment="0" applyProtection="0"/>
    <xf numFmtId="0" fontId="82" fillId="0" borderId="42" applyNumberFormat="0" applyFill="0" applyAlignment="0" applyProtection="0"/>
    <xf numFmtId="0" fontId="82" fillId="0" borderId="0" applyNumberFormat="0" applyFill="0" applyBorder="0" applyAlignment="0" applyProtection="0"/>
    <xf numFmtId="0" fontId="83" fillId="44" borderId="38" applyNumberFormat="0" applyAlignment="0" applyProtection="0"/>
    <xf numFmtId="0" fontId="84" fillId="0" borderId="43" applyNumberFormat="0" applyFill="0" applyAlignment="0" applyProtection="0"/>
    <xf numFmtId="0" fontId="85" fillId="78" borderId="0" applyNumberFormat="0" applyBorder="0" applyAlignment="0" applyProtection="0"/>
    <xf numFmtId="0" fontId="86" fillId="73" borderId="45" applyNumberFormat="0" applyAlignment="0" applyProtection="0"/>
    <xf numFmtId="0" fontId="87" fillId="0" borderId="0" applyNumberFormat="0" applyFill="0" applyBorder="0" applyAlignment="0" applyProtection="0"/>
    <xf numFmtId="0" fontId="88" fillId="0" borderId="49" applyNumberFormat="0" applyFill="0" applyAlignment="0" applyProtection="0"/>
    <xf numFmtId="0" fontId="89" fillId="0" borderId="0" applyNumberFormat="0" applyFill="0" applyBorder="0" applyAlignment="0" applyProtection="0"/>
    <xf numFmtId="0" fontId="2" fillId="0" borderId="0"/>
    <xf numFmtId="0" fontId="47" fillId="80" borderId="0" applyNumberFormat="0" applyBorder="0" applyAlignment="0" applyProtection="0"/>
    <xf numFmtId="0" fontId="47" fillId="46" borderId="0" applyNumberFormat="0" applyBorder="0" applyAlignment="0" applyProtection="0"/>
    <xf numFmtId="0" fontId="47" fillId="79" borderId="0" applyNumberFormat="0" applyBorder="0" applyAlignment="0" applyProtection="0"/>
    <xf numFmtId="0" fontId="47" fillId="85" borderId="0" applyNumberFormat="0" applyBorder="0" applyAlignment="0" applyProtection="0"/>
    <xf numFmtId="0" fontId="47" fillId="45" borderId="0" applyNumberFormat="0" applyBorder="0" applyAlignment="0" applyProtection="0"/>
    <xf numFmtId="0" fontId="47" fillId="40" borderId="0" applyNumberFormat="0" applyBorder="0" applyAlignment="0" applyProtection="0"/>
    <xf numFmtId="0" fontId="47" fillId="84" borderId="0" applyNumberFormat="0" applyBorder="0" applyAlignment="0" applyProtection="0"/>
    <xf numFmtId="0" fontId="47" fillId="46" borderId="0" applyNumberFormat="0" applyBorder="0" applyAlignment="0" applyProtection="0"/>
    <xf numFmtId="0" fontId="47" fillId="63" borderId="0" applyNumberFormat="0" applyBorder="0" applyAlignment="0" applyProtection="0"/>
    <xf numFmtId="0" fontId="47" fillId="73" borderId="0" applyNumberFormat="0" applyBorder="0" applyAlignment="0" applyProtection="0"/>
    <xf numFmtId="0" fontId="47" fillId="84" borderId="0" applyNumberFormat="0" applyBorder="0" applyAlignment="0" applyProtection="0"/>
    <xf numFmtId="0" fontId="47" fillId="44" borderId="0" applyNumberFormat="0" applyBorder="0" applyAlignment="0" applyProtection="0"/>
    <xf numFmtId="0" fontId="90" fillId="84" borderId="0" applyNumberFormat="0" applyBorder="0" applyAlignment="0" applyProtection="0"/>
    <xf numFmtId="0" fontId="90" fillId="46" borderId="0" applyNumberFormat="0" applyBorder="0" applyAlignment="0" applyProtection="0"/>
    <xf numFmtId="0" fontId="90" fillId="63" borderId="0" applyNumberFormat="0" applyBorder="0" applyAlignment="0" applyProtection="0"/>
    <xf numFmtId="0" fontId="90" fillId="73" borderId="0" applyNumberFormat="0" applyBorder="0" applyAlignment="0" applyProtection="0"/>
    <xf numFmtId="0" fontId="90" fillId="84" borderId="0" applyNumberFormat="0" applyBorder="0" applyAlignment="0" applyProtection="0"/>
    <xf numFmtId="0" fontId="90" fillId="44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91" fillId="60" borderId="0" applyNumberFormat="0" applyBorder="0" applyAlignment="0" applyProtection="0"/>
    <xf numFmtId="0" fontId="92" fillId="87" borderId="38" applyNumberFormat="0" applyAlignment="0" applyProtection="0"/>
    <xf numFmtId="0" fontId="52" fillId="61" borderId="39" applyNumberFormat="0" applyAlignment="0" applyProtection="0"/>
    <xf numFmtId="170" fontId="2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55" fillId="88" borderId="0" applyNumberFormat="0" applyBorder="0" applyAlignment="0" applyProtection="0"/>
    <xf numFmtId="0" fontId="94" fillId="0" borderId="50" applyNumberFormat="0" applyFill="0" applyAlignment="0" applyProtection="0"/>
    <xf numFmtId="0" fontId="95" fillId="0" borderId="41" applyNumberFormat="0" applyFill="0" applyAlignment="0" applyProtection="0"/>
    <xf numFmtId="0" fontId="96" fillId="0" borderId="51" applyNumberFormat="0" applyFill="0" applyAlignment="0" applyProtection="0"/>
    <xf numFmtId="0" fontId="96" fillId="0" borderId="0" applyNumberFormat="0" applyFill="0" applyBorder="0" applyAlignment="0" applyProtection="0"/>
    <xf numFmtId="0" fontId="97" fillId="71" borderId="38" applyNumberFormat="0" applyAlignment="0" applyProtection="0"/>
    <xf numFmtId="0" fontId="98" fillId="0" borderId="52" applyNumberFormat="0" applyFill="0" applyAlignment="0" applyProtection="0"/>
    <xf numFmtId="0" fontId="61" fillId="71" borderId="0" applyNumberFormat="0" applyBorder="0" applyAlignment="0" applyProtection="0"/>
    <xf numFmtId="0" fontId="2" fillId="70" borderId="44" applyNumberFormat="0" applyFont="0" applyAlignment="0" applyProtection="0"/>
    <xf numFmtId="0" fontId="62" fillId="87" borderId="45" applyNumberFormat="0" applyAlignment="0" applyProtection="0"/>
    <xf numFmtId="0" fontId="74" fillId="69" borderId="0" applyNumberFormat="0" applyBorder="0" applyAlignment="0" applyProtection="0"/>
    <xf numFmtId="0" fontId="74" fillId="51" borderId="0" applyNumberFormat="0" applyBorder="0" applyAlignment="0" applyProtection="0"/>
    <xf numFmtId="0" fontId="74" fillId="50" borderId="0" applyNumberFormat="0" applyBorder="0" applyAlignment="0" applyProtection="0"/>
    <xf numFmtId="0" fontId="74" fillId="63" borderId="0" applyNumberFormat="0" applyBorder="0" applyAlignment="0" applyProtection="0"/>
    <xf numFmtId="0" fontId="74" fillId="58" borderId="0" applyNumberFormat="0" applyBorder="0" applyAlignment="0" applyProtection="0"/>
    <xf numFmtId="0" fontId="74" fillId="53" borderId="0" applyNumberFormat="0" applyBorder="0" applyAlignment="0" applyProtection="0"/>
    <xf numFmtId="0" fontId="69" fillId="0" borderId="0" applyNumberFormat="0" applyFill="0" applyBorder="0" applyAlignment="0" applyProtection="0"/>
    <xf numFmtId="0" fontId="53" fillId="0" borderId="53" applyNumberFormat="0" applyFill="0" applyAlignment="0" applyProtection="0"/>
    <xf numFmtId="0" fontId="71" fillId="0" borderId="0" applyNumberFormat="0" applyFill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4" fillId="0" borderId="0" applyFill="0" applyBorder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9" fillId="7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8" borderId="0" applyNumberFormat="0" applyBorder="0" applyAlignment="0" applyProtection="0"/>
    <xf numFmtId="0" fontId="1" fillId="0" borderId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72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9" fontId="2" fillId="0" borderId="0" applyFont="0" applyFill="0" applyBorder="0" applyAlignment="0" applyProtection="0"/>
    <xf numFmtId="0" fontId="49" fillId="61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2" fillId="0" borderId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2" fillId="0" borderId="0" applyFont="0" applyFill="0" applyBorder="0" applyAlignment="0" applyProtection="0"/>
    <xf numFmtId="0" fontId="46" fillId="18" borderId="0" applyNumberFormat="0" applyBorder="0" applyAlignment="0" applyProtection="0"/>
    <xf numFmtId="0" fontId="46" fillId="22" borderId="0" applyNumberFormat="0" applyBorder="0" applyAlignment="0" applyProtection="0"/>
    <xf numFmtId="0" fontId="46" fillId="26" borderId="0" applyNumberFormat="0" applyBorder="0" applyAlignment="0" applyProtection="0"/>
    <xf numFmtId="0" fontId="46" fillId="30" borderId="0" applyNumberFormat="0" applyBorder="0" applyAlignment="0" applyProtection="0"/>
    <xf numFmtId="0" fontId="46" fillId="34" borderId="0" applyNumberFormat="0" applyBorder="0" applyAlignment="0" applyProtection="0"/>
    <xf numFmtId="0" fontId="46" fillId="38" borderId="0" applyNumberFormat="0" applyBorder="0" applyAlignment="0" applyProtection="0"/>
    <xf numFmtId="0" fontId="76" fillId="73" borderId="38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3" fillId="44" borderId="38" applyNumberFormat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79" borderId="44" applyNumberFormat="0" applyFont="0" applyAlignment="0" applyProtection="0"/>
    <xf numFmtId="0" fontId="86" fillId="73" borderId="45" applyNumberFormat="0" applyAlignment="0" applyProtection="0"/>
    <xf numFmtId="0" fontId="88" fillId="0" borderId="49" applyNumberFormat="0" applyFill="0" applyAlignment="0" applyProtection="0"/>
    <xf numFmtId="0" fontId="46" fillId="15" borderId="0" applyNumberFormat="0" applyBorder="0" applyAlignment="0" applyProtection="0"/>
    <xf numFmtId="0" fontId="46" fillId="19" borderId="0" applyNumberFormat="0" applyBorder="0" applyAlignment="0" applyProtection="0"/>
    <xf numFmtId="0" fontId="46" fillId="23" borderId="0" applyNumberFormat="0" applyBorder="0" applyAlignment="0" applyProtection="0"/>
    <xf numFmtId="0" fontId="46" fillId="27" borderId="0" applyNumberFormat="0" applyBorder="0" applyAlignment="0" applyProtection="0"/>
    <xf numFmtId="0" fontId="46" fillId="31" borderId="0" applyNumberFormat="0" applyBorder="0" applyAlignment="0" applyProtection="0"/>
    <xf numFmtId="0" fontId="46" fillId="35" borderId="0" applyNumberFormat="0" applyBorder="0" applyAlignment="0" applyProtection="0"/>
    <xf numFmtId="0" fontId="1" fillId="14" borderId="36" applyNumberFormat="0" applyFont="0" applyAlignment="0" applyProtection="0"/>
    <xf numFmtId="0" fontId="1" fillId="14" borderId="36" applyNumberFormat="0" applyFont="0" applyAlignment="0" applyProtection="0"/>
    <xf numFmtId="0" fontId="1" fillId="14" borderId="36" applyNumberFormat="0" applyFont="0" applyAlignment="0" applyProtection="0"/>
    <xf numFmtId="0" fontId="1" fillId="14" borderId="36" applyNumberFormat="0" applyFont="0" applyAlignment="0" applyProtection="0"/>
    <xf numFmtId="0" fontId="73" fillId="79" borderId="44" applyNumberFormat="0" applyFont="0" applyAlignment="0" applyProtection="0"/>
    <xf numFmtId="0" fontId="1" fillId="14" borderId="36" applyNumberFormat="0" applyFont="0" applyAlignment="0" applyProtection="0"/>
    <xf numFmtId="0" fontId="40" fillId="12" borderId="32" applyNumberFormat="0" applyAlignment="0" applyProtection="0"/>
    <xf numFmtId="0" fontId="76" fillId="73" borderId="38" applyNumberFormat="0" applyAlignment="0" applyProtection="0"/>
    <xf numFmtId="0" fontId="35" fillId="8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2" fillId="0" borderId="29" applyNumberFormat="0" applyFill="0" applyAlignment="0" applyProtection="0"/>
    <xf numFmtId="0" fontId="33" fillId="0" borderId="30" applyNumberFormat="0" applyFill="0" applyAlignment="0" applyProtection="0"/>
    <xf numFmtId="0" fontId="34" fillId="0" borderId="31" applyNumberFormat="0" applyFill="0" applyAlignment="0" applyProtection="0"/>
    <xf numFmtId="0" fontId="3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7" fillId="10" borderId="0" applyNumberFormat="0" applyBorder="0" applyAlignment="0" applyProtection="0"/>
    <xf numFmtId="0" fontId="45" fillId="0" borderId="37" applyNumberFormat="0" applyFill="0" applyAlignment="0" applyProtection="0"/>
    <xf numFmtId="0" fontId="88" fillId="0" borderId="49" applyNumberFormat="0" applyFill="0" applyAlignment="0" applyProtection="0"/>
    <xf numFmtId="0" fontId="39" fillId="12" borderId="33" applyNumberFormat="0" applyAlignment="0" applyProtection="0"/>
    <xf numFmtId="0" fontId="86" fillId="73" borderId="45" applyNumberFormat="0" applyAlignment="0" applyProtection="0"/>
    <xf numFmtId="0" fontId="38" fillId="11" borderId="32" applyNumberFormat="0" applyAlignment="0" applyProtection="0"/>
    <xf numFmtId="0" fontId="83" fillId="44" borderId="38" applyNumberFormat="0" applyAlignment="0" applyProtection="0"/>
    <xf numFmtId="0" fontId="36" fillId="9" borderId="0" applyNumberFormat="0" applyBorder="0" applyAlignment="0" applyProtection="0"/>
    <xf numFmtId="0" fontId="42" fillId="13" borderId="35" applyNumberFormat="0" applyAlignment="0" applyProtection="0"/>
    <xf numFmtId="0" fontId="41" fillId="0" borderId="34" applyNumberFormat="0" applyFill="0" applyAlignment="0" applyProtection="0"/>
    <xf numFmtId="0" fontId="2" fillId="0" borderId="0"/>
    <xf numFmtId="0" fontId="2" fillId="14" borderId="36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88" fillId="0" borderId="49" applyNumberFormat="0" applyFill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75" fillId="40" borderId="0" applyNumberFormat="0" applyBorder="0" applyAlignment="0" applyProtection="0"/>
    <xf numFmtId="0" fontId="77" fillId="74" borderId="39" applyNumberFormat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7" borderId="0" applyNumberFormat="0" applyBorder="0" applyAlignment="0" applyProtection="0"/>
    <xf numFmtId="0" fontId="73" fillId="39" borderId="0" applyNumberFormat="0" applyBorder="0" applyAlignment="0" applyProtection="0"/>
    <xf numFmtId="0" fontId="73" fillId="41" borderId="0" applyNumberFormat="0" applyBorder="0" applyAlignment="0" applyProtection="0"/>
    <xf numFmtId="0" fontId="73" fillId="43" borderId="0" applyNumberFormat="0" applyBorder="0" applyAlignment="0" applyProtection="0"/>
    <xf numFmtId="0" fontId="73" fillId="47" borderId="0" applyNumberFormat="0" applyBorder="0" applyAlignment="0" applyProtection="0"/>
    <xf numFmtId="0" fontId="74" fillId="49" borderId="0" applyNumberFormat="0" applyBorder="0" applyAlignment="0" applyProtection="0"/>
    <xf numFmtId="0" fontId="74" fillId="51" borderId="0" applyNumberFormat="0" applyBorder="0" applyAlignment="0" applyProtection="0"/>
    <xf numFmtId="0" fontId="74" fillId="63" borderId="0" applyNumberFormat="0" applyBorder="0" applyAlignment="0" applyProtection="0"/>
    <xf numFmtId="0" fontId="82" fillId="0" borderId="0" applyNumberFormat="0" applyFill="0" applyBorder="0" applyAlignment="0" applyProtection="0"/>
    <xf numFmtId="0" fontId="2" fillId="79" borderId="44" applyNumberFormat="0" applyFont="0" applyAlignment="0" applyProtection="0"/>
    <xf numFmtId="0" fontId="86" fillId="73" borderId="45" applyNumberFormat="0" applyAlignment="0" applyProtection="0"/>
    <xf numFmtId="0" fontId="81" fillId="0" borderId="41" applyNumberFormat="0" applyFill="0" applyAlignment="0" applyProtection="0"/>
    <xf numFmtId="0" fontId="2" fillId="0" borderId="0"/>
    <xf numFmtId="0" fontId="49" fillId="61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73" fillId="40" borderId="0" applyNumberFormat="0" applyBorder="0" applyAlignment="0" applyProtection="0"/>
    <xf numFmtId="0" fontId="73" fillId="45" borderId="0" applyNumberFormat="0" applyBorder="0" applyAlignment="0" applyProtection="0"/>
    <xf numFmtId="0" fontId="73" fillId="45" borderId="0" applyNumberFormat="0" applyBorder="0" applyAlignment="0" applyProtection="0"/>
    <xf numFmtId="0" fontId="74" fillId="47" borderId="0" applyNumberFormat="0" applyBorder="0" applyAlignment="0" applyProtection="0"/>
    <xf numFmtId="0" fontId="74" fillId="53" borderId="0" applyNumberFormat="0" applyBorder="0" applyAlignment="0" applyProtection="0"/>
    <xf numFmtId="0" fontId="74" fillId="51" borderId="0" applyNumberFormat="0" applyBorder="0" applyAlignment="0" applyProtection="0"/>
    <xf numFmtId="0" fontId="79" fillId="41" borderId="0" applyNumberFormat="0" applyBorder="0" applyAlignment="0" applyProtection="0"/>
    <xf numFmtId="0" fontId="84" fillId="0" borderId="43" applyNumberFormat="0" applyFill="0" applyAlignment="0" applyProtection="0"/>
    <xf numFmtId="0" fontId="87" fillId="0" borderId="0" applyNumberFormat="0" applyFill="0" applyBorder="0" applyAlignment="0" applyProtection="0"/>
    <xf numFmtId="0" fontId="73" fillId="42" borderId="0" applyNumberFormat="0" applyBorder="0" applyAlignment="0" applyProtection="0"/>
    <xf numFmtId="0" fontId="73" fillId="44" borderId="0" applyNumberFormat="0" applyBorder="0" applyAlignment="0" applyProtection="0"/>
    <xf numFmtId="0" fontId="73" fillId="46" borderId="0" applyNumberFormat="0" applyBorder="0" applyAlignment="0" applyProtection="0"/>
    <xf numFmtId="0" fontId="73" fillId="42" borderId="0" applyNumberFormat="0" applyBorder="0" applyAlignment="0" applyProtection="0"/>
    <xf numFmtId="0" fontId="73" fillId="48" borderId="0" applyNumberFormat="0" applyBorder="0" applyAlignment="0" applyProtection="0"/>
    <xf numFmtId="0" fontId="74" fillId="46" borderId="0" applyNumberFormat="0" applyBorder="0" applyAlignment="0" applyProtection="0"/>
    <xf numFmtId="0" fontId="74" fillId="50" borderId="0" applyNumberFormat="0" applyBorder="0" applyAlignment="0" applyProtection="0"/>
    <xf numFmtId="0" fontId="74" fillId="52" borderId="0" applyNumberFormat="0" applyBorder="0" applyAlignment="0" applyProtection="0"/>
    <xf numFmtId="0" fontId="74" fillId="58" borderId="0" applyNumberFormat="0" applyBorder="0" applyAlignment="0" applyProtection="0"/>
    <xf numFmtId="0" fontId="74" fillId="50" borderId="0" applyNumberFormat="0" applyBorder="0" applyAlignment="0" applyProtection="0"/>
    <xf numFmtId="0" fontId="74" fillId="69" borderId="0" applyNumberFormat="0" applyBorder="0" applyAlignment="0" applyProtection="0"/>
    <xf numFmtId="0" fontId="76" fillId="73" borderId="38" applyNumberFormat="0" applyAlignment="0" applyProtection="0"/>
    <xf numFmtId="0" fontId="78" fillId="0" borderId="0" applyNumberFormat="0" applyFill="0" applyBorder="0" applyAlignment="0" applyProtection="0"/>
    <xf numFmtId="0" fontId="80" fillId="0" borderId="40" applyNumberFormat="0" applyFill="0" applyAlignment="0" applyProtection="0"/>
    <xf numFmtId="0" fontId="82" fillId="0" borderId="42" applyNumberFormat="0" applyFill="0" applyAlignment="0" applyProtection="0"/>
    <xf numFmtId="0" fontId="83" fillId="44" borderId="38" applyNumberFormat="0" applyAlignment="0" applyProtection="0"/>
    <xf numFmtId="0" fontId="85" fillId="78" borderId="0" applyNumberFormat="0" applyBorder="0" applyAlignment="0" applyProtection="0"/>
    <xf numFmtId="0" fontId="88" fillId="0" borderId="49" applyNumberFormat="0" applyFill="0" applyAlignment="0" applyProtection="0"/>
    <xf numFmtId="0" fontId="89" fillId="0" borderId="0" applyNumberFormat="0" applyFill="0" applyBorder="0" applyAlignment="0" applyProtection="0"/>
    <xf numFmtId="170" fontId="2" fillId="0" borderId="0" applyFont="0" applyFill="0" applyBorder="0" applyAlignment="0" applyProtection="0"/>
    <xf numFmtId="0" fontId="74" fillId="53" borderId="0" applyNumberFormat="0" applyBorder="0" applyAlignment="0" applyProtection="0"/>
    <xf numFmtId="0" fontId="74" fillId="58" borderId="0" applyNumberFormat="0" applyBorder="0" applyAlignment="0" applyProtection="0"/>
    <xf numFmtId="0" fontId="74" fillId="63" borderId="0" applyNumberFormat="0" applyBorder="0" applyAlignment="0" applyProtection="0"/>
    <xf numFmtId="0" fontId="74" fillId="50" borderId="0" applyNumberFormat="0" applyBorder="0" applyAlignment="0" applyProtection="0"/>
    <xf numFmtId="0" fontId="74" fillId="51" borderId="0" applyNumberFormat="0" applyBorder="0" applyAlignment="0" applyProtection="0"/>
    <xf numFmtId="0" fontId="74" fillId="69" borderId="0" applyNumberFormat="0" applyBorder="0" applyAlignment="0" applyProtection="0"/>
    <xf numFmtId="0" fontId="49" fillId="68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57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2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61" borderId="0" applyNumberFormat="0" applyBorder="0" applyAlignment="0" applyProtection="0"/>
    <xf numFmtId="0" fontId="49" fillId="72" borderId="0" applyNumberFormat="0" applyBorder="0" applyAlignment="0" applyProtection="0"/>
    <xf numFmtId="0" fontId="49" fillId="67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62" borderId="0" applyNumberFormat="0" applyBorder="0" applyAlignment="0" applyProtection="0"/>
    <xf numFmtId="0" fontId="49" fillId="68" borderId="0" applyNumberFormat="0" applyBorder="0" applyAlignment="0" applyProtection="0"/>
    <xf numFmtId="0" fontId="49" fillId="57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3" fillId="39" borderId="0" applyNumberFormat="0" applyBorder="0" applyAlignment="0" applyProtection="0"/>
    <xf numFmtId="0" fontId="73" fillId="40" borderId="0" applyNumberFormat="0" applyBorder="0" applyAlignment="0" applyProtection="0"/>
    <xf numFmtId="0" fontId="73" fillId="41" borderId="0" applyNumberFormat="0" applyBorder="0" applyAlignment="0" applyProtection="0"/>
    <xf numFmtId="0" fontId="73" fillId="42" borderId="0" applyNumberFormat="0" applyBorder="0" applyAlignment="0" applyProtection="0"/>
    <xf numFmtId="0" fontId="73" fillId="43" borderId="0" applyNumberFormat="0" applyBorder="0" applyAlignment="0" applyProtection="0"/>
    <xf numFmtId="0" fontId="73" fillId="44" borderId="0" applyNumberFormat="0" applyBorder="0" applyAlignment="0" applyProtection="0"/>
    <xf numFmtId="0" fontId="73" fillId="45" borderId="0" applyNumberFormat="0" applyBorder="0" applyAlignment="0" applyProtection="0"/>
    <xf numFmtId="0" fontId="73" fillId="46" borderId="0" applyNumberFormat="0" applyBorder="0" applyAlignment="0" applyProtection="0"/>
    <xf numFmtId="0" fontId="73" fillId="47" borderId="0" applyNumberFormat="0" applyBorder="0" applyAlignment="0" applyProtection="0"/>
    <xf numFmtId="0" fontId="73" fillId="42" borderId="0" applyNumberFormat="0" applyBorder="0" applyAlignment="0" applyProtection="0"/>
    <xf numFmtId="0" fontId="73" fillId="45" borderId="0" applyNumberFormat="0" applyBorder="0" applyAlignment="0" applyProtection="0"/>
    <xf numFmtId="0" fontId="73" fillId="48" borderId="0" applyNumberFormat="0" applyBorder="0" applyAlignment="0" applyProtection="0"/>
    <xf numFmtId="0" fontId="74" fillId="49" borderId="0" applyNumberFormat="0" applyBorder="0" applyAlignment="0" applyProtection="0"/>
    <xf numFmtId="0" fontId="74" fillId="46" borderId="0" applyNumberFormat="0" applyBorder="0" applyAlignment="0" applyProtection="0"/>
    <xf numFmtId="0" fontId="74" fillId="47" borderId="0" applyNumberFormat="0" applyBorder="0" applyAlignment="0" applyProtection="0"/>
    <xf numFmtId="0" fontId="74" fillId="50" borderId="0" applyNumberFormat="0" applyBorder="0" applyAlignment="0" applyProtection="0"/>
    <xf numFmtId="0" fontId="74" fillId="51" borderId="0" applyNumberFormat="0" applyBorder="0" applyAlignment="0" applyProtection="0"/>
    <xf numFmtId="0" fontId="74" fillId="5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171" fontId="2" fillId="0" borderId="0" applyFont="0" applyFill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74" fillId="53" borderId="0" applyNumberFormat="0" applyBorder="0" applyAlignment="0" applyProtection="0"/>
    <xf numFmtId="0" fontId="74" fillId="58" borderId="0" applyNumberFormat="0" applyBorder="0" applyAlignment="0" applyProtection="0"/>
    <xf numFmtId="0" fontId="74" fillId="63" borderId="0" applyNumberFormat="0" applyBorder="0" applyAlignment="0" applyProtection="0"/>
    <xf numFmtId="0" fontId="74" fillId="50" borderId="0" applyNumberFormat="0" applyBorder="0" applyAlignment="0" applyProtection="0"/>
    <xf numFmtId="0" fontId="74" fillId="51" borderId="0" applyNumberFormat="0" applyBorder="0" applyAlignment="0" applyProtection="0"/>
    <xf numFmtId="0" fontId="74" fillId="69" borderId="0" applyNumberFormat="0" applyBorder="0" applyAlignment="0" applyProtection="0"/>
    <xf numFmtId="0" fontId="49" fillId="57" borderId="0" applyNumberFormat="0" applyBorder="0" applyAlignment="0" applyProtection="0"/>
    <xf numFmtId="0" fontId="79" fillId="41" borderId="0" applyNumberFormat="0" applyBorder="0" applyAlignment="0" applyProtection="0"/>
    <xf numFmtId="0" fontId="89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0" fillId="0" borderId="40" applyNumberFormat="0" applyFill="0" applyAlignment="0" applyProtection="0"/>
    <xf numFmtId="0" fontId="81" fillId="0" borderId="41" applyNumberFormat="0" applyFill="0" applyAlignment="0" applyProtection="0"/>
    <xf numFmtId="0" fontId="82" fillId="0" borderId="42" applyNumberFormat="0" applyFill="0" applyAlignment="0" applyProtection="0"/>
    <xf numFmtId="0" fontId="82" fillId="0" borderId="0" applyNumberFormat="0" applyFill="0" applyBorder="0" applyAlignment="0" applyProtection="0"/>
    <xf numFmtId="0" fontId="85" fillId="78" borderId="0" applyNumberFormat="0" applyBorder="0" applyAlignment="0" applyProtection="0"/>
    <xf numFmtId="0" fontId="75" fillId="40" borderId="0" applyNumberFormat="0" applyBorder="0" applyAlignment="0" applyProtection="0"/>
    <xf numFmtId="0" fontId="77" fillId="74" borderId="39" applyNumberFormat="0" applyAlignment="0" applyProtection="0"/>
    <xf numFmtId="0" fontId="84" fillId="0" borderId="43" applyNumberFormat="0" applyFill="0" applyAlignment="0" applyProtection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" fontId="47" fillId="83" borderId="0" applyNumberFormat="0" applyProtection="0">
      <alignment horizontal="left" vertical="center" indent="1"/>
    </xf>
    <xf numFmtId="4" fontId="47" fillId="80" borderId="0" applyNumberFormat="0" applyProtection="0">
      <alignment horizontal="left" vertical="center" indent="1"/>
    </xf>
    <xf numFmtId="0" fontId="2" fillId="84" borderId="46" applyNumberFormat="0" applyProtection="0">
      <alignment horizontal="left" vertical="center" indent="1"/>
    </xf>
    <xf numFmtId="0" fontId="2" fillId="84" borderId="46" applyNumberFormat="0" applyProtection="0">
      <alignment horizontal="left" vertical="top" indent="1"/>
    </xf>
    <xf numFmtId="0" fontId="2" fillId="80" borderId="46" applyNumberFormat="0" applyProtection="0">
      <alignment horizontal="left" vertical="center" indent="1"/>
    </xf>
    <xf numFmtId="0" fontId="2" fillId="80" borderId="46" applyNumberFormat="0" applyProtection="0">
      <alignment horizontal="left" vertical="top" indent="1"/>
    </xf>
    <xf numFmtId="0" fontId="2" fillId="45" borderId="46" applyNumberFormat="0" applyProtection="0">
      <alignment horizontal="left" vertical="center" indent="1"/>
    </xf>
    <xf numFmtId="0" fontId="2" fillId="45" borderId="46" applyNumberFormat="0" applyProtection="0">
      <alignment horizontal="left" vertical="top" indent="1"/>
    </xf>
    <xf numFmtId="0" fontId="2" fillId="83" borderId="46" applyNumberFormat="0" applyProtection="0">
      <alignment horizontal="left" vertical="center" indent="1"/>
    </xf>
    <xf numFmtId="0" fontId="2" fillId="83" borderId="46" applyNumberFormat="0" applyProtection="0">
      <alignment horizontal="left" vertical="top" indent="1"/>
    </xf>
    <xf numFmtId="0" fontId="2" fillId="85" borderId="48" applyNumberFormat="0">
      <protection locked="0"/>
    </xf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170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1" fillId="0" borderId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2" fillId="0" borderId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9" fontId="2" fillId="0" borderId="0" applyFont="0" applyFill="0" applyBorder="0" applyAlignment="0" applyProtection="0"/>
    <xf numFmtId="0" fontId="49" fillId="57" borderId="0" applyNumberFormat="0" applyBorder="0" applyAlignment="0" applyProtection="0"/>
    <xf numFmtId="43" fontId="2" fillId="0" borderId="0" applyFont="0" applyFill="0" applyBorder="0" applyAlignment="0" applyProtection="0"/>
    <xf numFmtId="0" fontId="88" fillId="0" borderId="49" applyNumberFormat="0" applyFill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88" fillId="0" borderId="49" applyNumberFormat="0" applyFill="0" applyAlignment="0" applyProtection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57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57" borderId="0" applyNumberFormat="0" applyBorder="0" applyAlignment="0" applyProtection="0"/>
    <xf numFmtId="0" fontId="49" fillId="57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7" borderId="0" applyNumberFormat="0" applyBorder="0" applyAlignment="0" applyProtection="0"/>
    <xf numFmtId="0" fontId="49" fillId="62" borderId="0" applyNumberFormat="0" applyBorder="0" applyAlignment="0" applyProtection="0"/>
    <xf numFmtId="0" fontId="49" fillId="72" borderId="0" applyNumberFormat="0" applyBorder="0" applyAlignment="0" applyProtection="0"/>
    <xf numFmtId="0" fontId="49" fillId="61" borderId="0" applyNumberFormat="0" applyBorder="0" applyAlignment="0" applyProtection="0"/>
    <xf numFmtId="0" fontId="49" fillId="7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2" fillId="0" borderId="0"/>
    <xf numFmtId="0" fontId="49" fillId="67" borderId="0" applyNumberFormat="0" applyBorder="0" applyAlignment="0" applyProtection="0"/>
    <xf numFmtId="9" fontId="2" fillId="0" borderId="0" applyFont="0" applyFill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49" fillId="57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164" fontId="2" fillId="0" borderId="0" applyFont="0" applyFill="0" applyBorder="0" applyAlignment="0" applyProtection="0"/>
    <xf numFmtId="0" fontId="49" fillId="72" borderId="0" applyNumberFormat="0" applyBorder="0" applyAlignment="0" applyProtection="0"/>
    <xf numFmtId="0" fontId="49" fillId="67" borderId="0" applyNumberFormat="0" applyBorder="0" applyAlignment="0" applyProtection="0"/>
    <xf numFmtId="0" fontId="49" fillId="57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164" fontId="2" fillId="0" borderId="0" applyFont="0" applyFill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68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57" borderId="0" applyNumberFormat="0" applyBorder="0" applyAlignment="0" applyProtection="0"/>
    <xf numFmtId="0" fontId="49" fillId="57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1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72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4" fillId="69" borderId="0" applyNumberFormat="0" applyBorder="0" applyAlignment="0" applyProtection="0"/>
    <xf numFmtId="0" fontId="74" fillId="63" borderId="0" applyNumberFormat="0" applyBorder="0" applyAlignment="0" applyProtection="0"/>
    <xf numFmtId="0" fontId="74" fillId="51" borderId="0" applyNumberFormat="0" applyBorder="0" applyAlignment="0" applyProtection="0"/>
    <xf numFmtId="0" fontId="74" fillId="58" borderId="0" applyNumberFormat="0" applyBorder="0" applyAlignment="0" applyProtection="0"/>
    <xf numFmtId="0" fontId="74" fillId="50" borderId="0" applyNumberFormat="0" applyBorder="0" applyAlignment="0" applyProtection="0"/>
    <xf numFmtId="0" fontId="74" fillId="53" borderId="0" applyNumberFormat="0" applyBorder="0" applyAlignment="0" applyProtection="0"/>
    <xf numFmtId="0" fontId="48" fillId="39" borderId="0" applyNumberFormat="0" applyBorder="0" applyAlignment="0" applyProtection="0"/>
    <xf numFmtId="0" fontId="48" fillId="40" borderId="0" applyNumberFormat="0" applyBorder="0" applyAlignment="0" applyProtection="0"/>
    <xf numFmtId="0" fontId="48" fillId="41" borderId="0" applyNumberFormat="0" applyBorder="0" applyAlignment="0" applyProtection="0"/>
    <xf numFmtId="0" fontId="48" fillId="42" borderId="0" applyNumberFormat="0" applyBorder="0" applyAlignment="0" applyProtection="0"/>
    <xf numFmtId="0" fontId="48" fillId="43" borderId="0" applyNumberFormat="0" applyBorder="0" applyAlignment="0" applyProtection="0"/>
    <xf numFmtId="0" fontId="48" fillId="44" borderId="0" applyNumberFormat="0" applyBorder="0" applyAlignment="0" applyProtection="0"/>
    <xf numFmtId="0" fontId="48" fillId="45" borderId="0" applyNumberFormat="0" applyBorder="0" applyAlignment="0" applyProtection="0"/>
    <xf numFmtId="0" fontId="48" fillId="46" borderId="0" applyNumberFormat="0" applyBorder="0" applyAlignment="0" applyProtection="0"/>
    <xf numFmtId="0" fontId="48" fillId="47" borderId="0" applyNumberFormat="0" applyBorder="0" applyAlignment="0" applyProtection="0"/>
    <xf numFmtId="0" fontId="48" fillId="42" borderId="0" applyNumberFormat="0" applyBorder="0" applyAlignment="0" applyProtection="0"/>
    <xf numFmtId="0" fontId="48" fillId="45" borderId="0" applyNumberFormat="0" applyBorder="0" applyAlignment="0" applyProtection="0"/>
    <xf numFmtId="0" fontId="48" fillId="48" borderId="0" applyNumberFormat="0" applyBorder="0" applyAlignment="0" applyProtection="0"/>
    <xf numFmtId="0" fontId="49" fillId="49" borderId="0" applyNumberFormat="0" applyBorder="0" applyAlignment="0" applyProtection="0"/>
    <xf numFmtId="0" fontId="49" fillId="46" borderId="0" applyNumberFormat="0" applyBorder="0" applyAlignment="0" applyProtection="0"/>
    <xf numFmtId="0" fontId="49" fillId="47" borderId="0" applyNumberFormat="0" applyBorder="0" applyAlignment="0" applyProtection="0"/>
    <xf numFmtId="0" fontId="49" fillId="50" borderId="0" applyNumberFormat="0" applyBorder="0" applyAlignment="0" applyProtection="0"/>
    <xf numFmtId="0" fontId="49" fillId="51" borderId="0" applyNumberFormat="0" applyBorder="0" applyAlignment="0" applyProtection="0"/>
    <xf numFmtId="0" fontId="49" fillId="52" borderId="0" applyNumberFormat="0" applyBorder="0" applyAlignment="0" applyProtection="0"/>
    <xf numFmtId="0" fontId="49" fillId="53" borderId="0" applyNumberFormat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49" fillId="58" borderId="0" applyNumberFormat="0" applyBorder="0" applyAlignment="0" applyProtection="0"/>
    <xf numFmtId="0" fontId="49" fillId="63" borderId="0" applyNumberFormat="0" applyBorder="0" applyAlignment="0" applyProtection="0"/>
    <xf numFmtId="0" fontId="49" fillId="50" borderId="0" applyNumberFormat="0" applyBorder="0" applyAlignment="0" applyProtection="0"/>
    <xf numFmtId="0" fontId="49" fillId="51" borderId="0" applyNumberFormat="0" applyBorder="0" applyAlignment="0" applyProtection="0"/>
    <xf numFmtId="0" fontId="49" fillId="69" borderId="0" applyNumberFormat="0" applyBorder="0" applyAlignment="0" applyProtection="0"/>
    <xf numFmtId="0" fontId="50" fillId="40" borderId="0" applyNumberFormat="0" applyBorder="0" applyAlignment="0" applyProtection="0"/>
    <xf numFmtId="0" fontId="51" fillId="73" borderId="38" applyNumberFormat="0" applyAlignment="0" applyProtection="0"/>
    <xf numFmtId="0" fontId="52" fillId="74" borderId="39" applyNumberFormat="0" applyAlignment="0" applyProtection="0"/>
    <xf numFmtId="164" fontId="2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5" fillId="41" borderId="0" applyNumberFormat="0" applyBorder="0" applyAlignment="0" applyProtection="0"/>
    <xf numFmtId="0" fontId="56" fillId="0" borderId="40" applyNumberFormat="0" applyFill="0" applyAlignment="0" applyProtection="0"/>
    <xf numFmtId="0" fontId="57" fillId="0" borderId="41" applyNumberFormat="0" applyFill="0" applyAlignment="0" applyProtection="0"/>
    <xf numFmtId="0" fontId="58" fillId="0" borderId="42" applyNumberFormat="0" applyFill="0" applyAlignment="0" applyProtection="0"/>
    <xf numFmtId="0" fontId="58" fillId="0" borderId="0" applyNumberFormat="0" applyFill="0" applyBorder="0" applyAlignment="0" applyProtection="0"/>
    <xf numFmtId="0" fontId="59" fillId="44" borderId="38" applyNumberFormat="0" applyAlignment="0" applyProtection="0"/>
    <xf numFmtId="0" fontId="60" fillId="0" borderId="43" applyNumberFormat="0" applyFill="0" applyAlignment="0" applyProtection="0"/>
    <xf numFmtId="0" fontId="61" fillId="78" borderId="0" applyNumberFormat="0" applyBorder="0" applyAlignment="0" applyProtection="0"/>
    <xf numFmtId="0" fontId="2" fillId="0" borderId="0"/>
    <xf numFmtId="0" fontId="62" fillId="73" borderId="45" applyNumberFormat="0" applyAlignment="0" applyProtection="0"/>
    <xf numFmtId="9" fontId="2" fillId="0" borderId="0" applyFont="0" applyFill="0" applyBorder="0" applyAlignment="0" applyProtection="0"/>
    <xf numFmtId="0" fontId="49" fillId="50" borderId="0" applyNumberFormat="0" applyBorder="0" applyAlignment="0" applyProtection="0"/>
    <xf numFmtId="0" fontId="49" fillId="53" borderId="0" applyNumberFormat="0" applyBorder="0" applyAlignment="0" applyProtection="0"/>
    <xf numFmtId="0" fontId="49" fillId="53" borderId="0" applyNumberFormat="0" applyBorder="0" applyAlignment="0" applyProtection="0"/>
    <xf numFmtId="0" fontId="49" fillId="58" borderId="0" applyNumberFormat="0" applyBorder="0" applyAlignment="0" applyProtection="0"/>
    <xf numFmtId="0" fontId="49" fillId="63" borderId="0" applyNumberFormat="0" applyBorder="0" applyAlignment="0" applyProtection="0"/>
    <xf numFmtId="0" fontId="70" fillId="0" borderId="0" applyNumberFormat="0" applyFill="0" applyBorder="0" applyAlignment="0" applyProtection="0"/>
    <xf numFmtId="0" fontId="53" fillId="0" borderId="49" applyNumberFormat="0" applyFill="0" applyAlignment="0" applyProtection="0"/>
    <xf numFmtId="0" fontId="72" fillId="16" borderId="0" applyNumberFormat="0" applyBorder="0" applyAlignment="0" applyProtection="0"/>
    <xf numFmtId="0" fontId="72" fillId="20" borderId="0" applyNumberFormat="0" applyBorder="0" applyAlignment="0" applyProtection="0"/>
    <xf numFmtId="0" fontId="72" fillId="24" borderId="0" applyNumberFormat="0" applyBorder="0" applyAlignment="0" applyProtection="0"/>
    <xf numFmtId="0" fontId="72" fillId="28" borderId="0" applyNumberFormat="0" applyBorder="0" applyAlignment="0" applyProtection="0"/>
    <xf numFmtId="0" fontId="72" fillId="32" borderId="0" applyNumberFormat="0" applyBorder="0" applyAlignment="0" applyProtection="0"/>
    <xf numFmtId="0" fontId="72" fillId="36" borderId="0" applyNumberFormat="0" applyBorder="0" applyAlignment="0" applyProtection="0"/>
    <xf numFmtId="0" fontId="72" fillId="17" borderId="0" applyNumberFormat="0" applyBorder="0" applyAlignment="0" applyProtection="0"/>
    <xf numFmtId="0" fontId="72" fillId="21" borderId="0" applyNumberFormat="0" applyBorder="0" applyAlignment="0" applyProtection="0"/>
    <xf numFmtId="0" fontId="72" fillId="25" borderId="0" applyNumberFormat="0" applyBorder="0" applyAlignment="0" applyProtection="0"/>
    <xf numFmtId="0" fontId="72" fillId="29" borderId="0" applyNumberFormat="0" applyBorder="0" applyAlignment="0" applyProtection="0"/>
    <xf numFmtId="0" fontId="72" fillId="33" borderId="0" applyNumberFormat="0" applyBorder="0" applyAlignment="0" applyProtection="0"/>
    <xf numFmtId="0" fontId="72" fillId="37" borderId="0" applyNumberFormat="0" applyBorder="0" applyAlignment="0" applyProtection="0"/>
    <xf numFmtId="164" fontId="7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2" fillId="0" borderId="0"/>
    <xf numFmtId="0" fontId="72" fillId="14" borderId="36" applyNumberFormat="0" applyFont="0" applyAlignment="0" applyProtection="0"/>
    <xf numFmtId="0" fontId="72" fillId="14" borderId="36" applyNumberFormat="0" applyFont="0" applyAlignment="0" applyProtection="0"/>
    <xf numFmtId="164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9" fillId="50" borderId="0" applyNumberFormat="0" applyBorder="0" applyAlignment="0" applyProtection="0"/>
    <xf numFmtId="0" fontId="2" fillId="0" borderId="0"/>
    <xf numFmtId="0" fontId="2" fillId="0" borderId="0"/>
    <xf numFmtId="0" fontId="2" fillId="79" borderId="44" applyNumberFormat="0" applyFont="0" applyAlignment="0" applyProtection="0"/>
    <xf numFmtId="0" fontId="2" fillId="79" borderId="44" applyNumberFormat="0" applyFont="0" applyAlignment="0" applyProtection="0"/>
    <xf numFmtId="0" fontId="2" fillId="79" borderId="44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79" borderId="44" applyNumberFormat="0" applyFont="0" applyAlignment="0" applyProtection="0"/>
    <xf numFmtId="164" fontId="1" fillId="0" borderId="0" applyFont="0" applyFill="0" applyBorder="0" applyAlignment="0" applyProtection="0"/>
    <xf numFmtId="0" fontId="72" fillId="0" borderId="0"/>
    <xf numFmtId="0" fontId="53" fillId="0" borderId="49" applyNumberFormat="0" applyFill="0" applyAlignment="0" applyProtection="0"/>
    <xf numFmtId="0" fontId="49" fillId="53" borderId="0" applyNumberFormat="0" applyBorder="0" applyAlignment="0" applyProtection="0"/>
    <xf numFmtId="0" fontId="49" fillId="69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49" fillId="69" borderId="0" applyNumberFormat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69" borderId="0" applyNumberFormat="0" applyBorder="0" applyAlignment="0" applyProtection="0"/>
    <xf numFmtId="0" fontId="1" fillId="14" borderId="36" applyNumberFormat="0" applyFont="0" applyAlignment="0" applyProtection="0"/>
    <xf numFmtId="0" fontId="1" fillId="14" borderId="36" applyNumberFormat="0" applyFont="0" applyAlignment="0" applyProtection="0"/>
    <xf numFmtId="0" fontId="49" fillId="50" borderId="0" applyNumberFormat="0" applyBorder="0" applyAlignment="0" applyProtection="0"/>
    <xf numFmtId="0" fontId="73" fillId="79" borderId="44" applyNumberFormat="0" applyFont="0" applyAlignment="0" applyProtection="0"/>
    <xf numFmtId="0" fontId="49" fillId="63" borderId="0" applyNumberFormat="0" applyBorder="0" applyAlignment="0" applyProtection="0"/>
    <xf numFmtId="0" fontId="49" fillId="63" borderId="0" applyNumberFormat="0" applyBorder="0" applyAlignment="0" applyProtection="0"/>
    <xf numFmtId="0" fontId="49" fillId="58" borderId="0" applyNumberFormat="0" applyBorder="0" applyAlignment="0" applyProtection="0"/>
    <xf numFmtId="0" fontId="49" fillId="69" borderId="0" applyNumberFormat="0" applyBorder="0" applyAlignment="0" applyProtection="0"/>
    <xf numFmtId="0" fontId="1" fillId="0" borderId="0"/>
    <xf numFmtId="0" fontId="2" fillId="0" borderId="0"/>
    <xf numFmtId="0" fontId="49" fillId="63" borderId="0" applyNumberFormat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49" fillId="51" borderId="0" applyNumberFormat="0" applyBorder="0" applyAlignment="0" applyProtection="0"/>
    <xf numFmtId="0" fontId="49" fillId="53" borderId="0" applyNumberFormat="0" applyBorder="0" applyAlignment="0" applyProtection="0"/>
    <xf numFmtId="0" fontId="49" fillId="63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9" fillId="51" borderId="0" applyNumberFormat="0" applyBorder="0" applyAlignment="0" applyProtection="0"/>
    <xf numFmtId="0" fontId="2" fillId="0" borderId="0"/>
    <xf numFmtId="0" fontId="49" fillId="58" borderId="0" applyNumberFormat="0" applyBorder="0" applyAlignment="0" applyProtection="0"/>
    <xf numFmtId="9" fontId="2" fillId="0" borderId="0" applyFont="0" applyFill="0" applyBorder="0" applyAlignment="0" applyProtection="0"/>
    <xf numFmtId="0" fontId="49" fillId="51" borderId="0" applyNumberFormat="0" applyBorder="0" applyAlignment="0" applyProtection="0"/>
    <xf numFmtId="0" fontId="2" fillId="0" borderId="0"/>
    <xf numFmtId="0" fontId="49" fillId="5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14" borderId="36" applyNumberFormat="0" applyFont="0" applyAlignment="0" applyProtection="0"/>
    <xf numFmtId="9" fontId="2" fillId="0" borderId="0" applyFont="0" applyFill="0" applyBorder="0" applyAlignment="0" applyProtection="0"/>
    <xf numFmtId="0" fontId="49" fillId="69" borderId="0" applyNumberFormat="0" applyBorder="0" applyAlignment="0" applyProtection="0"/>
    <xf numFmtId="0" fontId="49" fillId="50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0" borderId="0" applyNumberFormat="0" applyBorder="0" applyAlignment="0" applyProtection="0"/>
    <xf numFmtId="0" fontId="49" fillId="51" borderId="0" applyNumberFormat="0" applyBorder="0" applyAlignment="0" applyProtection="0"/>
    <xf numFmtId="0" fontId="49" fillId="51" borderId="0" applyNumberFormat="0" applyBorder="0" applyAlignment="0" applyProtection="0"/>
  </cellStyleXfs>
  <cellXfs count="180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64" fontId="6" fillId="0" borderId="28" xfId="13" applyFont="1" applyBorder="1" applyAlignment="1">
      <alignment horizontal="right"/>
    </xf>
    <xf numFmtId="10" fontId="6" fillId="0" borderId="28" xfId="14" applyNumberFormat="1" applyFont="1" applyBorder="1" applyAlignment="1">
      <alignment horizontal="center"/>
    </xf>
    <xf numFmtId="2" fontId="6" fillId="0" borderId="28" xfId="7" applyNumberFormat="1" applyFont="1" applyBorder="1" applyAlignment="1">
      <alignment horizontal="right"/>
    </xf>
    <xf numFmtId="169" fontId="6" fillId="0" borderId="28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167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169" fontId="6" fillId="0" borderId="28" xfId="7" applyNumberFormat="1" applyFont="1" applyFill="1" applyBorder="1" applyAlignment="1">
      <alignment horizontal="center"/>
    </xf>
    <xf numFmtId="0" fontId="24" fillId="0" borderId="0" xfId="7" applyFont="1" applyAlignment="1">
      <alignment horizontal="right"/>
    </xf>
    <xf numFmtId="0" fontId="24" fillId="0" borderId="0" xfId="7" applyFont="1" applyFill="1" applyBorder="1" applyAlignment="1">
      <alignment horizontal="right"/>
    </xf>
    <xf numFmtId="0" fontId="5" fillId="0" borderId="0" xfId="204" applyFont="1" applyAlignment="1">
      <alignment horizontal="center"/>
    </xf>
    <xf numFmtId="0" fontId="5" fillId="0" borderId="0" xfId="204" applyFont="1" applyAlignment="1">
      <alignment horizontal="right"/>
    </xf>
    <xf numFmtId="0" fontId="2" fillId="0" borderId="0" xfId="204"/>
    <xf numFmtId="0" fontId="7" fillId="0" borderId="0" xfId="204" applyFont="1" applyAlignment="1">
      <alignment horizontal="center" vertical="center" wrapText="1"/>
    </xf>
    <xf numFmtId="0" fontId="9" fillId="0" borderId="0" xfId="204" applyFont="1" applyAlignment="1">
      <alignment horizontal="center" wrapText="1"/>
    </xf>
    <xf numFmtId="0" fontId="12" fillId="2" borderId="1" xfId="204" applyFont="1" applyFill="1" applyBorder="1" applyAlignment="1">
      <alignment horizontal="center" vertical="center" wrapText="1"/>
    </xf>
    <xf numFmtId="0" fontId="6" fillId="2" borderId="2" xfId="204" applyFont="1" applyFill="1" applyBorder="1" applyAlignment="1">
      <alignment horizontal="center" vertical="center" wrapText="1"/>
    </xf>
    <xf numFmtId="0" fontId="10" fillId="2" borderId="1" xfId="204" applyFont="1" applyFill="1" applyBorder="1" applyAlignment="1">
      <alignment horizontal="center" vertical="center" wrapText="1"/>
    </xf>
    <xf numFmtId="0" fontId="10" fillId="2" borderId="2" xfId="204" applyFont="1" applyFill="1" applyBorder="1" applyAlignment="1">
      <alignment horizontal="center" vertical="center" wrapText="1"/>
    </xf>
    <xf numFmtId="49" fontId="6" fillId="2" borderId="1" xfId="204" applyNumberFormat="1" applyFont="1" applyFill="1" applyBorder="1" applyAlignment="1">
      <alignment horizontal="center" wrapText="1"/>
    </xf>
    <xf numFmtId="49" fontId="6" fillId="2" borderId="2" xfId="204" applyNumberFormat="1" applyFont="1" applyFill="1" applyBorder="1" applyAlignment="1">
      <alignment horizontal="center" wrapText="1"/>
    </xf>
    <xf numFmtId="0" fontId="28" fillId="0" borderId="0" xfId="204" applyFont="1" applyFill="1" applyBorder="1" applyAlignment="1">
      <alignment horizontal="right"/>
    </xf>
    <xf numFmtId="0" fontId="28" fillId="0" borderId="0" xfId="204" applyNumberFormat="1" applyFont="1" applyFill="1" applyBorder="1" applyAlignment="1">
      <alignment horizontal="right"/>
    </xf>
    <xf numFmtId="0" fontId="29" fillId="0" borderId="0" xfId="204" applyNumberFormat="1" applyFont="1" applyFill="1" applyBorder="1" applyAlignment="1">
      <alignment horizontal="right"/>
    </xf>
    <xf numFmtId="0" fontId="28" fillId="0" borderId="0" xfId="204" applyFont="1" applyFill="1" applyBorder="1" applyAlignment="1">
      <alignment horizontal="right" indent="2"/>
    </xf>
    <xf numFmtId="0" fontId="28" fillId="0" borderId="0" xfId="204" applyFont="1" applyFill="1" applyBorder="1" applyAlignment="1">
      <alignment horizontal="right" indent="3"/>
    </xf>
    <xf numFmtId="4" fontId="28" fillId="0" borderId="0" xfId="204" applyNumberFormat="1" applyFont="1" applyFill="1" applyBorder="1" applyAlignment="1">
      <alignment horizontal="right"/>
    </xf>
    <xf numFmtId="10" fontId="28" fillId="0" borderId="0" xfId="204" applyNumberFormat="1" applyFont="1" applyFill="1" applyBorder="1" applyAlignment="1">
      <alignment horizontal="right"/>
    </xf>
    <xf numFmtId="4" fontId="29" fillId="0" borderId="0" xfId="204" applyNumberFormat="1" applyFont="1" applyFill="1" applyBorder="1" applyAlignment="1">
      <alignment horizontal="right"/>
    </xf>
    <xf numFmtId="10" fontId="29" fillId="0" borderId="0" xfId="204" applyNumberFormat="1" applyFont="1" applyFill="1" applyBorder="1" applyAlignment="1">
      <alignment horizontal="right"/>
    </xf>
    <xf numFmtId="49" fontId="28" fillId="0" borderId="0" xfId="204" applyNumberFormat="1" applyFont="1" applyFill="1" applyBorder="1" applyAlignment="1">
      <alignment horizontal="right"/>
    </xf>
    <xf numFmtId="167" fontId="28" fillId="0" borderId="0" xfId="204" applyNumberFormat="1" applyFont="1" applyFill="1" applyBorder="1" applyAlignment="1">
      <alignment horizontal="right"/>
    </xf>
    <xf numFmtId="0" fontId="29" fillId="0" borderId="0" xfId="204" applyFont="1" applyFill="1" applyBorder="1" applyAlignment="1">
      <alignment horizontal="right" indent="2"/>
    </xf>
    <xf numFmtId="0" fontId="7" fillId="0" borderId="0" xfId="204" applyFont="1" applyAlignment="1">
      <alignment horizontal="right"/>
    </xf>
    <xf numFmtId="0" fontId="30" fillId="0" borderId="0" xfId="204" applyFont="1" applyFill="1" applyBorder="1" applyAlignment="1">
      <alignment horizontal="right"/>
    </xf>
    <xf numFmtId="0" fontId="30" fillId="0" borderId="0" xfId="204" applyNumberFormat="1" applyFont="1" applyFill="1" applyBorder="1" applyAlignment="1">
      <alignment horizontal="right"/>
    </xf>
    <xf numFmtId="4" fontId="30" fillId="0" borderId="0" xfId="204" applyNumberFormat="1" applyFont="1" applyFill="1" applyBorder="1" applyAlignment="1">
      <alignment horizontal="right"/>
    </xf>
    <xf numFmtId="10" fontId="30" fillId="0" borderId="0" xfId="204" applyNumberFormat="1" applyFont="1" applyFill="1" applyBorder="1" applyAlignment="1">
      <alignment horizontal="right"/>
    </xf>
    <xf numFmtId="0" fontId="30" fillId="0" borderId="0" xfId="204" applyFont="1" applyFill="1" applyBorder="1" applyAlignment="1">
      <alignment horizontal="right" indent="1"/>
    </xf>
    <xf numFmtId="0" fontId="9" fillId="0" borderId="0" xfId="204" applyFont="1" applyFill="1" applyAlignment="1">
      <alignment horizontal="center" wrapText="1"/>
    </xf>
    <xf numFmtId="0" fontId="7" fillId="0" borderId="0" xfId="204" applyFont="1" applyFill="1" applyAlignment="1">
      <alignment horizontal="center"/>
    </xf>
    <xf numFmtId="0" fontId="5" fillId="0" borderId="0" xfId="204" applyFont="1" applyFill="1" applyAlignment="1">
      <alignment horizontal="center"/>
    </xf>
    <xf numFmtId="0" fontId="6" fillId="0" borderId="0" xfId="204" applyFont="1" applyAlignment="1">
      <alignment horizontal="right" readingOrder="2"/>
    </xf>
    <xf numFmtId="0" fontId="2" fillId="0" borderId="0" xfId="202"/>
    <xf numFmtId="0" fontId="7" fillId="0" borderId="0" xfId="202" applyFont="1" applyAlignment="1">
      <alignment horizontal="center" vertical="center" wrapText="1"/>
    </xf>
    <xf numFmtId="0" fontId="9" fillId="0" borderId="0" xfId="202" applyFont="1" applyAlignment="1">
      <alignment horizontal="center" wrapText="1"/>
    </xf>
    <xf numFmtId="0" fontId="28" fillId="0" borderId="0" xfId="202" applyNumberFormat="1" applyFont="1" applyFill="1" applyBorder="1" applyAlignment="1">
      <alignment horizontal="right"/>
    </xf>
    <xf numFmtId="4" fontId="28" fillId="0" borderId="0" xfId="202" applyNumberFormat="1" applyFont="1" applyFill="1" applyBorder="1" applyAlignment="1">
      <alignment horizontal="right"/>
    </xf>
    <xf numFmtId="10" fontId="28" fillId="0" borderId="0" xfId="202" applyNumberFormat="1" applyFont="1" applyFill="1" applyBorder="1" applyAlignment="1">
      <alignment horizontal="right"/>
    </xf>
    <xf numFmtId="0" fontId="7" fillId="0" borderId="0" xfId="202" applyFont="1" applyAlignment="1">
      <alignment horizontal="center"/>
    </xf>
    <xf numFmtId="0" fontId="30" fillId="0" borderId="0" xfId="202" applyNumberFormat="1" applyFont="1" applyFill="1" applyBorder="1" applyAlignment="1">
      <alignment horizontal="right"/>
    </xf>
    <xf numFmtId="4" fontId="30" fillId="0" borderId="0" xfId="202" applyNumberFormat="1" applyFont="1" applyFill="1" applyBorder="1" applyAlignment="1">
      <alignment horizontal="right"/>
    </xf>
    <xf numFmtId="10" fontId="30" fillId="0" borderId="0" xfId="202" applyNumberFormat="1" applyFont="1" applyFill="1" applyBorder="1" applyAlignment="1">
      <alignment horizontal="right"/>
    </xf>
    <xf numFmtId="0" fontId="30" fillId="0" borderId="0" xfId="202" applyFont="1" applyFill="1" applyBorder="1" applyAlignment="1">
      <alignment horizontal="right" indent="1"/>
    </xf>
    <xf numFmtId="0" fontId="30" fillId="0" borderId="0" xfId="202" applyFont="1" applyFill="1" applyBorder="1" applyAlignment="1">
      <alignment horizontal="right"/>
    </xf>
    <xf numFmtId="0" fontId="28" fillId="0" borderId="0" xfId="202" applyFont="1" applyFill="1" applyBorder="1" applyAlignment="1"/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204" applyFont="1" applyFill="1" applyBorder="1" applyAlignment="1">
      <alignment horizontal="center" vertical="center" wrapText="1" readingOrder="2"/>
    </xf>
    <xf numFmtId="0" fontId="8" fillId="2" borderId="25" xfId="204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996">
    <cellStyle name="20% - Accent1" xfId="66"/>
    <cellStyle name="20% - Accent1 2" xfId="248"/>
    <cellStyle name="20% - Accent1 3" xfId="481"/>
    <cellStyle name="20% - Accent1 4" xfId="214"/>
    <cellStyle name="20% - Accent1 5" xfId="849"/>
    <cellStyle name="20% - Accent2" xfId="67"/>
    <cellStyle name="20% - Accent2 2" xfId="249"/>
    <cellStyle name="20% - Accent2 3" xfId="496"/>
    <cellStyle name="20% - Accent2 4" xfId="209"/>
    <cellStyle name="20% - Accent2 5" xfId="850"/>
    <cellStyle name="20% - Accent3" xfId="68"/>
    <cellStyle name="20% - Accent3 2" xfId="250"/>
    <cellStyle name="20% - Accent3 3" xfId="482"/>
    <cellStyle name="20% - Accent3 4" xfId="215"/>
    <cellStyle name="20% - Accent3 5" xfId="851"/>
    <cellStyle name="20% - Accent4" xfId="69"/>
    <cellStyle name="20% - Accent4 2" xfId="251"/>
    <cellStyle name="20% - Accent4 3" xfId="505"/>
    <cellStyle name="20% - Accent4 4" xfId="212"/>
    <cellStyle name="20% - Accent4 5" xfId="852"/>
    <cellStyle name="20% - Accent5" xfId="70"/>
    <cellStyle name="20% - Accent5 2" xfId="252"/>
    <cellStyle name="20% - Accent5 3" xfId="483"/>
    <cellStyle name="20% - Accent5 4" xfId="205"/>
    <cellStyle name="20% - Accent5 5" xfId="853"/>
    <cellStyle name="20% - Accent6" xfId="71"/>
    <cellStyle name="20% - Accent6 2" xfId="253"/>
    <cellStyle name="20% - Accent6 3" xfId="506"/>
    <cellStyle name="20% - Accent6 4" xfId="208"/>
    <cellStyle name="20% - Accent6 5" xfId="854"/>
    <cellStyle name="20% - הדגשה1" xfId="32" builtinId="30" customBuiltin="1"/>
    <cellStyle name="20% - הדגשה1 2" xfId="183"/>
    <cellStyle name="20% - הדגשה1 2 2" xfId="338"/>
    <cellStyle name="20% - הדגשה1 2 3" xfId="337"/>
    <cellStyle name="20% - הדגשה1 2 4" xfId="899"/>
    <cellStyle name="20% - הדגשה1 3" xfId="339"/>
    <cellStyle name="20% - הדגשה1 3 2" xfId="340"/>
    <cellStyle name="20% - הדגשה1 4" xfId="341"/>
    <cellStyle name="20% - הדגשה1 5" xfId="570"/>
    <cellStyle name="20% - הדגשה2" xfId="36" builtinId="34" customBuiltin="1"/>
    <cellStyle name="20% - הדגשה2 2" xfId="184"/>
    <cellStyle name="20% - הדגשה2 2 2" xfId="343"/>
    <cellStyle name="20% - הדגשה2 2 3" xfId="342"/>
    <cellStyle name="20% - הדגשה2 2 4" xfId="900"/>
    <cellStyle name="20% - הדגשה2 3" xfId="344"/>
    <cellStyle name="20% - הדגשה2 3 2" xfId="345"/>
    <cellStyle name="20% - הדגשה2 4" xfId="346"/>
    <cellStyle name="20% - הדגשה2 5" xfId="571"/>
    <cellStyle name="20% - הדגשה3" xfId="40" builtinId="38" customBuiltin="1"/>
    <cellStyle name="20% - הדגשה3 2" xfId="185"/>
    <cellStyle name="20% - הדגשה3 2 2" xfId="348"/>
    <cellStyle name="20% - הדגשה3 2 3" xfId="347"/>
    <cellStyle name="20% - הדגשה3 2 4" xfId="901"/>
    <cellStyle name="20% - הדגשה3 3" xfId="349"/>
    <cellStyle name="20% - הדגשה3 3 2" xfId="350"/>
    <cellStyle name="20% - הדגשה3 4" xfId="351"/>
    <cellStyle name="20% - הדגשה3 5" xfId="572"/>
    <cellStyle name="20% - הדגשה4" xfId="44" builtinId="42" customBuiltin="1"/>
    <cellStyle name="20% - הדגשה4 2" xfId="186"/>
    <cellStyle name="20% - הדגשה4 2 2" xfId="353"/>
    <cellStyle name="20% - הדגשה4 2 3" xfId="352"/>
    <cellStyle name="20% - הדגשה4 2 4" xfId="902"/>
    <cellStyle name="20% - הדגשה4 3" xfId="354"/>
    <cellStyle name="20% - הדגשה4 3 2" xfId="355"/>
    <cellStyle name="20% - הדגשה4 4" xfId="356"/>
    <cellStyle name="20% - הדגשה4 5" xfId="573"/>
    <cellStyle name="20% - הדגשה5" xfId="48" builtinId="46" customBuiltin="1"/>
    <cellStyle name="20% - הדגשה5 2" xfId="187"/>
    <cellStyle name="20% - הדגשה5 2 2" xfId="358"/>
    <cellStyle name="20% - הדגשה5 2 3" xfId="357"/>
    <cellStyle name="20% - הדגשה5 2 4" xfId="903"/>
    <cellStyle name="20% - הדגשה5 3" xfId="359"/>
    <cellStyle name="20% - הדגשה5 3 2" xfId="360"/>
    <cellStyle name="20% - הדגשה5 4" xfId="361"/>
    <cellStyle name="20% - הדגשה5 5" xfId="574"/>
    <cellStyle name="20% - הדגשה6" xfId="52" builtinId="50" customBuiltin="1"/>
    <cellStyle name="20% - הדגשה6 2" xfId="188"/>
    <cellStyle name="20% - הדגשה6 2 2" xfId="363"/>
    <cellStyle name="20% - הדגשה6 2 3" xfId="362"/>
    <cellStyle name="20% - הדגשה6 2 4" xfId="904"/>
    <cellStyle name="20% - הדגשה6 3" xfId="364"/>
    <cellStyle name="20% - הדגשה6 3 2" xfId="365"/>
    <cellStyle name="20% - הדגשה6 4" xfId="366"/>
    <cellStyle name="20% - הדגשה6 5" xfId="575"/>
    <cellStyle name="40% - Accent1" xfId="72"/>
    <cellStyle name="40% - Accent1 2" xfId="254"/>
    <cellStyle name="40% - Accent1 3" xfId="497"/>
    <cellStyle name="40% - Accent1 4" xfId="207"/>
    <cellStyle name="40% - Accent1 5" xfId="855"/>
    <cellStyle name="40% - Accent2" xfId="73"/>
    <cellStyle name="40% - Accent2 2" xfId="255"/>
    <cellStyle name="40% - Accent2 3" xfId="507"/>
    <cellStyle name="40% - Accent2 4" xfId="210"/>
    <cellStyle name="40% - Accent2 5" xfId="856"/>
    <cellStyle name="40% - Accent3" xfId="74"/>
    <cellStyle name="40% - Accent3 2" xfId="256"/>
    <cellStyle name="40% - Accent3 3" xfId="484"/>
    <cellStyle name="40% - Accent3 4" xfId="206"/>
    <cellStyle name="40% - Accent3 5" xfId="857"/>
    <cellStyle name="40% - Accent4" xfId="75"/>
    <cellStyle name="40% - Accent4 2" xfId="257"/>
    <cellStyle name="40% - Accent4 3" xfId="508"/>
    <cellStyle name="40% - Accent4 4" xfId="211"/>
    <cellStyle name="40% - Accent4 5" xfId="858"/>
    <cellStyle name="40% - Accent5" xfId="76"/>
    <cellStyle name="40% - Accent5 2" xfId="258"/>
    <cellStyle name="40% - Accent5 3" xfId="498"/>
    <cellStyle name="40% - Accent5 4" xfId="216"/>
    <cellStyle name="40% - Accent5 5" xfId="859"/>
    <cellStyle name="40% - Accent6" xfId="77"/>
    <cellStyle name="40% - Accent6 2" xfId="259"/>
    <cellStyle name="40% - Accent6 3" xfId="509"/>
    <cellStyle name="40% - Accent6 4" xfId="217"/>
    <cellStyle name="40% - Accent6 5" xfId="860"/>
    <cellStyle name="40% - הדגשה1" xfId="33" builtinId="31" customBuiltin="1"/>
    <cellStyle name="40% - הדגשה1 2" xfId="189"/>
    <cellStyle name="40% - הדגשה1 2 2" xfId="368"/>
    <cellStyle name="40% - הדגשה1 2 3" xfId="367"/>
    <cellStyle name="40% - הדגשה1 2 4" xfId="905"/>
    <cellStyle name="40% - הדגשה1 3" xfId="369"/>
    <cellStyle name="40% - הדגשה1 3 2" xfId="370"/>
    <cellStyle name="40% - הדגשה1 4" xfId="371"/>
    <cellStyle name="40% - הדגשה1 5" xfId="576"/>
    <cellStyle name="40% - הדגשה2" xfId="37" builtinId="35" customBuiltin="1"/>
    <cellStyle name="40% - הדגשה2 2" xfId="190"/>
    <cellStyle name="40% - הדגשה2 2 2" xfId="373"/>
    <cellStyle name="40% - הדגשה2 2 3" xfId="372"/>
    <cellStyle name="40% - הדגשה2 2 4" xfId="906"/>
    <cellStyle name="40% - הדגשה2 3" xfId="374"/>
    <cellStyle name="40% - הדגשה2 3 2" xfId="375"/>
    <cellStyle name="40% - הדגשה2 4" xfId="376"/>
    <cellStyle name="40% - הדגשה2 5" xfId="577"/>
    <cellStyle name="40% - הדגשה3" xfId="41" builtinId="39" customBuiltin="1"/>
    <cellStyle name="40% - הדגשה3 2" xfId="191"/>
    <cellStyle name="40% - הדגשה3 2 2" xfId="378"/>
    <cellStyle name="40% - הדגשה3 2 3" xfId="377"/>
    <cellStyle name="40% - הדגשה3 2 4" xfId="907"/>
    <cellStyle name="40% - הדגשה3 3" xfId="379"/>
    <cellStyle name="40% - הדגשה3 3 2" xfId="380"/>
    <cellStyle name="40% - הדגשה3 4" xfId="381"/>
    <cellStyle name="40% - הדגשה3 5" xfId="578"/>
    <cellStyle name="40% - הדגשה4" xfId="45" builtinId="43" customBuiltin="1"/>
    <cellStyle name="40% - הדגשה4 2" xfId="192"/>
    <cellStyle name="40% - הדגשה4 2 2" xfId="383"/>
    <cellStyle name="40% - הדגשה4 2 3" xfId="382"/>
    <cellStyle name="40% - הדגשה4 2 4" xfId="908"/>
    <cellStyle name="40% - הדגשה4 3" xfId="384"/>
    <cellStyle name="40% - הדגשה4 3 2" xfId="385"/>
    <cellStyle name="40% - הדגשה4 4" xfId="386"/>
    <cellStyle name="40% - הדגשה4 5" xfId="579"/>
    <cellStyle name="40% - הדגשה5" xfId="49" builtinId="47" customBuiltin="1"/>
    <cellStyle name="40% - הדגשה5 2" xfId="193"/>
    <cellStyle name="40% - הדגשה5 2 2" xfId="388"/>
    <cellStyle name="40% - הדגשה5 2 3" xfId="387"/>
    <cellStyle name="40% - הדגשה5 2 4" xfId="909"/>
    <cellStyle name="40% - הדגשה5 3" xfId="389"/>
    <cellStyle name="40% - הדגשה5 3 2" xfId="390"/>
    <cellStyle name="40% - הדגשה5 4" xfId="391"/>
    <cellStyle name="40% - הדגשה5 5" xfId="580"/>
    <cellStyle name="40% - הדגשה6" xfId="53" builtinId="51" customBuiltin="1"/>
    <cellStyle name="40% - הדגשה6 2" xfId="194"/>
    <cellStyle name="40% - הדגשה6 2 2" xfId="393"/>
    <cellStyle name="40% - הדגשה6 2 3" xfId="392"/>
    <cellStyle name="40% - הדגשה6 2 4" xfId="910"/>
    <cellStyle name="40% - הדגשה6 3" xfId="394"/>
    <cellStyle name="40% - הדגשה6 3 2" xfId="395"/>
    <cellStyle name="40% - הדגשה6 4" xfId="396"/>
    <cellStyle name="40% - הדגשה6 5" xfId="581"/>
    <cellStyle name="60% - Accent1" xfId="78"/>
    <cellStyle name="60% - Accent1 2" xfId="260"/>
    <cellStyle name="60% - Accent1 3" xfId="485"/>
    <cellStyle name="60% - Accent1 4" xfId="218"/>
    <cellStyle name="60% - Accent1 5" xfId="861"/>
    <cellStyle name="60% - Accent2" xfId="79"/>
    <cellStyle name="60% - Accent2 2" xfId="261"/>
    <cellStyle name="60% - Accent2 3" xfId="510"/>
    <cellStyle name="60% - Accent2 4" xfId="219"/>
    <cellStyle name="60% - Accent2 5" xfId="862"/>
    <cellStyle name="60% - Accent3" xfId="80"/>
    <cellStyle name="60% - Accent3 2" xfId="262"/>
    <cellStyle name="60% - Accent3 3" xfId="499"/>
    <cellStyle name="60% - Accent3 4" xfId="220"/>
    <cellStyle name="60% - Accent3 5" xfId="863"/>
    <cellStyle name="60% - Accent4" xfId="81"/>
    <cellStyle name="60% - Accent4 2" xfId="263"/>
    <cellStyle name="60% - Accent4 3" xfId="511"/>
    <cellStyle name="60% - Accent4 4" xfId="221"/>
    <cellStyle name="60% - Accent4 5" xfId="864"/>
    <cellStyle name="60% - Accent5" xfId="82"/>
    <cellStyle name="60% - Accent5 2" xfId="264"/>
    <cellStyle name="60% - Accent5 3" xfId="486"/>
    <cellStyle name="60% - Accent5 4" xfId="222"/>
    <cellStyle name="60% - Accent5 5" xfId="865"/>
    <cellStyle name="60% - Accent6" xfId="83"/>
    <cellStyle name="60% - Accent6 2" xfId="265"/>
    <cellStyle name="60% - Accent6 3" xfId="512"/>
    <cellStyle name="60% - Accent6 4" xfId="223"/>
    <cellStyle name="60% - Accent6 5" xfId="866"/>
    <cellStyle name="60% - הדגשה1" xfId="34" builtinId="32" customBuiltin="1"/>
    <cellStyle name="60% - הדגשה1 2" xfId="398"/>
    <cellStyle name="60% - הדגשה1 3" xfId="582"/>
    <cellStyle name="60% - הדגשה2" xfId="38" builtinId="36" customBuiltin="1"/>
    <cellStyle name="60% - הדגשה2 2" xfId="399"/>
    <cellStyle name="60% - הדגשה2 3" xfId="583"/>
    <cellStyle name="60% - הדגשה3" xfId="42" builtinId="40" customBuiltin="1"/>
    <cellStyle name="60% - הדגשה3 2" xfId="400"/>
    <cellStyle name="60% - הדגשה3 3" xfId="584"/>
    <cellStyle name="60% - הדגשה4" xfId="46" builtinId="44" customBuiltin="1"/>
    <cellStyle name="60% - הדגשה4 2" xfId="401"/>
    <cellStyle name="60% - הדגשה4 3" xfId="585"/>
    <cellStyle name="60% - הדגשה5" xfId="50" builtinId="48" customBuiltin="1"/>
    <cellStyle name="60% - הדגשה5 2" xfId="402"/>
    <cellStyle name="60% - הדגשה5 3" xfId="586"/>
    <cellStyle name="60% - הדגשה6" xfId="54" builtinId="52" customBuiltin="1"/>
    <cellStyle name="60% - הדגשה6 2" xfId="403"/>
    <cellStyle name="60% - הדגשה6 3" xfId="587"/>
    <cellStyle name="Accent1" xfId="84"/>
    <cellStyle name="Accent1 - 20%" xfId="85"/>
    <cellStyle name="Accent1 - 40%" xfId="86"/>
    <cellStyle name="Accent1 - 60%" xfId="87"/>
    <cellStyle name="Accent1 10" xfId="535"/>
    <cellStyle name="Accent1 11" xfId="557"/>
    <cellStyle name="Accent1 12" xfId="539"/>
    <cellStyle name="Accent1 13" xfId="553"/>
    <cellStyle name="Accent1 14" xfId="532"/>
    <cellStyle name="Accent1 15" xfId="588"/>
    <cellStyle name="Accent1 16" xfId="605"/>
    <cellStyle name="Accent1 17" xfId="633"/>
    <cellStyle name="Accent1 18" xfId="644"/>
    <cellStyle name="Accent1 19" xfId="648"/>
    <cellStyle name="Accent1 2" xfId="266"/>
    <cellStyle name="Accent1 20" xfId="665"/>
    <cellStyle name="Accent1 21" xfId="707"/>
    <cellStyle name="Accent1 22" xfId="713"/>
    <cellStyle name="Accent1 23" xfId="742"/>
    <cellStyle name="Accent1 24" xfId="720"/>
    <cellStyle name="Accent1 25" xfId="739"/>
    <cellStyle name="Accent1 26" xfId="719"/>
    <cellStyle name="Accent1 27" xfId="738"/>
    <cellStyle name="Accent1 28" xfId="749"/>
    <cellStyle name="Accent1 29" xfId="757"/>
    <cellStyle name="Accent1 3" xfId="296"/>
    <cellStyle name="Accent1 30" xfId="774"/>
    <cellStyle name="Accent1 31" xfId="755"/>
    <cellStyle name="Accent1 32" xfId="779"/>
    <cellStyle name="Accent1 33" xfId="799"/>
    <cellStyle name="Accent1 34" xfId="778"/>
    <cellStyle name="Accent1 35" xfId="793"/>
    <cellStyle name="Accent1 36" xfId="804"/>
    <cellStyle name="Accent1 37" xfId="811"/>
    <cellStyle name="Accent1 38" xfId="835"/>
    <cellStyle name="Accent1 39" xfId="812"/>
    <cellStyle name="Accent1 4" xfId="309"/>
    <cellStyle name="Accent1 4 2" xfId="500"/>
    <cellStyle name="Accent1 40" xfId="833"/>
    <cellStyle name="Accent1 41" xfId="810"/>
    <cellStyle name="Accent1 42" xfId="224"/>
    <cellStyle name="Accent1 43" xfId="292"/>
    <cellStyle name="Accent1 44" xfId="867"/>
    <cellStyle name="Accent1 45" xfId="932"/>
    <cellStyle name="Accent1 46" xfId="894"/>
    <cellStyle name="Accent1 47" xfId="972"/>
    <cellStyle name="Accent1 48" xfId="984"/>
    <cellStyle name="Accent1 49" xfId="893"/>
    <cellStyle name="Accent1 5" xfId="327"/>
    <cellStyle name="Accent1 5 2" xfId="525"/>
    <cellStyle name="Accent1 50" xfId="848"/>
    <cellStyle name="Accent1 6" xfId="316"/>
    <cellStyle name="Accent1 7" xfId="329"/>
    <cellStyle name="Accent1 8" xfId="470"/>
    <cellStyle name="Accent1 9" xfId="478"/>
    <cellStyle name="Accent1_30 6 11 (3)" xfId="88"/>
    <cellStyle name="Accent2" xfId="89"/>
    <cellStyle name="Accent2 - 20%" xfId="90"/>
    <cellStyle name="Accent2 - 40%" xfId="91"/>
    <cellStyle name="Accent2 - 60%" xfId="92"/>
    <cellStyle name="Accent2 10" xfId="536"/>
    <cellStyle name="Accent2 11" xfId="556"/>
    <cellStyle name="Accent2 12" xfId="542"/>
    <cellStyle name="Accent2 13" xfId="551"/>
    <cellStyle name="Accent2 14" xfId="533"/>
    <cellStyle name="Accent2 15" xfId="589"/>
    <cellStyle name="Accent2 16" xfId="632"/>
    <cellStyle name="Accent2 17" xfId="634"/>
    <cellStyle name="Accent2 18" xfId="643"/>
    <cellStyle name="Accent2 19" xfId="649"/>
    <cellStyle name="Accent2 2" xfId="267"/>
    <cellStyle name="Accent2 20" xfId="663"/>
    <cellStyle name="Accent2 21" xfId="708"/>
    <cellStyle name="Accent2 22" xfId="714"/>
    <cellStyle name="Accent2 23" xfId="736"/>
    <cellStyle name="Accent2 24" xfId="722"/>
    <cellStyle name="Accent2 25" xfId="743"/>
    <cellStyle name="Accent2 26" xfId="721"/>
    <cellStyle name="Accent2 27" xfId="745"/>
    <cellStyle name="Accent2 28" xfId="750"/>
    <cellStyle name="Accent2 29" xfId="758"/>
    <cellStyle name="Accent2 3" xfId="297"/>
    <cellStyle name="Accent2 30" xfId="773"/>
    <cellStyle name="Accent2 31" xfId="756"/>
    <cellStyle name="Accent2 32" xfId="781"/>
    <cellStyle name="Accent2 33" xfId="798"/>
    <cellStyle name="Accent2 34" xfId="780"/>
    <cellStyle name="Accent2 35" xfId="802"/>
    <cellStyle name="Accent2 36" xfId="805"/>
    <cellStyle name="Accent2 37" xfId="813"/>
    <cellStyle name="Accent2 38" xfId="834"/>
    <cellStyle name="Accent2 39" xfId="816"/>
    <cellStyle name="Accent2 4" xfId="310"/>
    <cellStyle name="Accent2 4 2" xfId="513"/>
    <cellStyle name="Accent2 40" xfId="831"/>
    <cellStyle name="Accent2 41" xfId="814"/>
    <cellStyle name="Accent2 42" xfId="225"/>
    <cellStyle name="Accent2 43" xfId="291"/>
    <cellStyle name="Accent2 44" xfId="871"/>
    <cellStyle name="Accent2 45" xfId="961"/>
    <cellStyle name="Accent2 46" xfId="895"/>
    <cellStyle name="Accent2 47" xfId="980"/>
    <cellStyle name="Accent2 48" xfId="991"/>
    <cellStyle name="Accent2 49" xfId="992"/>
    <cellStyle name="Accent2 5" xfId="326"/>
    <cellStyle name="Accent2 5 2" xfId="526"/>
    <cellStyle name="Accent2 50" xfId="846"/>
    <cellStyle name="Accent2 6" xfId="317"/>
    <cellStyle name="Accent2 7" xfId="330"/>
    <cellStyle name="Accent2 8" xfId="471"/>
    <cellStyle name="Accent2 9" xfId="479"/>
    <cellStyle name="Accent2_30 6 11 (3)" xfId="93"/>
    <cellStyle name="Accent3" xfId="94"/>
    <cellStyle name="Accent3 - 20%" xfId="95"/>
    <cellStyle name="Accent3 - 40%" xfId="96"/>
    <cellStyle name="Accent3 - 60%" xfId="97"/>
    <cellStyle name="Accent3 10" xfId="538"/>
    <cellStyle name="Accent3 11" xfId="555"/>
    <cellStyle name="Accent3 12" xfId="545"/>
    <cellStyle name="Accent3 13" xfId="560"/>
    <cellStyle name="Accent3 14" xfId="534"/>
    <cellStyle name="Accent3 15" xfId="590"/>
    <cellStyle name="Accent3 16" xfId="598"/>
    <cellStyle name="Accent3 17" xfId="635"/>
    <cellStyle name="Accent3 18" xfId="642"/>
    <cellStyle name="Accent3 19" xfId="650"/>
    <cellStyle name="Accent3 2" xfId="268"/>
    <cellStyle name="Accent3 20" xfId="662"/>
    <cellStyle name="Accent3 21" xfId="709"/>
    <cellStyle name="Accent3 22" xfId="715"/>
    <cellStyle name="Accent3 23" xfId="735"/>
    <cellStyle name="Accent3 24" xfId="724"/>
    <cellStyle name="Accent3 25" xfId="737"/>
    <cellStyle name="Accent3 26" xfId="723"/>
    <cellStyle name="Accent3 27" xfId="747"/>
    <cellStyle name="Accent3 28" xfId="751"/>
    <cellStyle name="Accent3 29" xfId="760"/>
    <cellStyle name="Accent3 3" xfId="298"/>
    <cellStyle name="Accent3 30" xfId="772"/>
    <cellStyle name="Accent3 31" xfId="759"/>
    <cellStyle name="Accent3 32" xfId="783"/>
    <cellStyle name="Accent3 33" xfId="797"/>
    <cellStyle name="Accent3 34" xfId="782"/>
    <cellStyle name="Accent3 35" xfId="801"/>
    <cellStyle name="Accent3 36" xfId="806"/>
    <cellStyle name="Accent3 37" xfId="815"/>
    <cellStyle name="Accent3 38" xfId="832"/>
    <cellStyle name="Accent3 39" xfId="819"/>
    <cellStyle name="Accent3 4" xfId="311"/>
    <cellStyle name="Accent3 4 2" xfId="487"/>
    <cellStyle name="Accent3 40" xfId="829"/>
    <cellStyle name="Accent3 41" xfId="818"/>
    <cellStyle name="Accent3 42" xfId="226"/>
    <cellStyle name="Accent3 43" xfId="290"/>
    <cellStyle name="Accent3 44" xfId="872"/>
    <cellStyle name="Accent3 45" xfId="959"/>
    <cellStyle name="Accent3 46" xfId="896"/>
    <cellStyle name="Accent3 47" xfId="965"/>
    <cellStyle name="Accent3 48" xfId="960"/>
    <cellStyle name="Accent3 49" xfId="973"/>
    <cellStyle name="Accent3 5" xfId="322"/>
    <cellStyle name="Accent3 5 2" xfId="527"/>
    <cellStyle name="Accent3 50" xfId="844"/>
    <cellStyle name="Accent3 6" xfId="313"/>
    <cellStyle name="Accent3 7" xfId="331"/>
    <cellStyle name="Accent3 8" xfId="472"/>
    <cellStyle name="Accent3 9" xfId="493"/>
    <cellStyle name="Accent3_30 6 11 (3)" xfId="98"/>
    <cellStyle name="Accent4" xfId="99"/>
    <cellStyle name="Accent4 - 20%" xfId="100"/>
    <cellStyle name="Accent4 - 40%" xfId="101"/>
    <cellStyle name="Accent4 - 60%" xfId="102"/>
    <cellStyle name="Accent4 10" xfId="541"/>
    <cellStyle name="Accent4 11" xfId="554"/>
    <cellStyle name="Accent4 12" xfId="547"/>
    <cellStyle name="Accent4 13" xfId="559"/>
    <cellStyle name="Accent4 14" xfId="537"/>
    <cellStyle name="Accent4 15" xfId="591"/>
    <cellStyle name="Accent4 16" xfId="597"/>
    <cellStyle name="Accent4 17" xfId="636"/>
    <cellStyle name="Accent4 18" xfId="641"/>
    <cellStyle name="Accent4 19" xfId="652"/>
    <cellStyle name="Accent4 2" xfId="269"/>
    <cellStyle name="Accent4 20" xfId="660"/>
    <cellStyle name="Accent4 21" xfId="710"/>
    <cellStyle name="Accent4 22" xfId="716"/>
    <cellStyle name="Accent4 23" xfId="734"/>
    <cellStyle name="Accent4 24" xfId="725"/>
    <cellStyle name="Accent4 25" xfId="744"/>
    <cellStyle name="Accent4 26" xfId="740"/>
    <cellStyle name="Accent4 27" xfId="730"/>
    <cellStyle name="Accent4 28" xfId="752"/>
    <cellStyle name="Accent4 29" xfId="762"/>
    <cellStyle name="Accent4 3" xfId="299"/>
    <cellStyle name="Accent4 30" xfId="770"/>
    <cellStyle name="Accent4 31" xfId="761"/>
    <cellStyle name="Accent4 32" xfId="784"/>
    <cellStyle name="Accent4 33" xfId="796"/>
    <cellStyle name="Accent4 34" xfId="785"/>
    <cellStyle name="Accent4 35" xfId="792"/>
    <cellStyle name="Accent4 36" xfId="807"/>
    <cellStyle name="Accent4 37" xfId="817"/>
    <cellStyle name="Accent4 38" xfId="830"/>
    <cellStyle name="Accent4 39" xfId="821"/>
    <cellStyle name="Accent4 4" xfId="312"/>
    <cellStyle name="Accent4 4 2" xfId="514"/>
    <cellStyle name="Accent4 40" xfId="826"/>
    <cellStyle name="Accent4 41" xfId="823"/>
    <cellStyle name="Accent4 42" xfId="227"/>
    <cellStyle name="Accent4 43" xfId="289"/>
    <cellStyle name="Accent4 44" xfId="873"/>
    <cellStyle name="Accent4 45" xfId="957"/>
    <cellStyle name="Accent4 46" xfId="920"/>
    <cellStyle name="Accent4 47" xfId="892"/>
    <cellStyle name="Accent4 48" xfId="990"/>
    <cellStyle name="Accent4 49" xfId="993"/>
    <cellStyle name="Accent4 5" xfId="325"/>
    <cellStyle name="Accent4 5 2" xfId="528"/>
    <cellStyle name="Accent4 50" xfId="847"/>
    <cellStyle name="Accent4 6" xfId="319"/>
    <cellStyle name="Accent4 7" xfId="332"/>
    <cellStyle name="Accent4 8" xfId="473"/>
    <cellStyle name="Accent4 9" xfId="480"/>
    <cellStyle name="Accent4_30 6 11 (3)" xfId="103"/>
    <cellStyle name="Accent5" xfId="104"/>
    <cellStyle name="Accent5 - 20%" xfId="105"/>
    <cellStyle name="Accent5 - 40%" xfId="106"/>
    <cellStyle name="Accent5 - 60%" xfId="107"/>
    <cellStyle name="Accent5 10" xfId="543"/>
    <cellStyle name="Accent5 11" xfId="552"/>
    <cellStyle name="Accent5 12" xfId="558"/>
    <cellStyle name="Accent5 13" xfId="531"/>
    <cellStyle name="Accent5 14" xfId="540"/>
    <cellStyle name="Accent5 15" xfId="592"/>
    <cellStyle name="Accent5 16" xfId="596"/>
    <cellStyle name="Accent5 17" xfId="637"/>
    <cellStyle name="Accent5 18" xfId="640"/>
    <cellStyle name="Accent5 19" xfId="653"/>
    <cellStyle name="Accent5 2" xfId="270"/>
    <cellStyle name="Accent5 20" xfId="659"/>
    <cellStyle name="Accent5 21" xfId="711"/>
    <cellStyle name="Accent5 22" xfId="717"/>
    <cellStyle name="Accent5 23" xfId="732"/>
    <cellStyle name="Accent5 24" xfId="726"/>
    <cellStyle name="Accent5 25" xfId="733"/>
    <cellStyle name="Accent5 26" xfId="741"/>
    <cellStyle name="Accent5 27" xfId="729"/>
    <cellStyle name="Accent5 28" xfId="753"/>
    <cellStyle name="Accent5 29" xfId="764"/>
    <cellStyle name="Accent5 3" xfId="300"/>
    <cellStyle name="Accent5 30" xfId="768"/>
    <cellStyle name="Accent5 31" xfId="763"/>
    <cellStyle name="Accent5 32" xfId="786"/>
    <cellStyle name="Accent5 33" xfId="795"/>
    <cellStyle name="Accent5 34" xfId="787"/>
    <cellStyle name="Accent5 35" xfId="803"/>
    <cellStyle name="Accent5 36" xfId="808"/>
    <cellStyle name="Accent5 37" xfId="820"/>
    <cellStyle name="Accent5 38" xfId="828"/>
    <cellStyle name="Accent5 39" xfId="824"/>
    <cellStyle name="Accent5 4" xfId="314"/>
    <cellStyle name="Accent5 4 2" xfId="501"/>
    <cellStyle name="Accent5 40" xfId="837"/>
    <cellStyle name="Accent5 41" xfId="825"/>
    <cellStyle name="Accent5 42" xfId="228"/>
    <cellStyle name="Accent5 43" xfId="288"/>
    <cellStyle name="Accent5 44" xfId="874"/>
    <cellStyle name="Accent5 45" xfId="978"/>
    <cellStyle name="Accent5 46" xfId="982"/>
    <cellStyle name="Accent5 47" xfId="971"/>
    <cellStyle name="Accent5 48" xfId="995"/>
    <cellStyle name="Accent5 49" xfId="994"/>
    <cellStyle name="Accent5 5" xfId="324"/>
    <cellStyle name="Accent5 5 2" xfId="529"/>
    <cellStyle name="Accent5 50" xfId="845"/>
    <cellStyle name="Accent5 6" xfId="320"/>
    <cellStyle name="Accent5 7" xfId="333"/>
    <cellStyle name="Accent5 8" xfId="474"/>
    <cellStyle name="Accent5 9" xfId="494"/>
    <cellStyle name="Accent5_30 6 11 (3)" xfId="108"/>
    <cellStyle name="Accent6" xfId="109"/>
    <cellStyle name="Accent6 - 20%" xfId="110"/>
    <cellStyle name="Accent6 - 40%" xfId="111"/>
    <cellStyle name="Accent6 - 60%" xfId="112"/>
    <cellStyle name="Accent6 10" xfId="546"/>
    <cellStyle name="Accent6 11" xfId="550"/>
    <cellStyle name="Accent6 12" xfId="548"/>
    <cellStyle name="Accent6 13" xfId="549"/>
    <cellStyle name="Accent6 14" xfId="544"/>
    <cellStyle name="Accent6 15" xfId="593"/>
    <cellStyle name="Accent6 16" xfId="595"/>
    <cellStyle name="Accent6 17" xfId="638"/>
    <cellStyle name="Accent6 18" xfId="639"/>
    <cellStyle name="Accent6 19" xfId="654"/>
    <cellStyle name="Accent6 2" xfId="271"/>
    <cellStyle name="Accent6 20" xfId="658"/>
    <cellStyle name="Accent6 21" xfId="712"/>
    <cellStyle name="Accent6 22" xfId="718"/>
    <cellStyle name="Accent6 23" xfId="731"/>
    <cellStyle name="Accent6 24" xfId="727"/>
    <cellStyle name="Accent6 25" xfId="746"/>
    <cellStyle name="Accent6 26" xfId="728"/>
    <cellStyle name="Accent6 27" xfId="748"/>
    <cellStyle name="Accent6 28" xfId="754"/>
    <cellStyle name="Accent6 29" xfId="765"/>
    <cellStyle name="Accent6 3" xfId="301"/>
    <cellStyle name="Accent6 30" xfId="767"/>
    <cellStyle name="Accent6 31" xfId="766"/>
    <cellStyle name="Accent6 32" xfId="788"/>
    <cellStyle name="Accent6 33" xfId="794"/>
    <cellStyle name="Accent6 34" xfId="789"/>
    <cellStyle name="Accent6 35" xfId="791"/>
    <cellStyle name="Accent6 36" xfId="809"/>
    <cellStyle name="Accent6 37" xfId="822"/>
    <cellStyle name="Accent6 38" xfId="827"/>
    <cellStyle name="Accent6 39" xfId="836"/>
    <cellStyle name="Accent6 4" xfId="318"/>
    <cellStyle name="Accent6 4 2" xfId="515"/>
    <cellStyle name="Accent6 40" xfId="839"/>
    <cellStyle name="Accent6 41" xfId="838"/>
    <cellStyle name="Accent6 42" xfId="229"/>
    <cellStyle name="Accent6 43" xfId="287"/>
    <cellStyle name="Accent6 44" xfId="875"/>
    <cellStyle name="Accent6 45" xfId="933"/>
    <cellStyle name="Accent6 46" xfId="962"/>
    <cellStyle name="Accent6 47" xfId="954"/>
    <cellStyle name="Accent6 48" xfId="943"/>
    <cellStyle name="Accent6 49" xfId="989"/>
    <cellStyle name="Accent6 5" xfId="323"/>
    <cellStyle name="Accent6 5 2" xfId="530"/>
    <cellStyle name="Accent6 50" xfId="843"/>
    <cellStyle name="Accent6 6" xfId="308"/>
    <cellStyle name="Accent6 7" xfId="334"/>
    <cellStyle name="Accent6 8" xfId="475"/>
    <cellStyle name="Accent6 9" xfId="495"/>
    <cellStyle name="Accent6_30 6 11 (3)" xfId="113"/>
    <cellStyle name="Bad" xfId="114"/>
    <cellStyle name="Bad 2" xfId="272"/>
    <cellStyle name="Bad 3" xfId="476"/>
    <cellStyle name="Bad 4" xfId="230"/>
    <cellStyle name="Bad 5" xfId="876"/>
    <cellStyle name="Calculation" xfId="115"/>
    <cellStyle name="Calculation 2" xfId="273"/>
    <cellStyle name="Calculation 2 2" xfId="404"/>
    <cellStyle name="Calculation 3" xfId="516"/>
    <cellStyle name="Calculation 4" xfId="231"/>
    <cellStyle name="Calculation 5" xfId="877"/>
    <cellStyle name="Check Cell" xfId="116"/>
    <cellStyle name="Check Cell 2" xfId="274"/>
    <cellStyle name="Check Cell 3" xfId="477"/>
    <cellStyle name="Check Cell 4" xfId="232"/>
    <cellStyle name="Check Cell 5" xfId="878"/>
    <cellStyle name="Comma" xfId="13" builtinId="3"/>
    <cellStyle name="Comma 10" xfId="790"/>
    <cellStyle name="Comma 11" xfId="975"/>
    <cellStyle name="Comma 12" xfId="203"/>
    <cellStyle name="Comma 2" xfId="1"/>
    <cellStyle name="Comma 2 10" xfId="233"/>
    <cellStyle name="Comma 2 11" xfId="870"/>
    <cellStyle name="Comma 2 12" xfId="57"/>
    <cellStyle name="Comma 2 2" xfId="117"/>
    <cellStyle name="Comma 2 2 2" xfId="406"/>
    <cellStyle name="Comma 2 2 2 2" xfId="563"/>
    <cellStyle name="Comma 2 2 2 3" xfId="698"/>
    <cellStyle name="Comma 2 2 3" xfId="691"/>
    <cellStyle name="Comma 2 2 4" xfId="687"/>
    <cellStyle name="Comma 2 2 5" xfId="841"/>
    <cellStyle name="Comma 2 2 6" xfId="302"/>
    <cellStyle name="Comma 2 2 7" xfId="879"/>
    <cellStyle name="Comma 2 3" xfId="405"/>
    <cellStyle name="Comma 2 3 2" xfId="562"/>
    <cellStyle name="Comma 2 3 3" xfId="697"/>
    <cellStyle name="Comma 2 3 4" xfId="946"/>
    <cellStyle name="Comma 2 3 5" xfId="918"/>
    <cellStyle name="Comma 2 4" xfId="462"/>
    <cellStyle name="Comma 2 4 2" xfId="686"/>
    <cellStyle name="Comma 2 4 3" xfId="703"/>
    <cellStyle name="Comma 2 4 4" xfId="966"/>
    <cellStyle name="Comma 2 4 5" xfId="935"/>
    <cellStyle name="Comma 2 5" xfId="618"/>
    <cellStyle name="Comma 2 6" xfId="666"/>
    <cellStyle name="Comma 2 7" xfId="704"/>
    <cellStyle name="Comma 2 8" xfId="800"/>
    <cellStyle name="Comma 2 9" xfId="840"/>
    <cellStyle name="Comma 2_זכויות מקרקעין" xfId="927"/>
    <cellStyle name="Comma 3" xfId="64"/>
    <cellStyle name="Comma 3 2" xfId="195"/>
    <cellStyle name="Comma 3 2 2" xfId="524"/>
    <cellStyle name="Comma 3 2 3" xfId="307"/>
    <cellStyle name="Comma 3 2 4" xfId="911"/>
    <cellStyle name="Comma 3 3" xfId="397"/>
    <cellStyle name="Comma 3 4" xfId="619"/>
    <cellStyle name="Comma 3 5" xfId="645"/>
    <cellStyle name="Comma 3 6" xfId="842"/>
    <cellStyle name="Comma 3 7" xfId="275"/>
    <cellStyle name="Comma 3 8" xfId="976"/>
    <cellStyle name="Comma 3_זכויות מקרקעין" xfId="926"/>
    <cellStyle name="Comma 4" xfId="62"/>
    <cellStyle name="Comma 4 2" xfId="213"/>
    <cellStyle name="Comma 4 2 2" xfId="986"/>
    <cellStyle name="Comma 4 2 3" xfId="936"/>
    <cellStyle name="Comma 4 3" xfId="939"/>
    <cellStyle name="Comma 4 4" xfId="919"/>
    <cellStyle name="Comma 5" xfId="196"/>
    <cellStyle name="Comma 5 2" xfId="468"/>
    <cellStyle name="Comma 5 2 2" xfId="969"/>
    <cellStyle name="Comma 5 2 3" xfId="929"/>
    <cellStyle name="Comma 5 3" xfId="466"/>
    <cellStyle name="Comma 5 3 2" xfId="968"/>
    <cellStyle name="Comma 5 3 3" xfId="940"/>
    <cellStyle name="Comma 5 4" xfId="306"/>
    <cellStyle name="Comma 5 5" xfId="912"/>
    <cellStyle name="Comma 6" xfId="335"/>
    <cellStyle name="Comma 6 2" xfId="945"/>
    <cellStyle name="Comma 6 3" xfId="916"/>
    <cellStyle name="Comma 7" xfId="463"/>
    <cellStyle name="Comma 8" xfId="656"/>
    <cellStyle name="Comma 9" xfId="674"/>
    <cellStyle name="Currency [0] _1" xfId="2"/>
    <cellStyle name="Emphasis 1" xfId="118"/>
    <cellStyle name="Emphasis 2" xfId="119"/>
    <cellStyle name="Emphasis 3" xfId="120"/>
    <cellStyle name="Euro" xfId="594"/>
    <cellStyle name="Euro 2" xfId="620"/>
    <cellStyle name="Explanatory Text" xfId="121"/>
    <cellStyle name="Explanatory Text 2" xfId="276"/>
    <cellStyle name="Explanatory Text 3" xfId="517"/>
    <cellStyle name="Explanatory Text 4" xfId="234"/>
    <cellStyle name="Explanatory Text 5" xfId="880"/>
    <cellStyle name="Good" xfId="122"/>
    <cellStyle name="Good 2" xfId="277"/>
    <cellStyle name="Good 3" xfId="502"/>
    <cellStyle name="Good 4" xfId="235"/>
    <cellStyle name="Good 5" xfId="881"/>
    <cellStyle name="Heading 1" xfId="123"/>
    <cellStyle name="Heading 1 2" xfId="278"/>
    <cellStyle name="Heading 1 3" xfId="518"/>
    <cellStyle name="Heading 1 4" xfId="236"/>
    <cellStyle name="Heading 1 5" xfId="882"/>
    <cellStyle name="Heading 2" xfId="124"/>
    <cellStyle name="Heading 2 2" xfId="279"/>
    <cellStyle name="Heading 2 3" xfId="491"/>
    <cellStyle name="Heading 2 4" xfId="237"/>
    <cellStyle name="Heading 2 5" xfId="883"/>
    <cellStyle name="Heading 3" xfId="125"/>
    <cellStyle name="Heading 3 2" xfId="280"/>
    <cellStyle name="Heading 3 3" xfId="519"/>
    <cellStyle name="Heading 3 4" xfId="238"/>
    <cellStyle name="Heading 3 5" xfId="884"/>
    <cellStyle name="Heading 4" xfId="126"/>
    <cellStyle name="Heading 4 2" xfId="281"/>
    <cellStyle name="Heading 4 3" xfId="488"/>
    <cellStyle name="Heading 4 4" xfId="239"/>
    <cellStyle name="Heading 4 5" xfId="885"/>
    <cellStyle name="Hyperlink 2" xfId="3"/>
    <cellStyle name="Input" xfId="127"/>
    <cellStyle name="Input 2" xfId="282"/>
    <cellStyle name="Input 2 2" xfId="407"/>
    <cellStyle name="Input 3" xfId="520"/>
    <cellStyle name="Input 4" xfId="240"/>
    <cellStyle name="Input 5" xfId="886"/>
    <cellStyle name="Linked Cell" xfId="128"/>
    <cellStyle name="Linked Cell 2" xfId="283"/>
    <cellStyle name="Linked Cell 3" xfId="503"/>
    <cellStyle name="Linked Cell 4" xfId="241"/>
    <cellStyle name="Linked Cell 5" xfId="887"/>
    <cellStyle name="Neutral" xfId="129"/>
    <cellStyle name="Neutral 2" xfId="284"/>
    <cellStyle name="Neutral 3" xfId="521"/>
    <cellStyle name="Neutral 4" xfId="242"/>
    <cellStyle name="Neutral 5" xfId="888"/>
    <cellStyle name="Normal" xfId="0" builtinId="0"/>
    <cellStyle name="Normal 10" xfId="204"/>
    <cellStyle name="Normal 10 2" xfId="409"/>
    <cellStyle name="Normal 10 2 2" xfId="947"/>
    <cellStyle name="Normal 10 2 3" xfId="942"/>
    <cellStyle name="Normal 10 3" xfId="408"/>
    <cellStyle name="Normal 10 4" xfId="921"/>
    <cellStyle name="Normal 11" xfId="4"/>
    <cellStyle name="Normal 11 2" xfId="315"/>
    <cellStyle name="Normal 11 2 2" xfId="565"/>
    <cellStyle name="Normal 11 2 2 2" xfId="684"/>
    <cellStyle name="Normal 11 2 3" xfId="702"/>
    <cellStyle name="Normal 11 2 4" xfId="693"/>
    <cellStyle name="Normal 11 2 5" xfId="944"/>
    <cellStyle name="Normal 11 3" xfId="410"/>
    <cellStyle name="Normal 11 3 2" xfId="564"/>
    <cellStyle name="Normal 11 3 3" xfId="670"/>
    <cellStyle name="Normal 11 3 4" xfId="948"/>
    <cellStyle name="Normal 11 4" xfId="465"/>
    <cellStyle name="Normal 11 4 2" xfId="685"/>
    <cellStyle name="Normal 11 5" xfId="678"/>
    <cellStyle name="Normal 11 6" xfId="677"/>
    <cellStyle name="Normal 11 7" xfId="869"/>
    <cellStyle name="Normal 11 8" xfId="58"/>
    <cellStyle name="Normal 12" xfId="411"/>
    <cellStyle name="Normal 13" xfId="456"/>
    <cellStyle name="Normal 14" xfId="459"/>
    <cellStyle name="Normal 15" xfId="458"/>
    <cellStyle name="Normal 15 2" xfId="963"/>
    <cellStyle name="Normal 15 3" xfId="922"/>
    <cellStyle name="Normal 16" xfId="469"/>
    <cellStyle name="Normal 16 2" xfId="692"/>
    <cellStyle name="Normal 17" xfId="655"/>
    <cellStyle name="Normal 18" xfId="675"/>
    <cellStyle name="Normal 19" xfId="777"/>
    <cellStyle name="Normal 19 2" xfId="983"/>
    <cellStyle name="Normal 2" xfId="5"/>
    <cellStyle name="Normal 2 2" xfId="131"/>
    <cellStyle name="Normal 2 2 2" xfId="132"/>
    <cellStyle name="Normal 2 2 2 2" xfId="412"/>
    <cellStyle name="Normal 2 2 2 3" xfId="889"/>
    <cellStyle name="Normal 2 2_גולמי" xfId="182"/>
    <cellStyle name="Normal 2 3" xfId="130"/>
    <cellStyle name="Normal 2 4" xfId="133"/>
    <cellStyle name="Normal 2 5" xfId="775"/>
    <cellStyle name="Normal 2 6" xfId="59"/>
    <cellStyle name="Normal 2_גולמי" xfId="181"/>
    <cellStyle name="Normal 20" xfId="974"/>
    <cellStyle name="Normal 21" xfId="55"/>
    <cellStyle name="Normal 3" xfId="6"/>
    <cellStyle name="Normal 3 2" xfId="197"/>
    <cellStyle name="Normal 3 2 2" xfId="567"/>
    <cellStyle name="Normal 3 2 2 2" xfId="683"/>
    <cellStyle name="Normal 3 2 3" xfId="651"/>
    <cellStyle name="Normal 3 2 4" xfId="669"/>
    <cellStyle name="Normal 3 2 5" xfId="303"/>
    <cellStyle name="Normal 3 2 6" xfId="913"/>
    <cellStyle name="Normal 3 3" xfId="460"/>
    <cellStyle name="Normal 3 3 2" xfId="566"/>
    <cellStyle name="Normal 3 3 3" xfId="661"/>
    <cellStyle name="Normal 3 3 4" xfId="964"/>
    <cellStyle name="Normal 3 4" xfId="668"/>
    <cellStyle name="Normal 3 4 2" xfId="705"/>
    <cellStyle name="Normal 3 4 3" xfId="690"/>
    <cellStyle name="Normal 3 4 4" xfId="979"/>
    <cellStyle name="Normal 3 5" xfId="671"/>
    <cellStyle name="Normal 3 6" xfId="247"/>
    <cellStyle name="Normal 3 7" xfId="868"/>
    <cellStyle name="Normal 3 8" xfId="60"/>
    <cellStyle name="Normal 3_יתרת התחייבות להשקעה" xfId="930"/>
    <cellStyle name="Normal 4" xfId="12"/>
    <cellStyle name="Normal 4 2" xfId="328"/>
    <cellStyle name="Normal 4 2 2" xfId="413"/>
    <cellStyle name="Normal 4 3" xfId="336"/>
    <cellStyle name="Normal 4 4" xfId="657"/>
    <cellStyle name="Normal 4 5" xfId="673"/>
    <cellStyle name="Normal 5" xfId="65"/>
    <cellStyle name="Normal 5 2" xfId="414"/>
    <cellStyle name="Normal 5 2 2" xfId="769"/>
    <cellStyle name="Normal 5 2 3" xfId="949"/>
    <cellStyle name="Normal 5 3" xfId="492"/>
    <cellStyle name="Normal 5 3 2" xfId="695"/>
    <cellStyle name="Normal 5 3 3" xfId="970"/>
    <cellStyle name="Normal 5 3 4" xfId="938"/>
    <cellStyle name="Normal 5 4" xfId="561"/>
    <cellStyle name="Normal 5 5" xfId="694"/>
    <cellStyle name="Normal 6" xfId="200"/>
    <cellStyle name="Normal 6 2" xfId="415"/>
    <cellStyle name="Normal 6 2 2" xfId="679"/>
    <cellStyle name="Normal 6 2 3" xfId="950"/>
    <cellStyle name="Normal 6 3" xfId="701"/>
    <cellStyle name="Normal 6 4" xfId="681"/>
    <cellStyle name="Normal 7" xfId="201"/>
    <cellStyle name="Normal 7 2" xfId="416"/>
    <cellStyle name="Normal 7 2 2" xfId="680"/>
    <cellStyle name="Normal 7 2 3" xfId="951"/>
    <cellStyle name="Normal 7 3" xfId="689"/>
    <cellStyle name="Normal 7 4" xfId="696"/>
    <cellStyle name="Normal 8" xfId="56"/>
    <cellStyle name="Normal 8 2" xfId="418"/>
    <cellStyle name="Normal 8 2 2" xfId="952"/>
    <cellStyle name="Normal 8 2 3" xfId="934"/>
    <cellStyle name="Normal 8 3" xfId="417"/>
    <cellStyle name="Normal 8 4" xfId="917"/>
    <cellStyle name="Normal 9" xfId="202"/>
    <cellStyle name="Normal 9 2" xfId="420"/>
    <cellStyle name="Normal 9 2 2" xfId="953"/>
    <cellStyle name="Normal 9 2 3" xfId="941"/>
    <cellStyle name="Normal 9 3" xfId="419"/>
    <cellStyle name="Normal 9 4" xfId="985"/>
    <cellStyle name="Normal_2007-16618" xfId="7"/>
    <cellStyle name="Note" xfId="134"/>
    <cellStyle name="Note 2" xfId="285"/>
    <cellStyle name="Note 2 2" xfId="421"/>
    <cellStyle name="Note 3" xfId="489"/>
    <cellStyle name="Output" xfId="135"/>
    <cellStyle name="Output 2" xfId="286"/>
    <cellStyle name="Output 2 2" xfId="422"/>
    <cellStyle name="Output 3" xfId="490"/>
    <cellStyle name="Output 4" xfId="243"/>
    <cellStyle name="Output 5" xfId="890"/>
    <cellStyle name="Percent" xfId="14" builtinId="5"/>
    <cellStyle name="Percent 2" xfId="8"/>
    <cellStyle name="Percent 2 2" xfId="136"/>
    <cellStyle name="Percent 2 2 2" xfId="569"/>
    <cellStyle name="Percent 2 2 2 2" xfId="682"/>
    <cellStyle name="Percent 2 2 3" xfId="688"/>
    <cellStyle name="Percent 2 2 4" xfId="646"/>
    <cellStyle name="Percent 2 2 5" xfId="304"/>
    <cellStyle name="Percent 2 2 6" xfId="891"/>
    <cellStyle name="Percent 2 3" xfId="464"/>
    <cellStyle name="Percent 2 3 2" xfId="568"/>
    <cellStyle name="Percent 2 3 3" xfId="700"/>
    <cellStyle name="Percent 2 3 4" xfId="967"/>
    <cellStyle name="Percent 2 4" xfId="676"/>
    <cellStyle name="Percent 2 4 2" xfId="706"/>
    <cellStyle name="Percent 2 4 3" xfId="647"/>
    <cellStyle name="Percent 2 4 4" xfId="981"/>
    <cellStyle name="Percent 2 5" xfId="699"/>
    <cellStyle name="Percent 2 6" xfId="977"/>
    <cellStyle name="Percent 2 7" xfId="61"/>
    <cellStyle name="Percent 3" xfId="137"/>
    <cellStyle name="Percent 3 2" xfId="321"/>
    <cellStyle name="Percent 3 3" xfId="467"/>
    <cellStyle name="Percent 3 4" xfId="664"/>
    <cellStyle name="Percent 4" xfId="63"/>
    <cellStyle name="Percent 4 2" xfId="771"/>
    <cellStyle name="Percent 4 2 2" xfId="988"/>
    <cellStyle name="Percent 4 2 3" xfId="937"/>
    <cellStyle name="Percent 5" xfId="776"/>
    <cellStyle name="SAPBEXaggData" xfId="138"/>
    <cellStyle name="SAPBEXaggDataEmph" xfId="139"/>
    <cellStyle name="SAPBEXaggItem" xfId="140"/>
    <cellStyle name="SAPBEXaggItemX" xfId="141"/>
    <cellStyle name="SAPBEXchaText" xfId="142"/>
    <cellStyle name="SAPBEXexcBad7" xfId="143"/>
    <cellStyle name="SAPBEXexcBad8" xfId="144"/>
    <cellStyle name="SAPBEXexcBad9" xfId="145"/>
    <cellStyle name="SAPBEXexcCritical4" xfId="146"/>
    <cellStyle name="SAPBEXexcCritical5" xfId="147"/>
    <cellStyle name="SAPBEXexcCritical6" xfId="148"/>
    <cellStyle name="SAPBEXexcGood1" xfId="149"/>
    <cellStyle name="SAPBEXexcGood2" xfId="150"/>
    <cellStyle name="SAPBEXexcGood3" xfId="151"/>
    <cellStyle name="SAPBEXfilterDrill" xfId="152"/>
    <cellStyle name="SAPBEXfilterItem" xfId="153"/>
    <cellStyle name="SAPBEXfilterText" xfId="154"/>
    <cellStyle name="SAPBEXformats" xfId="155"/>
    <cellStyle name="SAPBEXheaderItem" xfId="156"/>
    <cellStyle name="SAPBEXheaderItem 2" xfId="621"/>
    <cellStyle name="SAPBEXheaderText" xfId="157"/>
    <cellStyle name="SAPBEXheaderText 2" xfId="622"/>
    <cellStyle name="SAPBEXHLevel0" xfId="158"/>
    <cellStyle name="SAPBEXHLevel0 2" xfId="623"/>
    <cellStyle name="SAPBEXHLevel0X" xfId="159"/>
    <cellStyle name="SAPBEXHLevel0X 2" xfId="624"/>
    <cellStyle name="SAPBEXHLevel1" xfId="160"/>
    <cellStyle name="SAPBEXHLevel1 2" xfId="625"/>
    <cellStyle name="SAPBEXHLevel1X" xfId="161"/>
    <cellStyle name="SAPBEXHLevel1X 2" xfId="626"/>
    <cellStyle name="SAPBEXHLevel2" xfId="162"/>
    <cellStyle name="SAPBEXHLevel2 2" xfId="627"/>
    <cellStyle name="SAPBEXHLevel2X" xfId="163"/>
    <cellStyle name="SAPBEXHLevel2X 2" xfId="628"/>
    <cellStyle name="SAPBEXHLevel3" xfId="164"/>
    <cellStyle name="SAPBEXHLevel3 2" xfId="629"/>
    <cellStyle name="SAPBEXHLevel3X" xfId="165"/>
    <cellStyle name="SAPBEXHLevel3X 2" xfId="630"/>
    <cellStyle name="SAPBEXinputData" xfId="166"/>
    <cellStyle name="SAPBEXinputData 2" xfId="631"/>
    <cellStyle name="SAPBEXresData" xfId="167"/>
    <cellStyle name="SAPBEXresDataEmph" xfId="168"/>
    <cellStyle name="SAPBEXresItem" xfId="169"/>
    <cellStyle name="SAPBEXresItemX" xfId="170"/>
    <cellStyle name="SAPBEXstdData" xfId="171"/>
    <cellStyle name="SAPBEXstdDataEmph" xfId="172"/>
    <cellStyle name="SAPBEXstdItem" xfId="173"/>
    <cellStyle name="SAPBEXstdItemX" xfId="174"/>
    <cellStyle name="SAPBEXtitle" xfId="175"/>
    <cellStyle name="SAPBEXundefined" xfId="176"/>
    <cellStyle name="Sheet Title" xfId="177"/>
    <cellStyle name="Text" xfId="9"/>
    <cellStyle name="Title" xfId="178"/>
    <cellStyle name="Title 2" xfId="293"/>
    <cellStyle name="Title 3" xfId="504"/>
    <cellStyle name="Title 4" xfId="244"/>
    <cellStyle name="Title 5" xfId="897"/>
    <cellStyle name="Total" xfId="10"/>
    <cellStyle name="Total 2" xfId="179"/>
    <cellStyle name="Total 2 2" xfId="423"/>
    <cellStyle name="Total 2 3" xfId="294"/>
    <cellStyle name="Total 2 4" xfId="898"/>
    <cellStyle name="Total 3" xfId="305"/>
    <cellStyle name="Total 3 2" xfId="522"/>
    <cellStyle name="Total 4" xfId="461"/>
    <cellStyle name="Total 5" xfId="667"/>
    <cellStyle name="Total 6" xfId="672"/>
    <cellStyle name="Total 7" xfId="245"/>
    <cellStyle name="Total_יתרת התחייבות להשקעה" xfId="931"/>
    <cellStyle name="Warning Text" xfId="180"/>
    <cellStyle name="Warning Text 2" xfId="295"/>
    <cellStyle name="Warning Text 3" xfId="523"/>
    <cellStyle name="Warning Text 4" xfId="246"/>
    <cellStyle name="הדגשה1" xfId="31" builtinId="29" customBuiltin="1"/>
    <cellStyle name="הדגשה1 2" xfId="424"/>
    <cellStyle name="הדגשה1 3" xfId="599"/>
    <cellStyle name="הדגשה2" xfId="35" builtinId="33" customBuiltin="1"/>
    <cellStyle name="הדגשה2 2" xfId="425"/>
    <cellStyle name="הדגשה2 3" xfId="600"/>
    <cellStyle name="הדגשה3" xfId="39" builtinId="37" customBuiltin="1"/>
    <cellStyle name="הדגשה3 2" xfId="426"/>
    <cellStyle name="הדגשה3 3" xfId="601"/>
    <cellStyle name="הדגשה4" xfId="43" builtinId="41" customBuiltin="1"/>
    <cellStyle name="הדגשה4 2" xfId="427"/>
    <cellStyle name="הדגשה4 3" xfId="602"/>
    <cellStyle name="הדגשה5" xfId="47" builtinId="45" customBuiltin="1"/>
    <cellStyle name="הדגשה5 2" xfId="428"/>
    <cellStyle name="הדגשה5 3" xfId="603"/>
    <cellStyle name="הדגשה6" xfId="51" builtinId="49" customBuiltin="1"/>
    <cellStyle name="הדגשה6 2" xfId="429"/>
    <cellStyle name="הדגשה6 3" xfId="604"/>
    <cellStyle name="היפר-קישור" xfId="11" builtinId="8"/>
    <cellStyle name="הערה 2" xfId="198"/>
    <cellStyle name="הערה 2 2" xfId="431"/>
    <cellStyle name="הערה 2 2 2" xfId="956"/>
    <cellStyle name="הערה 2 2 3" xfId="925"/>
    <cellStyle name="הערה 2 3" xfId="430"/>
    <cellStyle name="הערה 2 3 2" xfId="987"/>
    <cellStyle name="הערה 2 3 3" xfId="924"/>
    <cellStyle name="הערה 2 4" xfId="923"/>
    <cellStyle name="הערה 2 5" xfId="955"/>
    <cellStyle name="הערה 2 6" xfId="914"/>
    <cellStyle name="הערה 3" xfId="199"/>
    <cellStyle name="הערה 3 2" xfId="433"/>
    <cellStyle name="הערה 3 3" xfId="432"/>
    <cellStyle name="הערה 3 4" xfId="915"/>
    <cellStyle name="הערה 4" xfId="434"/>
    <cellStyle name="הערה 4 2" xfId="958"/>
    <cellStyle name="הערה 4 3" xfId="928"/>
    <cellStyle name="הערה 5" xfId="435"/>
    <cellStyle name="הערה 6" xfId="457"/>
    <cellStyle name="חישוב" xfId="25" builtinId="22" customBuiltin="1"/>
    <cellStyle name="חישוב 2" xfId="436"/>
    <cellStyle name="חישוב 3" xfId="437"/>
    <cellStyle name="טוב" xfId="20" builtinId="26" customBuiltin="1"/>
    <cellStyle name="טוב 2" xfId="438"/>
    <cellStyle name="טוב 3" xfId="606"/>
    <cellStyle name="טקסט אזהרה" xfId="28" builtinId="11" customBuiltin="1"/>
    <cellStyle name="טקסט אזהרה 2" xfId="439"/>
    <cellStyle name="טקסט אזהרה 3" xfId="607"/>
    <cellStyle name="טקסט הסברי" xfId="29" builtinId="53" customBuiltin="1"/>
    <cellStyle name="טקסט הסברי 2" xfId="440"/>
    <cellStyle name="טקסט הסברי 3" xfId="608"/>
    <cellStyle name="כותרת" xfId="15" builtinId="15" customBuiltin="1"/>
    <cellStyle name="כותרת 1" xfId="16" builtinId="16" customBuiltin="1"/>
    <cellStyle name="כותרת 1 2" xfId="441"/>
    <cellStyle name="כותרת 1 3" xfId="610"/>
    <cellStyle name="כותרת 2" xfId="17" builtinId="17" customBuiltin="1"/>
    <cellStyle name="כותרת 2 2" xfId="442"/>
    <cellStyle name="כותרת 2 3" xfId="611"/>
    <cellStyle name="כותרת 3" xfId="18" builtinId="18" customBuiltin="1"/>
    <cellStyle name="כותרת 3 2" xfId="443"/>
    <cellStyle name="כותרת 3 3" xfId="612"/>
    <cellStyle name="כותרת 4" xfId="19" builtinId="19" customBuiltin="1"/>
    <cellStyle name="כותרת 4 2" xfId="444"/>
    <cellStyle name="כותרת 4 3" xfId="613"/>
    <cellStyle name="כותרת 5" xfId="445"/>
    <cellStyle name="כותרת 6" xfId="609"/>
    <cellStyle name="ניטראלי" xfId="22" builtinId="28" customBuiltin="1"/>
    <cellStyle name="ניטראלי 2" xfId="446"/>
    <cellStyle name="ניטראלי 3" xfId="614"/>
    <cellStyle name="סה&quot;כ" xfId="30" builtinId="25" customBuiltin="1"/>
    <cellStyle name="סה&quot;כ 2" xfId="447"/>
    <cellStyle name="סה&quot;כ 3" xfId="448"/>
    <cellStyle name="פלט" xfId="24" builtinId="21" customBuiltin="1"/>
    <cellStyle name="פלט 2" xfId="449"/>
    <cellStyle name="פלט 3" xfId="450"/>
    <cellStyle name="קלט" xfId="23" builtinId="20" customBuiltin="1"/>
    <cellStyle name="קלט 2" xfId="451"/>
    <cellStyle name="קלט 3" xfId="452"/>
    <cellStyle name="רע" xfId="21" builtinId="27" customBuiltin="1"/>
    <cellStyle name="רע 2" xfId="453"/>
    <cellStyle name="רע 3" xfId="615"/>
    <cellStyle name="תא מסומן" xfId="27" builtinId="23" customBuiltin="1"/>
    <cellStyle name="תא מסומן 2" xfId="454"/>
    <cellStyle name="תא מסומן 3" xfId="616"/>
    <cellStyle name="תא מקושר" xfId="26" builtinId="24" customBuiltin="1"/>
    <cellStyle name="תא מקושר 2" xfId="455"/>
    <cellStyle name="תא מקושר 3" xfId="617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198120</xdr:colOff>
      <xdr:row>50</xdr:row>
      <xdr:rowOff>0</xdr:rowOff>
    </xdr:from>
    <xdr:to>
      <xdr:col>27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V66"/>
  <sheetViews>
    <sheetView rightToLeft="1" tabSelected="1" workbookViewId="0">
      <selection activeCell="E10" sqref="E10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2" width="6.7109375" style="9" customWidth="1"/>
    <col min="23" max="25" width="7.7109375" style="9" customWidth="1"/>
    <col min="26" max="26" width="7.140625" style="9" customWidth="1"/>
    <col min="27" max="27" width="6" style="9" customWidth="1"/>
    <col min="28" max="28" width="8.140625" style="9" customWidth="1"/>
    <col min="29" max="29" width="6.28515625" style="9" customWidth="1"/>
    <col min="30" max="30" width="8" style="9" customWidth="1"/>
    <col min="31" max="31" width="8.7109375" style="9" customWidth="1"/>
    <col min="32" max="32" width="10" style="9" customWidth="1"/>
    <col min="33" max="33" width="9.5703125" style="9" customWidth="1"/>
    <col min="34" max="34" width="6.140625" style="9" customWidth="1"/>
    <col min="35" max="36" width="5.7109375" style="9" customWidth="1"/>
    <col min="37" max="37" width="6.85546875" style="9" customWidth="1"/>
    <col min="38" max="38" width="6.42578125" style="9" customWidth="1"/>
    <col min="39" max="39" width="6.7109375" style="9" customWidth="1"/>
    <col min="40" max="40" width="7.28515625" style="9" customWidth="1"/>
    <col min="41" max="52" width="5.7109375" style="9" customWidth="1"/>
    <col min="53" max="16384" width="9.140625" style="9"/>
  </cols>
  <sheetData>
    <row r="1" spans="1:22">
      <c r="B1" s="56" t="s">
        <v>162</v>
      </c>
      <c r="C1" s="77" t="s" vm="1">
        <v>230</v>
      </c>
    </row>
    <row r="2" spans="1:22">
      <c r="B2" s="56" t="s">
        <v>161</v>
      </c>
      <c r="C2" s="77" t="s">
        <v>231</v>
      </c>
    </row>
    <row r="3" spans="1:22">
      <c r="B3" s="56" t="s">
        <v>163</v>
      </c>
      <c r="C3" s="77" t="s">
        <v>232</v>
      </c>
    </row>
    <row r="4" spans="1:22">
      <c r="B4" s="56" t="s">
        <v>164</v>
      </c>
      <c r="C4" s="77">
        <v>8603</v>
      </c>
    </row>
    <row r="6" spans="1:22" ht="26.25" customHeight="1">
      <c r="B6" s="163" t="s">
        <v>178</v>
      </c>
      <c r="C6" s="164"/>
      <c r="D6" s="165"/>
    </row>
    <row r="7" spans="1:22" s="10" customFormat="1">
      <c r="B7" s="22"/>
      <c r="C7" s="23" t="s">
        <v>93</v>
      </c>
      <c r="D7" s="24" t="s">
        <v>91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s="10" customFormat="1">
      <c r="B8" s="22"/>
      <c r="C8" s="25" t="s">
        <v>217</v>
      </c>
      <c r="D8" s="26" t="s">
        <v>20</v>
      </c>
    </row>
    <row r="9" spans="1:22" s="11" customFormat="1" ht="18" customHeight="1">
      <c r="B9" s="36"/>
      <c r="C9" s="19" t="s">
        <v>1</v>
      </c>
      <c r="D9" s="27" t="s">
        <v>2</v>
      </c>
    </row>
    <row r="10" spans="1:22" s="11" customFormat="1" ht="18" customHeight="1">
      <c r="B10" s="66" t="s">
        <v>177</v>
      </c>
      <c r="C10" s="102">
        <f>C11+C12+C23+C37</f>
        <v>570.14236000070014</v>
      </c>
      <c r="D10" s="103">
        <f>C10/$C$42</f>
        <v>1</v>
      </c>
    </row>
    <row r="11" spans="1:22">
      <c r="A11" s="44" t="s">
        <v>124</v>
      </c>
      <c r="B11" s="28" t="s">
        <v>179</v>
      </c>
      <c r="C11" s="102">
        <f>מזומנים!J10</f>
        <v>-0.72947999999999991</v>
      </c>
      <c r="D11" s="103">
        <f t="shared" ref="D11:D13" si="0">C11/$C$42</f>
        <v>-1.2794699204582941E-3</v>
      </c>
    </row>
    <row r="12" spans="1:22">
      <c r="B12" s="28" t="s">
        <v>180</v>
      </c>
      <c r="C12" s="102">
        <f>C13+C17</f>
        <v>212.91379000070003</v>
      </c>
      <c r="D12" s="103">
        <f t="shared" si="0"/>
        <v>0.37343969671090316</v>
      </c>
    </row>
    <row r="13" spans="1:22">
      <c r="A13" s="54" t="s">
        <v>124</v>
      </c>
      <c r="B13" s="29" t="s">
        <v>50</v>
      </c>
      <c r="C13" s="102">
        <f>'תעודות התחייבות ממשלתיות'!O11</f>
        <v>151.31746000000001</v>
      </c>
      <c r="D13" s="103">
        <f t="shared" si="0"/>
        <v>0.26540294252090685</v>
      </c>
    </row>
    <row r="14" spans="1:22">
      <c r="A14" s="54" t="s">
        <v>124</v>
      </c>
      <c r="B14" s="29" t="s">
        <v>51</v>
      </c>
      <c r="C14" s="102" t="s" vm="2">
        <v>305</v>
      </c>
      <c r="D14" s="103" t="s" vm="3">
        <v>305</v>
      </c>
    </row>
    <row r="15" spans="1:22">
      <c r="A15" s="54" t="s">
        <v>124</v>
      </c>
      <c r="B15" s="29" t="s">
        <v>52</v>
      </c>
      <c r="C15" s="102" t="s" vm="4">
        <v>305</v>
      </c>
      <c r="D15" s="103" t="s" vm="5">
        <v>305</v>
      </c>
    </row>
    <row r="16" spans="1:22">
      <c r="A16" s="54" t="s">
        <v>124</v>
      </c>
      <c r="B16" s="29" t="s">
        <v>53</v>
      </c>
      <c r="C16" s="102" t="s" vm="6">
        <v>305</v>
      </c>
      <c r="D16" s="103" t="s" vm="7">
        <v>305</v>
      </c>
    </row>
    <row r="17" spans="1:4">
      <c r="A17" s="54" t="s">
        <v>124</v>
      </c>
      <c r="B17" s="29" t="s">
        <v>54</v>
      </c>
      <c r="C17" s="102">
        <f>'תעודות סל'!K11</f>
        <v>61.596330000700007</v>
      </c>
      <c r="D17" s="103">
        <f>C17/$C$42</f>
        <v>0.10803675418999628</v>
      </c>
    </row>
    <row r="18" spans="1:4">
      <c r="A18" s="54" t="s">
        <v>124</v>
      </c>
      <c r="B18" s="29" t="s">
        <v>55</v>
      </c>
      <c r="C18" s="102" t="s" vm="8">
        <v>305</v>
      </c>
      <c r="D18" s="103" t="s" vm="9">
        <v>305</v>
      </c>
    </row>
    <row r="19" spans="1:4">
      <c r="A19" s="54" t="s">
        <v>124</v>
      </c>
      <c r="B19" s="29" t="s">
        <v>56</v>
      </c>
      <c r="C19" s="102" t="s" vm="10">
        <v>305</v>
      </c>
      <c r="D19" s="103" t="s" vm="11">
        <v>305</v>
      </c>
    </row>
    <row r="20" spans="1:4">
      <c r="A20" s="54" t="s">
        <v>124</v>
      </c>
      <c r="B20" s="29" t="s">
        <v>57</v>
      </c>
      <c r="C20" s="102" t="s" vm="12">
        <v>305</v>
      </c>
      <c r="D20" s="103" t="s" vm="13">
        <v>305</v>
      </c>
    </row>
    <row r="21" spans="1:4">
      <c r="A21" s="54" t="s">
        <v>124</v>
      </c>
      <c r="B21" s="29" t="s">
        <v>58</v>
      </c>
      <c r="C21" s="102" t="s" vm="14">
        <v>305</v>
      </c>
      <c r="D21" s="103" t="s" vm="15">
        <v>305</v>
      </c>
    </row>
    <row r="22" spans="1:4">
      <c r="A22" s="54" t="s">
        <v>124</v>
      </c>
      <c r="B22" s="29" t="s">
        <v>59</v>
      </c>
      <c r="C22" s="102" t="s" vm="16">
        <v>305</v>
      </c>
      <c r="D22" s="103" t="s" vm="17">
        <v>305</v>
      </c>
    </row>
    <row r="23" spans="1:4">
      <c r="B23" s="28" t="s">
        <v>181</v>
      </c>
      <c r="C23" s="102">
        <f>C24+C31</f>
        <v>357.94627000000003</v>
      </c>
      <c r="D23" s="103">
        <f t="shared" ref="D23:D24" si="1">C23/$C$42</f>
        <v>0.62781911170319016</v>
      </c>
    </row>
    <row r="24" spans="1:4">
      <c r="A24" s="54" t="s">
        <v>124</v>
      </c>
      <c r="B24" s="29" t="s">
        <v>60</v>
      </c>
      <c r="C24" s="102">
        <f>'לא סחיר- תעודות התחייבות ממשלתי'!M11</f>
        <v>357.99415000000005</v>
      </c>
      <c r="D24" s="103">
        <f t="shared" si="1"/>
        <v>0.62790309072906003</v>
      </c>
    </row>
    <row r="25" spans="1:4">
      <c r="A25" s="54" t="s">
        <v>124</v>
      </c>
      <c r="B25" s="29" t="s">
        <v>61</v>
      </c>
      <c r="C25" s="102" t="s" vm="18">
        <v>305</v>
      </c>
      <c r="D25" s="103" t="s" vm="19">
        <v>305</v>
      </c>
    </row>
    <row r="26" spans="1:4">
      <c r="A26" s="54" t="s">
        <v>124</v>
      </c>
      <c r="B26" s="29" t="s">
        <v>52</v>
      </c>
      <c r="C26" s="102" t="s" vm="20">
        <v>305</v>
      </c>
      <c r="D26" s="103" t="s" vm="21">
        <v>305</v>
      </c>
    </row>
    <row r="27" spans="1:4">
      <c r="A27" s="54" t="s">
        <v>124</v>
      </c>
      <c r="B27" s="29" t="s">
        <v>62</v>
      </c>
      <c r="C27" s="102" t="s" vm="22">
        <v>305</v>
      </c>
      <c r="D27" s="103" t="s" vm="23">
        <v>305</v>
      </c>
    </row>
    <row r="28" spans="1:4">
      <c r="A28" s="54" t="s">
        <v>124</v>
      </c>
      <c r="B28" s="29" t="s">
        <v>63</v>
      </c>
      <c r="C28" s="102" t="s" vm="24">
        <v>305</v>
      </c>
      <c r="D28" s="103" t="s" vm="25">
        <v>305</v>
      </c>
    </row>
    <row r="29" spans="1:4">
      <c r="A29" s="54" t="s">
        <v>124</v>
      </c>
      <c r="B29" s="29" t="s">
        <v>64</v>
      </c>
      <c r="C29" s="102" t="s" vm="26">
        <v>305</v>
      </c>
      <c r="D29" s="103" t="s" vm="27">
        <v>305</v>
      </c>
    </row>
    <row r="30" spans="1:4">
      <c r="A30" s="54" t="s">
        <v>124</v>
      </c>
      <c r="B30" s="29" t="s">
        <v>204</v>
      </c>
      <c r="C30" s="102" t="s" vm="28">
        <v>305</v>
      </c>
      <c r="D30" s="103" t="s" vm="29">
        <v>305</v>
      </c>
    </row>
    <row r="31" spans="1:4">
      <c r="A31" s="54" t="s">
        <v>124</v>
      </c>
      <c r="B31" s="29" t="s">
        <v>87</v>
      </c>
      <c r="C31" s="102">
        <f>'לא סחיר - חוזים עתידיים'!I11</f>
        <v>-4.7880000000000006E-2</v>
      </c>
      <c r="D31" s="103">
        <f>C31/$C$42</f>
        <v>-8.3979025869856797E-5</v>
      </c>
    </row>
    <row r="32" spans="1:4">
      <c r="A32" s="54" t="s">
        <v>124</v>
      </c>
      <c r="B32" s="29" t="s">
        <v>65</v>
      </c>
      <c r="C32" s="102" t="s" vm="30">
        <v>305</v>
      </c>
      <c r="D32" s="103" t="s" vm="31">
        <v>305</v>
      </c>
    </row>
    <row r="33" spans="1:4">
      <c r="A33" s="54" t="s">
        <v>124</v>
      </c>
      <c r="B33" s="28" t="s">
        <v>182</v>
      </c>
      <c r="C33" s="102" t="s" vm="32">
        <v>305</v>
      </c>
      <c r="D33" s="103" t="s" vm="33">
        <v>305</v>
      </c>
    </row>
    <row r="34" spans="1:4">
      <c r="A34" s="54" t="s">
        <v>124</v>
      </c>
      <c r="B34" s="28" t="s">
        <v>183</v>
      </c>
      <c r="C34" s="102" t="s" vm="34">
        <v>305</v>
      </c>
      <c r="D34" s="103" t="s" vm="35">
        <v>305</v>
      </c>
    </row>
    <row r="35" spans="1:4">
      <c r="A35" s="54" t="s">
        <v>124</v>
      </c>
      <c r="B35" s="28" t="s">
        <v>184</v>
      </c>
      <c r="C35" s="102" t="s" vm="36">
        <v>305</v>
      </c>
      <c r="D35" s="103" t="s" vm="37">
        <v>305</v>
      </c>
    </row>
    <row r="36" spans="1:4">
      <c r="A36" s="54" t="s">
        <v>124</v>
      </c>
      <c r="B36" s="55" t="s">
        <v>185</v>
      </c>
      <c r="C36" s="102" t="s" vm="38">
        <v>305</v>
      </c>
      <c r="D36" s="103" t="s" vm="39">
        <v>305</v>
      </c>
    </row>
    <row r="37" spans="1:4">
      <c r="A37" s="54" t="s">
        <v>124</v>
      </c>
      <c r="B37" s="28" t="s">
        <v>186</v>
      </c>
      <c r="C37" s="102">
        <f>'השקעות אחרות '!I10</f>
        <v>1.1779999999999999E-2</v>
      </c>
      <c r="D37" s="103">
        <f>C37/$C$42</f>
        <v>2.0661506364806033E-5</v>
      </c>
    </row>
    <row r="38" spans="1:4">
      <c r="A38" s="54"/>
      <c r="B38" s="67" t="s">
        <v>188</v>
      </c>
      <c r="C38" s="102">
        <v>0</v>
      </c>
      <c r="D38" s="103">
        <f>C38/$C$42</f>
        <v>0</v>
      </c>
    </row>
    <row r="39" spans="1:4">
      <c r="A39" s="54" t="s">
        <v>124</v>
      </c>
      <c r="B39" s="68" t="s">
        <v>189</v>
      </c>
      <c r="C39" s="102" t="s" vm="40">
        <v>305</v>
      </c>
      <c r="D39" s="103" t="s" vm="41">
        <v>305</v>
      </c>
    </row>
    <row r="40" spans="1:4">
      <c r="A40" s="54" t="s">
        <v>124</v>
      </c>
      <c r="B40" s="68" t="s">
        <v>215</v>
      </c>
      <c r="C40" s="102" t="s" vm="42">
        <v>305</v>
      </c>
      <c r="D40" s="103" t="s" vm="43">
        <v>305</v>
      </c>
    </row>
    <row r="41" spans="1:4">
      <c r="A41" s="54" t="s">
        <v>124</v>
      </c>
      <c r="B41" s="68" t="s">
        <v>190</v>
      </c>
      <c r="C41" s="102" t="s" vm="44">
        <v>305</v>
      </c>
      <c r="D41" s="103" t="s" vm="45">
        <v>305</v>
      </c>
    </row>
    <row r="42" spans="1:4">
      <c r="B42" s="68" t="s">
        <v>66</v>
      </c>
      <c r="C42" s="102">
        <f>C38+C10</f>
        <v>570.14236000070014</v>
      </c>
      <c r="D42" s="103">
        <f>C42/$C$42</f>
        <v>1</v>
      </c>
    </row>
    <row r="43" spans="1:4">
      <c r="A43" s="54" t="s">
        <v>124</v>
      </c>
      <c r="B43" s="68" t="s">
        <v>187</v>
      </c>
      <c r="C43" s="102">
        <v>0</v>
      </c>
      <c r="D43" s="103"/>
    </row>
    <row r="44" spans="1:4">
      <c r="B44" s="6" t="s">
        <v>92</v>
      </c>
    </row>
    <row r="45" spans="1:4">
      <c r="C45" s="74" t="s">
        <v>169</v>
      </c>
      <c r="D45" s="35" t="s">
        <v>86</v>
      </c>
    </row>
    <row r="46" spans="1:4">
      <c r="C46" s="75" t="s">
        <v>1</v>
      </c>
      <c r="D46" s="24" t="s">
        <v>2</v>
      </c>
    </row>
    <row r="47" spans="1:4">
      <c r="C47" s="104" t="s">
        <v>150</v>
      </c>
      <c r="D47" s="105" vm="46">
        <v>2.6999</v>
      </c>
    </row>
    <row r="48" spans="1:4">
      <c r="C48" s="104" t="s">
        <v>159</v>
      </c>
      <c r="D48" s="114">
        <v>1.0645</v>
      </c>
    </row>
    <row r="49" spans="2:4">
      <c r="C49" s="104" t="s">
        <v>155</v>
      </c>
      <c r="D49" s="114" vm="47">
        <v>2.7238000000000002</v>
      </c>
    </row>
    <row r="50" spans="2:4">
      <c r="B50" s="12"/>
      <c r="C50" s="104" t="s">
        <v>306</v>
      </c>
      <c r="D50" s="114" vm="48">
        <v>3.6745000000000001</v>
      </c>
    </row>
    <row r="51" spans="2:4">
      <c r="C51" s="104" t="s">
        <v>148</v>
      </c>
      <c r="D51" s="114" vm="49">
        <v>4.3288000000000002</v>
      </c>
    </row>
    <row r="52" spans="2:4">
      <c r="C52" s="104" t="s">
        <v>149</v>
      </c>
      <c r="D52" s="114" vm="50">
        <v>4.9442000000000004</v>
      </c>
    </row>
    <row r="53" spans="2:4">
      <c r="C53" s="104" t="s">
        <v>151</v>
      </c>
      <c r="D53" s="114">
        <v>0.44779999999999998</v>
      </c>
    </row>
    <row r="54" spans="2:4">
      <c r="C54" s="104" t="s">
        <v>156</v>
      </c>
      <c r="D54" s="114" vm="51">
        <v>3.2989999999999999</v>
      </c>
    </row>
    <row r="55" spans="2:4">
      <c r="C55" s="104" t="s">
        <v>157</v>
      </c>
      <c r="D55" s="114">
        <v>0.19320000000000001</v>
      </c>
    </row>
    <row r="56" spans="2:4">
      <c r="C56" s="104" t="s">
        <v>154</v>
      </c>
      <c r="D56" s="114" vm="52">
        <v>0.58079999999999998</v>
      </c>
    </row>
    <row r="57" spans="2:4">
      <c r="C57" s="104" t="s">
        <v>307</v>
      </c>
      <c r="D57" s="114">
        <v>2.5392000000000001</v>
      </c>
    </row>
    <row r="58" spans="2:4">
      <c r="C58" s="104" t="s">
        <v>153</v>
      </c>
      <c r="D58" s="114" vm="53">
        <v>0.42099999999999999</v>
      </c>
    </row>
    <row r="59" spans="2:4">
      <c r="C59" s="104" t="s">
        <v>146</v>
      </c>
      <c r="D59" s="114" vm="54">
        <v>3.5139999999999998</v>
      </c>
    </row>
    <row r="60" spans="2:4">
      <c r="C60" s="104" t="s">
        <v>160</v>
      </c>
      <c r="D60" s="105" vm="55">
        <v>0.2964</v>
      </c>
    </row>
    <row r="61" spans="2:4">
      <c r="C61" s="104" t="s">
        <v>308</v>
      </c>
      <c r="D61" s="105" vm="56">
        <v>0.44750000000000001</v>
      </c>
    </row>
    <row r="62" spans="2:4">
      <c r="C62" s="104" t="s">
        <v>309</v>
      </c>
      <c r="D62" s="105">
        <v>6.13E-2</v>
      </c>
    </row>
    <row r="63" spans="2:4">
      <c r="C63" s="104" t="s">
        <v>147</v>
      </c>
      <c r="D63" s="105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162</v>
      </c>
      <c r="C1" s="77" t="s" vm="1">
        <v>230</v>
      </c>
    </row>
    <row r="2" spans="2:60">
      <c r="B2" s="56" t="s">
        <v>161</v>
      </c>
      <c r="C2" s="77" t="s">
        <v>231</v>
      </c>
    </row>
    <row r="3" spans="2:60">
      <c r="B3" s="56" t="s">
        <v>163</v>
      </c>
      <c r="C3" s="77" t="s">
        <v>232</v>
      </c>
    </row>
    <row r="4" spans="2:60">
      <c r="B4" s="56" t="s">
        <v>164</v>
      </c>
      <c r="C4" s="77">
        <v>8603</v>
      </c>
    </row>
    <row r="6" spans="2:60" ht="26.25" customHeight="1">
      <c r="B6" s="177" t="s">
        <v>192</v>
      </c>
      <c r="C6" s="178"/>
      <c r="D6" s="178"/>
      <c r="E6" s="178"/>
      <c r="F6" s="178"/>
      <c r="G6" s="178"/>
      <c r="H6" s="178"/>
      <c r="I6" s="178"/>
      <c r="J6" s="178"/>
      <c r="K6" s="178"/>
      <c r="L6" s="179"/>
    </row>
    <row r="7" spans="2:60" ht="26.25" customHeight="1">
      <c r="B7" s="177" t="s">
        <v>75</v>
      </c>
      <c r="C7" s="178"/>
      <c r="D7" s="178"/>
      <c r="E7" s="178"/>
      <c r="F7" s="178"/>
      <c r="G7" s="178"/>
      <c r="H7" s="178"/>
      <c r="I7" s="178"/>
      <c r="J7" s="178"/>
      <c r="K7" s="178"/>
      <c r="L7" s="179"/>
      <c r="BH7" s="3"/>
    </row>
    <row r="8" spans="2:60" s="3" customFormat="1" ht="78.75">
      <c r="B8" s="22" t="s">
        <v>99</v>
      </c>
      <c r="C8" s="30" t="s">
        <v>33</v>
      </c>
      <c r="D8" s="30" t="s">
        <v>102</v>
      </c>
      <c r="E8" s="30" t="s">
        <v>44</v>
      </c>
      <c r="F8" s="30" t="s">
        <v>84</v>
      </c>
      <c r="G8" s="30" t="s">
        <v>214</v>
      </c>
      <c r="H8" s="30" t="s">
        <v>213</v>
      </c>
      <c r="I8" s="30" t="s">
        <v>43</v>
      </c>
      <c r="J8" s="30" t="s">
        <v>42</v>
      </c>
      <c r="K8" s="30" t="s">
        <v>165</v>
      </c>
      <c r="L8" s="30" t="s">
        <v>167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221</v>
      </c>
      <c r="H9" s="16"/>
      <c r="I9" s="16" t="s">
        <v>217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BC11" s="1"/>
      <c r="BD11" s="3"/>
      <c r="BE11" s="1"/>
      <c r="BG11" s="1"/>
    </row>
    <row r="12" spans="2:60" s="4" customFormat="1" ht="18" customHeight="1">
      <c r="B12" s="94" t="s">
        <v>229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BC12" s="1"/>
      <c r="BD12" s="3"/>
      <c r="BE12" s="1"/>
      <c r="BG12" s="1"/>
    </row>
    <row r="13" spans="2:60">
      <c r="B13" s="94" t="s">
        <v>95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BD13" s="3"/>
    </row>
    <row r="14" spans="2:60" ht="20.25">
      <c r="B14" s="94" t="s">
        <v>212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BD14" s="4"/>
    </row>
    <row r="15" spans="2:60">
      <c r="B15" s="94" t="s">
        <v>220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60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</row>
    <row r="17" spans="2:5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2:56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</row>
    <row r="19" spans="2:56" ht="20.25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BC19" s="4"/>
    </row>
    <row r="20" spans="2:5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BD20" s="3"/>
    </row>
    <row r="21" spans="2:5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2:5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5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5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5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5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5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5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5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5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5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5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162</v>
      </c>
      <c r="C1" s="77" t="s" vm="1">
        <v>230</v>
      </c>
    </row>
    <row r="2" spans="2:61">
      <c r="B2" s="56" t="s">
        <v>161</v>
      </c>
      <c r="C2" s="77" t="s">
        <v>231</v>
      </c>
    </row>
    <row r="3" spans="2:61">
      <c r="B3" s="56" t="s">
        <v>163</v>
      </c>
      <c r="C3" s="77" t="s">
        <v>232</v>
      </c>
    </row>
    <row r="4" spans="2:61">
      <c r="B4" s="56" t="s">
        <v>164</v>
      </c>
      <c r="C4" s="77">
        <v>8603</v>
      </c>
    </row>
    <row r="6" spans="2:61" ht="26.25" customHeight="1">
      <c r="B6" s="177" t="s">
        <v>192</v>
      </c>
      <c r="C6" s="178"/>
      <c r="D6" s="178"/>
      <c r="E6" s="178"/>
      <c r="F6" s="178"/>
      <c r="G6" s="178"/>
      <c r="H6" s="178"/>
      <c r="I6" s="178"/>
      <c r="J6" s="178"/>
      <c r="K6" s="178"/>
      <c r="L6" s="179"/>
    </row>
    <row r="7" spans="2:61" ht="26.25" customHeight="1">
      <c r="B7" s="177" t="s">
        <v>76</v>
      </c>
      <c r="C7" s="178"/>
      <c r="D7" s="178"/>
      <c r="E7" s="178"/>
      <c r="F7" s="178"/>
      <c r="G7" s="178"/>
      <c r="H7" s="178"/>
      <c r="I7" s="178"/>
      <c r="J7" s="178"/>
      <c r="K7" s="178"/>
      <c r="L7" s="179"/>
      <c r="BI7" s="3"/>
    </row>
    <row r="8" spans="2:61" s="3" customFormat="1" ht="78.75">
      <c r="B8" s="22" t="s">
        <v>99</v>
      </c>
      <c r="C8" s="30" t="s">
        <v>33</v>
      </c>
      <c r="D8" s="30" t="s">
        <v>102</v>
      </c>
      <c r="E8" s="30" t="s">
        <v>44</v>
      </c>
      <c r="F8" s="30" t="s">
        <v>84</v>
      </c>
      <c r="G8" s="30" t="s">
        <v>214</v>
      </c>
      <c r="H8" s="30" t="s">
        <v>213</v>
      </c>
      <c r="I8" s="30" t="s">
        <v>43</v>
      </c>
      <c r="J8" s="30" t="s">
        <v>42</v>
      </c>
      <c r="K8" s="30" t="s">
        <v>165</v>
      </c>
      <c r="L8" s="31" t="s">
        <v>167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221</v>
      </c>
      <c r="H9" s="16"/>
      <c r="I9" s="16" t="s">
        <v>217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BD11" s="1"/>
      <c r="BE11" s="3"/>
      <c r="BF11" s="1"/>
      <c r="BH11" s="1"/>
    </row>
    <row r="12" spans="2:61">
      <c r="B12" s="94" t="s">
        <v>229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BE12" s="3"/>
    </row>
    <row r="13" spans="2:61" ht="20.25">
      <c r="B13" s="94" t="s">
        <v>95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BE13" s="4"/>
    </row>
    <row r="14" spans="2:61">
      <c r="B14" s="94" t="s">
        <v>212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</row>
    <row r="15" spans="2:61">
      <c r="B15" s="94" t="s">
        <v>220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6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</row>
    <row r="17" spans="2:5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2:56" ht="20.25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BD18" s="4"/>
    </row>
    <row r="19" spans="2:56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5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2:5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BD21" s="3"/>
    </row>
    <row r="22" spans="2:5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5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5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5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5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5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5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5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5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5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5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162</v>
      </c>
      <c r="C1" s="77" t="s" vm="1">
        <v>230</v>
      </c>
    </row>
    <row r="2" spans="1:60">
      <c r="B2" s="56" t="s">
        <v>161</v>
      </c>
      <c r="C2" s="77" t="s">
        <v>231</v>
      </c>
    </row>
    <row r="3" spans="1:60">
      <c r="B3" s="56" t="s">
        <v>163</v>
      </c>
      <c r="C3" s="77" t="s">
        <v>232</v>
      </c>
    </row>
    <row r="4" spans="1:60">
      <c r="B4" s="56" t="s">
        <v>164</v>
      </c>
      <c r="C4" s="77">
        <v>8603</v>
      </c>
    </row>
    <row r="6" spans="1:60" ht="26.25" customHeight="1">
      <c r="B6" s="177" t="s">
        <v>192</v>
      </c>
      <c r="C6" s="178"/>
      <c r="D6" s="178"/>
      <c r="E6" s="178"/>
      <c r="F6" s="178"/>
      <c r="G6" s="178"/>
      <c r="H6" s="178"/>
      <c r="I6" s="178"/>
      <c r="J6" s="178"/>
      <c r="K6" s="179"/>
      <c r="BD6" s="1" t="s">
        <v>103</v>
      </c>
      <c r="BF6" s="1" t="s">
        <v>170</v>
      </c>
      <c r="BH6" s="3" t="s">
        <v>147</v>
      </c>
    </row>
    <row r="7" spans="1:60" ht="26.25" customHeight="1">
      <c r="B7" s="177" t="s">
        <v>77</v>
      </c>
      <c r="C7" s="178"/>
      <c r="D7" s="178"/>
      <c r="E7" s="178"/>
      <c r="F7" s="178"/>
      <c r="G7" s="178"/>
      <c r="H7" s="178"/>
      <c r="I7" s="178"/>
      <c r="J7" s="178"/>
      <c r="K7" s="179"/>
      <c r="BD7" s="3" t="s">
        <v>105</v>
      </c>
      <c r="BF7" s="1" t="s">
        <v>125</v>
      </c>
      <c r="BH7" s="3" t="s">
        <v>146</v>
      </c>
    </row>
    <row r="8" spans="1:60" s="3" customFormat="1" ht="78.75">
      <c r="A8" s="2"/>
      <c r="B8" s="22" t="s">
        <v>99</v>
      </c>
      <c r="C8" s="30" t="s">
        <v>33</v>
      </c>
      <c r="D8" s="30" t="s">
        <v>102</v>
      </c>
      <c r="E8" s="30" t="s">
        <v>44</v>
      </c>
      <c r="F8" s="30" t="s">
        <v>84</v>
      </c>
      <c r="G8" s="30" t="s">
        <v>214</v>
      </c>
      <c r="H8" s="30" t="s">
        <v>213</v>
      </c>
      <c r="I8" s="30" t="s">
        <v>43</v>
      </c>
      <c r="J8" s="30" t="s">
        <v>165</v>
      </c>
      <c r="K8" s="30" t="s">
        <v>167</v>
      </c>
      <c r="BC8" s="1" t="s">
        <v>118</v>
      </c>
      <c r="BD8" s="1" t="s">
        <v>119</v>
      </c>
      <c r="BE8" s="1" t="s">
        <v>126</v>
      </c>
      <c r="BG8" s="4" t="s">
        <v>148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221</v>
      </c>
      <c r="H9" s="16"/>
      <c r="I9" s="16" t="s">
        <v>217</v>
      </c>
      <c r="J9" s="32" t="s">
        <v>20</v>
      </c>
      <c r="K9" s="57" t="s">
        <v>20</v>
      </c>
      <c r="BC9" s="1" t="s">
        <v>115</v>
      </c>
      <c r="BE9" s="1" t="s">
        <v>127</v>
      </c>
      <c r="BG9" s="4" t="s">
        <v>149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111</v>
      </c>
      <c r="BD10" s="3"/>
      <c r="BE10" s="1" t="s">
        <v>171</v>
      </c>
      <c r="BG10" s="1" t="s">
        <v>155</v>
      </c>
    </row>
    <row r="11" spans="1:60" s="4" customFormat="1" ht="18" customHeight="1">
      <c r="A11" s="2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3"/>
      <c r="M11" s="3"/>
      <c r="N11" s="3"/>
      <c r="O11" s="3"/>
      <c r="BC11" s="1" t="s">
        <v>110</v>
      </c>
      <c r="BD11" s="3"/>
      <c r="BE11" s="1" t="s">
        <v>128</v>
      </c>
      <c r="BG11" s="1" t="s">
        <v>150</v>
      </c>
    </row>
    <row r="12" spans="1:60" ht="20.25">
      <c r="B12" s="94" t="s">
        <v>229</v>
      </c>
      <c r="C12" s="78"/>
      <c r="D12" s="78"/>
      <c r="E12" s="78"/>
      <c r="F12" s="78"/>
      <c r="G12" s="78"/>
      <c r="H12" s="78"/>
      <c r="I12" s="78"/>
      <c r="J12" s="78"/>
      <c r="K12" s="78"/>
      <c r="P12" s="1"/>
      <c r="BC12" s="1" t="s">
        <v>108</v>
      </c>
      <c r="BD12" s="4"/>
      <c r="BE12" s="1" t="s">
        <v>129</v>
      </c>
      <c r="BG12" s="1" t="s">
        <v>151</v>
      </c>
    </row>
    <row r="13" spans="1:60">
      <c r="B13" s="94" t="s">
        <v>95</v>
      </c>
      <c r="C13" s="78"/>
      <c r="D13" s="78"/>
      <c r="E13" s="78"/>
      <c r="F13" s="78"/>
      <c r="G13" s="78"/>
      <c r="H13" s="78"/>
      <c r="I13" s="78"/>
      <c r="J13" s="78"/>
      <c r="K13" s="78"/>
      <c r="P13" s="1"/>
      <c r="BC13" s="1" t="s">
        <v>112</v>
      </c>
      <c r="BE13" s="1" t="s">
        <v>130</v>
      </c>
      <c r="BG13" s="1" t="s">
        <v>152</v>
      </c>
    </row>
    <row r="14" spans="1:60">
      <c r="B14" s="94" t="s">
        <v>212</v>
      </c>
      <c r="C14" s="78"/>
      <c r="D14" s="78"/>
      <c r="E14" s="78"/>
      <c r="F14" s="78"/>
      <c r="G14" s="78"/>
      <c r="H14" s="78"/>
      <c r="I14" s="78"/>
      <c r="J14" s="78"/>
      <c r="K14" s="78"/>
      <c r="P14" s="1"/>
      <c r="BC14" s="1" t="s">
        <v>109</v>
      </c>
      <c r="BE14" s="1" t="s">
        <v>131</v>
      </c>
      <c r="BG14" s="1" t="s">
        <v>154</v>
      </c>
    </row>
    <row r="15" spans="1:60">
      <c r="B15" s="94" t="s">
        <v>220</v>
      </c>
      <c r="C15" s="78"/>
      <c r="D15" s="78"/>
      <c r="E15" s="78"/>
      <c r="F15" s="78"/>
      <c r="G15" s="78"/>
      <c r="H15" s="78"/>
      <c r="I15" s="78"/>
      <c r="J15" s="78"/>
      <c r="K15" s="78"/>
      <c r="P15" s="1"/>
      <c r="BC15" s="1" t="s">
        <v>120</v>
      </c>
      <c r="BE15" s="1" t="s">
        <v>172</v>
      </c>
      <c r="BG15" s="1" t="s">
        <v>156</v>
      </c>
    </row>
    <row r="16" spans="1:60" ht="20.25">
      <c r="B16" s="78"/>
      <c r="C16" s="78"/>
      <c r="D16" s="78"/>
      <c r="E16" s="78"/>
      <c r="F16" s="78"/>
      <c r="G16" s="78"/>
      <c r="H16" s="78"/>
      <c r="I16" s="78"/>
      <c r="J16" s="78"/>
      <c r="K16" s="78"/>
      <c r="P16" s="1"/>
      <c r="BC16" s="4" t="s">
        <v>106</v>
      </c>
      <c r="BD16" s="1" t="s">
        <v>121</v>
      </c>
      <c r="BE16" s="1" t="s">
        <v>132</v>
      </c>
      <c r="BG16" s="1" t="s">
        <v>157</v>
      </c>
    </row>
    <row r="17" spans="2:60">
      <c r="B17" s="78"/>
      <c r="C17" s="78"/>
      <c r="D17" s="78"/>
      <c r="E17" s="78"/>
      <c r="F17" s="78"/>
      <c r="G17" s="78"/>
      <c r="H17" s="78"/>
      <c r="I17" s="78"/>
      <c r="J17" s="78"/>
      <c r="K17" s="78"/>
      <c r="P17" s="1"/>
      <c r="BC17" s="1" t="s">
        <v>116</v>
      </c>
      <c r="BE17" s="1" t="s">
        <v>133</v>
      </c>
      <c r="BG17" s="1" t="s">
        <v>158</v>
      </c>
    </row>
    <row r="18" spans="2:60">
      <c r="B18" s="78"/>
      <c r="C18" s="78"/>
      <c r="D18" s="78"/>
      <c r="E18" s="78"/>
      <c r="F18" s="78"/>
      <c r="G18" s="78"/>
      <c r="H18" s="78"/>
      <c r="I18" s="78"/>
      <c r="J18" s="78"/>
      <c r="K18" s="78"/>
      <c r="BD18" s="1" t="s">
        <v>104</v>
      </c>
      <c r="BF18" s="1" t="s">
        <v>134</v>
      </c>
      <c r="BH18" s="1" t="s">
        <v>26</v>
      </c>
    </row>
    <row r="19" spans="2:60">
      <c r="B19" s="78"/>
      <c r="C19" s="78"/>
      <c r="D19" s="78"/>
      <c r="E19" s="78"/>
      <c r="F19" s="78"/>
      <c r="G19" s="78"/>
      <c r="H19" s="78"/>
      <c r="I19" s="78"/>
      <c r="J19" s="78"/>
      <c r="K19" s="78"/>
      <c r="BD19" s="1" t="s">
        <v>117</v>
      </c>
      <c r="BF19" s="1" t="s">
        <v>135</v>
      </c>
    </row>
    <row r="20" spans="2:60">
      <c r="B20" s="78"/>
      <c r="C20" s="78"/>
      <c r="D20" s="78"/>
      <c r="E20" s="78"/>
      <c r="F20" s="78"/>
      <c r="G20" s="78"/>
      <c r="H20" s="78"/>
      <c r="I20" s="78"/>
      <c r="J20" s="78"/>
      <c r="K20" s="78"/>
      <c r="BD20" s="1" t="s">
        <v>122</v>
      </c>
      <c r="BF20" s="1" t="s">
        <v>136</v>
      </c>
    </row>
    <row r="21" spans="2:60">
      <c r="B21" s="78"/>
      <c r="C21" s="78"/>
      <c r="D21" s="78"/>
      <c r="E21" s="78"/>
      <c r="F21" s="78"/>
      <c r="G21" s="78"/>
      <c r="H21" s="78"/>
      <c r="I21" s="78"/>
      <c r="J21" s="78"/>
      <c r="K21" s="78"/>
      <c r="BD21" s="1" t="s">
        <v>107</v>
      </c>
      <c r="BE21" s="1" t="s">
        <v>123</v>
      </c>
      <c r="BF21" s="1" t="s">
        <v>137</v>
      </c>
    </row>
    <row r="22" spans="2:60">
      <c r="B22" s="78"/>
      <c r="C22" s="78"/>
      <c r="D22" s="78"/>
      <c r="E22" s="78"/>
      <c r="F22" s="78"/>
      <c r="G22" s="78"/>
      <c r="H22" s="78"/>
      <c r="I22" s="78"/>
      <c r="J22" s="78"/>
      <c r="K22" s="78"/>
      <c r="BD22" s="1" t="s">
        <v>113</v>
      </c>
      <c r="BF22" s="1" t="s">
        <v>138</v>
      </c>
    </row>
    <row r="23" spans="2:60">
      <c r="B23" s="78"/>
      <c r="C23" s="78"/>
      <c r="D23" s="78"/>
      <c r="E23" s="78"/>
      <c r="F23" s="78"/>
      <c r="G23" s="78"/>
      <c r="H23" s="78"/>
      <c r="I23" s="78"/>
      <c r="J23" s="78"/>
      <c r="K23" s="78"/>
      <c r="BD23" s="1" t="s">
        <v>26</v>
      </c>
      <c r="BE23" s="1" t="s">
        <v>114</v>
      </c>
      <c r="BF23" s="1" t="s">
        <v>173</v>
      </c>
    </row>
    <row r="24" spans="2:60">
      <c r="B24" s="78"/>
      <c r="C24" s="78"/>
      <c r="D24" s="78"/>
      <c r="E24" s="78"/>
      <c r="F24" s="78"/>
      <c r="G24" s="78"/>
      <c r="H24" s="78"/>
      <c r="I24" s="78"/>
      <c r="J24" s="78"/>
      <c r="K24" s="78"/>
      <c r="BF24" s="1" t="s">
        <v>176</v>
      </c>
    </row>
    <row r="25" spans="2:60">
      <c r="B25" s="78"/>
      <c r="C25" s="78"/>
      <c r="D25" s="78"/>
      <c r="E25" s="78"/>
      <c r="F25" s="78"/>
      <c r="G25" s="78"/>
      <c r="H25" s="78"/>
      <c r="I25" s="78"/>
      <c r="J25" s="78"/>
      <c r="K25" s="78"/>
      <c r="BF25" s="1" t="s">
        <v>139</v>
      </c>
    </row>
    <row r="26" spans="2:60">
      <c r="B26" s="78"/>
      <c r="C26" s="78"/>
      <c r="D26" s="78"/>
      <c r="E26" s="78"/>
      <c r="F26" s="78"/>
      <c r="G26" s="78"/>
      <c r="H26" s="78"/>
      <c r="I26" s="78"/>
      <c r="J26" s="78"/>
      <c r="K26" s="78"/>
      <c r="BF26" s="1" t="s">
        <v>140</v>
      </c>
    </row>
    <row r="27" spans="2:60">
      <c r="B27" s="78"/>
      <c r="C27" s="78"/>
      <c r="D27" s="78"/>
      <c r="E27" s="78"/>
      <c r="F27" s="78"/>
      <c r="G27" s="78"/>
      <c r="H27" s="78"/>
      <c r="I27" s="78"/>
      <c r="J27" s="78"/>
      <c r="K27" s="78"/>
      <c r="BF27" s="1" t="s">
        <v>175</v>
      </c>
    </row>
    <row r="28" spans="2:60">
      <c r="B28" s="78"/>
      <c r="C28" s="78"/>
      <c r="D28" s="78"/>
      <c r="E28" s="78"/>
      <c r="F28" s="78"/>
      <c r="G28" s="78"/>
      <c r="H28" s="78"/>
      <c r="I28" s="78"/>
      <c r="J28" s="78"/>
      <c r="K28" s="78"/>
      <c r="BF28" s="1" t="s">
        <v>141</v>
      </c>
    </row>
    <row r="29" spans="2:60">
      <c r="B29" s="78"/>
      <c r="C29" s="78"/>
      <c r="D29" s="78"/>
      <c r="E29" s="78"/>
      <c r="F29" s="78"/>
      <c r="G29" s="78"/>
      <c r="H29" s="78"/>
      <c r="I29" s="78"/>
      <c r="J29" s="78"/>
      <c r="K29" s="78"/>
      <c r="BF29" s="1" t="s">
        <v>142</v>
      </c>
    </row>
    <row r="30" spans="2:60">
      <c r="B30" s="78"/>
      <c r="C30" s="78"/>
      <c r="D30" s="78"/>
      <c r="E30" s="78"/>
      <c r="F30" s="78"/>
      <c r="G30" s="78"/>
      <c r="H30" s="78"/>
      <c r="I30" s="78"/>
      <c r="J30" s="78"/>
      <c r="K30" s="78"/>
      <c r="BF30" s="1" t="s">
        <v>174</v>
      </c>
    </row>
    <row r="31" spans="2:60">
      <c r="B31" s="78"/>
      <c r="C31" s="78"/>
      <c r="D31" s="78"/>
      <c r="E31" s="78"/>
      <c r="F31" s="78"/>
      <c r="G31" s="78"/>
      <c r="H31" s="78"/>
      <c r="I31" s="78"/>
      <c r="J31" s="78"/>
      <c r="K31" s="78"/>
      <c r="BF31" s="1" t="s">
        <v>26</v>
      </c>
    </row>
    <row r="32" spans="2:60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B110" s="78"/>
      <c r="C110" s="78"/>
      <c r="D110" s="78"/>
      <c r="E110" s="78"/>
      <c r="F110" s="78"/>
      <c r="G110" s="78"/>
      <c r="H110" s="78"/>
      <c r="I110" s="78"/>
      <c r="J110" s="78"/>
      <c r="K110" s="78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162</v>
      </c>
      <c r="C1" s="77" t="s" vm="1">
        <v>230</v>
      </c>
    </row>
    <row r="2" spans="2:81">
      <c r="B2" s="56" t="s">
        <v>161</v>
      </c>
      <c r="C2" s="77" t="s">
        <v>231</v>
      </c>
    </row>
    <row r="3" spans="2:81">
      <c r="B3" s="56" t="s">
        <v>163</v>
      </c>
      <c r="C3" s="77" t="s">
        <v>232</v>
      </c>
      <c r="E3" s="2"/>
    </row>
    <row r="4" spans="2:81">
      <c r="B4" s="56" t="s">
        <v>164</v>
      </c>
      <c r="C4" s="77">
        <v>8603</v>
      </c>
    </row>
    <row r="6" spans="2:81" ht="26.25" customHeight="1">
      <c r="B6" s="177" t="s">
        <v>192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9"/>
    </row>
    <row r="7" spans="2:81" ht="26.25" customHeight="1">
      <c r="B7" s="177" t="s">
        <v>78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9"/>
    </row>
    <row r="8" spans="2:81" s="3" customFormat="1" ht="47.25">
      <c r="B8" s="22" t="s">
        <v>99</v>
      </c>
      <c r="C8" s="30" t="s">
        <v>33</v>
      </c>
      <c r="D8" s="13" t="s">
        <v>35</v>
      </c>
      <c r="E8" s="30" t="s">
        <v>15</v>
      </c>
      <c r="F8" s="30" t="s">
        <v>45</v>
      </c>
      <c r="G8" s="30" t="s">
        <v>85</v>
      </c>
      <c r="H8" s="30" t="s">
        <v>18</v>
      </c>
      <c r="I8" s="30" t="s">
        <v>84</v>
      </c>
      <c r="J8" s="30" t="s">
        <v>17</v>
      </c>
      <c r="K8" s="30" t="s">
        <v>19</v>
      </c>
      <c r="L8" s="30" t="s">
        <v>214</v>
      </c>
      <c r="M8" s="30" t="s">
        <v>213</v>
      </c>
      <c r="N8" s="30" t="s">
        <v>43</v>
      </c>
      <c r="O8" s="30" t="s">
        <v>42</v>
      </c>
      <c r="P8" s="30" t="s">
        <v>165</v>
      </c>
      <c r="Q8" s="31" t="s">
        <v>167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221</v>
      </c>
      <c r="M9" s="32"/>
      <c r="N9" s="32" t="s">
        <v>217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96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4" t="s">
        <v>229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</row>
    <row r="13" spans="2:81">
      <c r="B13" s="94" t="s">
        <v>95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</row>
    <row r="14" spans="2:81">
      <c r="B14" s="94" t="s">
        <v>212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</row>
    <row r="15" spans="2:81">
      <c r="B15" s="94" t="s">
        <v>220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</row>
    <row r="16" spans="2:8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</row>
    <row r="17" spans="2:17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</row>
    <row r="18" spans="2:17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</row>
    <row r="19" spans="2:17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</row>
    <row r="20" spans="2:17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</row>
    <row r="21" spans="2:17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</row>
    <row r="22" spans="2:17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</row>
    <row r="23" spans="2:17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2:17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2:17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 spans="2:17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</row>
    <row r="27" spans="2:17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</row>
    <row r="28" spans="2:17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</row>
    <row r="29" spans="2:17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2:17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2:17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2:17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2:17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</row>
    <row r="34" spans="2:17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</row>
    <row r="35" spans="2:17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</row>
    <row r="36" spans="2:17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</row>
    <row r="37" spans="2:17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 spans="2:17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 spans="2:17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 spans="2:17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</row>
    <row r="41" spans="2:17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</row>
    <row r="42" spans="2:17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</row>
    <row r="43" spans="2:17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2:17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2:17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</row>
    <row r="46" spans="2:17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 spans="2:17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</row>
    <row r="48" spans="2:17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</row>
    <row r="49" spans="2:17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</row>
    <row r="50" spans="2:17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</row>
    <row r="51" spans="2:17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</row>
    <row r="52" spans="2:17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</row>
    <row r="53" spans="2:17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</row>
    <row r="54" spans="2:17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</row>
    <row r="55" spans="2:17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</row>
    <row r="56" spans="2:17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</row>
    <row r="57" spans="2:17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</row>
    <row r="58" spans="2:17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</row>
    <row r="59" spans="2:17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</row>
    <row r="60" spans="2:17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 spans="2:17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</row>
    <row r="62" spans="2:17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</row>
    <row r="63" spans="2:17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 spans="2:17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</row>
    <row r="65" spans="2:17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</row>
    <row r="66" spans="2:17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</row>
    <row r="67" spans="2:17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</row>
    <row r="68" spans="2:17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</row>
    <row r="69" spans="2:17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</row>
    <row r="70" spans="2:17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</row>
    <row r="71" spans="2:17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</row>
    <row r="72" spans="2:17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</row>
    <row r="73" spans="2:17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</row>
    <row r="74" spans="2:17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</row>
    <row r="75" spans="2:17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</row>
    <row r="76" spans="2:17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</row>
    <row r="77" spans="2:17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</row>
    <row r="78" spans="2:17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</row>
    <row r="79" spans="2:17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</row>
    <row r="80" spans="2:17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</row>
    <row r="81" spans="2:17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</row>
    <row r="82" spans="2:17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</row>
    <row r="83" spans="2:17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</row>
    <row r="84" spans="2:17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</row>
    <row r="85" spans="2:17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</row>
    <row r="86" spans="2:17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</row>
    <row r="87" spans="2:17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</row>
    <row r="88" spans="2:17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</row>
    <row r="89" spans="2:17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</row>
    <row r="90" spans="2:17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</row>
    <row r="91" spans="2:17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</row>
    <row r="92" spans="2:17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</row>
    <row r="93" spans="2:17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</row>
    <row r="94" spans="2:17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</row>
    <row r="95" spans="2:17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</row>
    <row r="96" spans="2:17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</row>
    <row r="97" spans="2:17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</row>
    <row r="98" spans="2:17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 spans="2:17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 spans="2:17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 spans="2:17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 spans="2:17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2:17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2:17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2:17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2:17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</row>
    <row r="107" spans="2:17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</row>
    <row r="108" spans="2:17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</row>
    <row r="109" spans="2:17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</row>
    <row r="110" spans="2:17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8"/>
  <sheetViews>
    <sheetView rightToLeft="1" workbookViewId="0">
      <selection activeCell="P11" sqref="P11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59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1.28515625" style="1" bestFit="1" customWidth="1"/>
    <col min="12" max="12" width="9.5703125" style="1" bestFit="1" customWidth="1"/>
    <col min="13" max="13" width="8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162</v>
      </c>
      <c r="C1" s="77" t="s" vm="1">
        <v>230</v>
      </c>
    </row>
    <row r="2" spans="2:72">
      <c r="B2" s="56" t="s">
        <v>161</v>
      </c>
      <c r="C2" s="77" t="s">
        <v>231</v>
      </c>
    </row>
    <row r="3" spans="2:72">
      <c r="B3" s="56" t="s">
        <v>163</v>
      </c>
      <c r="C3" s="77" t="s">
        <v>232</v>
      </c>
    </row>
    <row r="4" spans="2:72">
      <c r="B4" s="56" t="s">
        <v>164</v>
      </c>
      <c r="C4" s="77">
        <v>8603</v>
      </c>
    </row>
    <row r="6" spans="2:72" ht="26.25" customHeight="1">
      <c r="B6" s="177" t="s">
        <v>193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9"/>
    </row>
    <row r="7" spans="2:72" ht="26.25" customHeight="1">
      <c r="B7" s="177" t="s">
        <v>69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9"/>
    </row>
    <row r="8" spans="2:72" s="3" customFormat="1" ht="78.75">
      <c r="B8" s="22" t="s">
        <v>99</v>
      </c>
      <c r="C8" s="30" t="s">
        <v>33</v>
      </c>
      <c r="D8" s="30" t="s">
        <v>15</v>
      </c>
      <c r="E8" s="30" t="s">
        <v>45</v>
      </c>
      <c r="F8" s="30" t="s">
        <v>85</v>
      </c>
      <c r="G8" s="30" t="s">
        <v>18</v>
      </c>
      <c r="H8" s="30" t="s">
        <v>84</v>
      </c>
      <c r="I8" s="30" t="s">
        <v>17</v>
      </c>
      <c r="J8" s="30" t="s">
        <v>19</v>
      </c>
      <c r="K8" s="30" t="s">
        <v>214</v>
      </c>
      <c r="L8" s="30" t="s">
        <v>213</v>
      </c>
      <c r="M8" s="30" t="s">
        <v>93</v>
      </c>
      <c r="N8" s="30" t="s">
        <v>42</v>
      </c>
      <c r="O8" s="30" t="s">
        <v>165</v>
      </c>
      <c r="P8" s="31" t="s">
        <v>167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221</v>
      </c>
      <c r="L9" s="32"/>
      <c r="M9" s="32" t="s">
        <v>217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7" t="s">
        <v>25</v>
      </c>
      <c r="C11" s="81"/>
      <c r="D11" s="81"/>
      <c r="E11" s="81"/>
      <c r="F11" s="81"/>
      <c r="G11" s="89">
        <v>10.33392600800879</v>
      </c>
      <c r="H11" s="81"/>
      <c r="I11" s="81"/>
      <c r="J11" s="98">
        <v>4.8499999999999995E-2</v>
      </c>
      <c r="K11" s="89"/>
      <c r="L11" s="81"/>
      <c r="M11" s="89">
        <v>357.99415000000005</v>
      </c>
      <c r="N11" s="81"/>
      <c r="O11" s="90">
        <v>1</v>
      </c>
      <c r="P11" s="90">
        <f>M11/'סכום נכסי הקרן'!$C$42</f>
        <v>0.62790309072906003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s="95" customFormat="1" ht="21.75" customHeight="1">
      <c r="B12" s="110" t="s">
        <v>211</v>
      </c>
      <c r="C12" s="107"/>
      <c r="D12" s="107"/>
      <c r="E12" s="107"/>
      <c r="F12" s="107"/>
      <c r="G12" s="108">
        <v>10.33392600800879</v>
      </c>
      <c r="H12" s="107"/>
      <c r="I12" s="107"/>
      <c r="J12" s="111">
        <v>4.8499999999999995E-2</v>
      </c>
      <c r="K12" s="108"/>
      <c r="L12" s="107"/>
      <c r="M12" s="108">
        <v>357.99415000000005</v>
      </c>
      <c r="N12" s="107"/>
      <c r="O12" s="109">
        <v>1</v>
      </c>
      <c r="P12" s="109">
        <f>M12/'סכום נכסי הקרן'!$C$42</f>
        <v>0.62790309072906003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2:72">
      <c r="B13" s="96" t="s">
        <v>49</v>
      </c>
      <c r="C13" s="81"/>
      <c r="D13" s="81"/>
      <c r="E13" s="81"/>
      <c r="F13" s="81"/>
      <c r="G13" s="89">
        <v>10.33392600800879</v>
      </c>
      <c r="H13" s="81"/>
      <c r="I13" s="81"/>
      <c r="J13" s="98">
        <v>4.8499999999999995E-2</v>
      </c>
      <c r="K13" s="89"/>
      <c r="L13" s="81"/>
      <c r="M13" s="89">
        <v>357.99415000000005</v>
      </c>
      <c r="N13" s="81"/>
      <c r="O13" s="90">
        <v>1</v>
      </c>
      <c r="P13" s="90">
        <f>M13/'סכום נכסי הקרן'!$C$42</f>
        <v>0.62790309072906003</v>
      </c>
    </row>
    <row r="14" spans="2:72">
      <c r="B14" s="85" t="s">
        <v>289</v>
      </c>
      <c r="C14" s="79" t="s">
        <v>290</v>
      </c>
      <c r="D14" s="79" t="s">
        <v>235</v>
      </c>
      <c r="E14" s="79"/>
      <c r="F14" s="99">
        <v>42705</v>
      </c>
      <c r="G14" s="86">
        <v>10.030000000000001</v>
      </c>
      <c r="H14" s="92" t="s">
        <v>147</v>
      </c>
      <c r="I14" s="93">
        <v>4.8000000000000001E-2</v>
      </c>
      <c r="J14" s="93">
        <v>4.8500000000000008E-2</v>
      </c>
      <c r="K14" s="86">
        <v>87000</v>
      </c>
      <c r="L14" s="100">
        <v>101.5813</v>
      </c>
      <c r="M14" s="86">
        <v>88.375720000000001</v>
      </c>
      <c r="N14" s="79"/>
      <c r="O14" s="87">
        <v>0.24686358701671518</v>
      </c>
      <c r="P14" s="87">
        <f>M14/'סכום נכסי הקרן'!$C$42</f>
        <v>0.15500640927625772</v>
      </c>
    </row>
    <row r="15" spans="2:72">
      <c r="B15" s="85" t="s">
        <v>291</v>
      </c>
      <c r="C15" s="79" t="s">
        <v>292</v>
      </c>
      <c r="D15" s="79" t="s">
        <v>235</v>
      </c>
      <c r="E15" s="79"/>
      <c r="F15" s="99">
        <v>42736</v>
      </c>
      <c r="G15" s="86">
        <v>10.110000000000001</v>
      </c>
      <c r="H15" s="92" t="s">
        <v>147</v>
      </c>
      <c r="I15" s="93">
        <v>4.8000000000000001E-2</v>
      </c>
      <c r="J15" s="93">
        <v>4.8500000000000008E-2</v>
      </c>
      <c r="K15" s="86">
        <v>1000</v>
      </c>
      <c r="L15" s="100">
        <v>101.18049999999999</v>
      </c>
      <c r="M15" s="86">
        <v>1.0118099999999999</v>
      </c>
      <c r="N15" s="79"/>
      <c r="O15" s="87">
        <v>2.8263311006618396E-3</v>
      </c>
      <c r="P15" s="87">
        <f>M15/'סכום נכסי הקרן'!$C$42</f>
        <v>1.7746620335292354E-3</v>
      </c>
    </row>
    <row r="16" spans="2:72">
      <c r="B16" s="85" t="s">
        <v>293</v>
      </c>
      <c r="C16" s="79" t="s">
        <v>294</v>
      </c>
      <c r="D16" s="79" t="s">
        <v>235</v>
      </c>
      <c r="E16" s="79"/>
      <c r="F16" s="99">
        <v>42918</v>
      </c>
      <c r="G16" s="86">
        <v>10.37</v>
      </c>
      <c r="H16" s="92" t="s">
        <v>147</v>
      </c>
      <c r="I16" s="93">
        <v>4.8000000000000001E-2</v>
      </c>
      <c r="J16" s="93">
        <v>4.8499999999999988E-2</v>
      </c>
      <c r="K16" s="86">
        <v>78000</v>
      </c>
      <c r="L16" s="100">
        <v>101.16630000000001</v>
      </c>
      <c r="M16" s="86">
        <v>78.909770000000009</v>
      </c>
      <c r="N16" s="79"/>
      <c r="O16" s="87">
        <v>0.22042195382242977</v>
      </c>
      <c r="P16" s="87">
        <f>M16/'סכום נכסי הקרן'!$C$42</f>
        <v>0.13840362606964182</v>
      </c>
    </row>
    <row r="17" spans="2:16">
      <c r="B17" s="85" t="s">
        <v>295</v>
      </c>
      <c r="C17" s="79" t="s">
        <v>296</v>
      </c>
      <c r="D17" s="79" t="s">
        <v>235</v>
      </c>
      <c r="E17" s="79"/>
      <c r="F17" s="99">
        <v>43040</v>
      </c>
      <c r="G17" s="86">
        <v>10.459999999999999</v>
      </c>
      <c r="H17" s="92" t="s">
        <v>147</v>
      </c>
      <c r="I17" s="93">
        <v>4.8000000000000001E-2</v>
      </c>
      <c r="J17" s="93">
        <v>4.8499999999999988E-2</v>
      </c>
      <c r="K17" s="86">
        <v>184000</v>
      </c>
      <c r="L17" s="100">
        <v>101.9962</v>
      </c>
      <c r="M17" s="86">
        <v>187.67296999999999</v>
      </c>
      <c r="N17" s="79"/>
      <c r="O17" s="87">
        <v>0.52423473959001832</v>
      </c>
      <c r="P17" s="87">
        <f>M17/'סכום נכסי הקרן'!$C$42</f>
        <v>0.32916861325611646</v>
      </c>
    </row>
    <row r="18" spans="2:16">
      <c r="B18" s="85" t="s">
        <v>297</v>
      </c>
      <c r="C18" s="79" t="s">
        <v>298</v>
      </c>
      <c r="D18" s="79" t="s">
        <v>235</v>
      </c>
      <c r="E18" s="79"/>
      <c r="F18" s="99">
        <v>43101</v>
      </c>
      <c r="G18" s="86">
        <v>10.62</v>
      </c>
      <c r="H18" s="92" t="s">
        <v>147</v>
      </c>
      <c r="I18" s="93">
        <v>4.8000000000000001E-2</v>
      </c>
      <c r="J18" s="93">
        <v>4.8499999999999995E-2</v>
      </c>
      <c r="K18" s="86">
        <v>2000</v>
      </c>
      <c r="L18" s="100">
        <v>101.193</v>
      </c>
      <c r="M18" s="86">
        <v>2.0238800000000001</v>
      </c>
      <c r="N18" s="79"/>
      <c r="O18" s="87">
        <v>5.6533884701747217E-3</v>
      </c>
      <c r="P18" s="87">
        <f>M18/'סכום נכסי הקרן'!$C$42</f>
        <v>3.5497800935147404E-3</v>
      </c>
    </row>
    <row r="19" spans="2:16">
      <c r="B19" s="82"/>
      <c r="C19" s="79"/>
      <c r="D19" s="79"/>
      <c r="E19" s="79"/>
      <c r="F19" s="79"/>
      <c r="G19" s="79"/>
      <c r="H19" s="79"/>
      <c r="I19" s="79"/>
      <c r="J19" s="79"/>
      <c r="K19" s="86"/>
      <c r="L19" s="79"/>
      <c r="M19" s="79"/>
      <c r="N19" s="79"/>
      <c r="O19" s="87"/>
      <c r="P19" s="79"/>
    </row>
    <row r="20" spans="2:1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1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16">
      <c r="B22" s="94" t="s">
        <v>95</v>
      </c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16">
      <c r="B23" s="94" t="s">
        <v>212</v>
      </c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16">
      <c r="B24" s="94" t="s">
        <v>220</v>
      </c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1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1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1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1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1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1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1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</row>
    <row r="32" spans="2:1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</row>
    <row r="33" spans="2:16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</row>
    <row r="34" spans="2:16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</row>
    <row r="35" spans="2:16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</row>
    <row r="36" spans="2:16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</row>
    <row r="37" spans="2:16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</row>
    <row r="38" spans="2:16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</row>
    <row r="39" spans="2:16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</row>
    <row r="40" spans="2:16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</row>
    <row r="41" spans="2:16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</row>
    <row r="42" spans="2:16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</row>
    <row r="43" spans="2:16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16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16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16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16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16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</row>
    <row r="111" spans="2:16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</row>
    <row r="112" spans="2:16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</row>
    <row r="113" spans="2:16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</row>
    <row r="114" spans="2:16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</row>
    <row r="115" spans="2:16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</row>
    <row r="116" spans="2:16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</row>
    <row r="117" spans="2:16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</row>
    <row r="118" spans="2:16"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162</v>
      </c>
      <c r="C1" s="77" t="s" vm="1">
        <v>230</v>
      </c>
    </row>
    <row r="2" spans="2:65">
      <c r="B2" s="56" t="s">
        <v>161</v>
      </c>
      <c r="C2" s="77" t="s">
        <v>231</v>
      </c>
    </row>
    <row r="3" spans="2:65">
      <c r="B3" s="56" t="s">
        <v>163</v>
      </c>
      <c r="C3" s="77" t="s">
        <v>232</v>
      </c>
    </row>
    <row r="4" spans="2:65">
      <c r="B4" s="56" t="s">
        <v>164</v>
      </c>
      <c r="C4" s="77">
        <v>8603</v>
      </c>
    </row>
    <row r="6" spans="2:65" ht="26.25" customHeight="1">
      <c r="B6" s="177" t="s">
        <v>193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9"/>
    </row>
    <row r="7" spans="2:65" ht="26.25" customHeight="1">
      <c r="B7" s="177" t="s">
        <v>70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9"/>
    </row>
    <row r="8" spans="2:65" s="3" customFormat="1" ht="78.75">
      <c r="B8" s="22" t="s">
        <v>99</v>
      </c>
      <c r="C8" s="30" t="s">
        <v>33</v>
      </c>
      <c r="D8" s="30" t="s">
        <v>101</v>
      </c>
      <c r="E8" s="30" t="s">
        <v>100</v>
      </c>
      <c r="F8" s="30" t="s">
        <v>44</v>
      </c>
      <c r="G8" s="30" t="s">
        <v>15</v>
      </c>
      <c r="H8" s="30" t="s">
        <v>45</v>
      </c>
      <c r="I8" s="30" t="s">
        <v>85</v>
      </c>
      <c r="J8" s="30" t="s">
        <v>18</v>
      </c>
      <c r="K8" s="30" t="s">
        <v>84</v>
      </c>
      <c r="L8" s="30" t="s">
        <v>17</v>
      </c>
      <c r="M8" s="70" t="s">
        <v>19</v>
      </c>
      <c r="N8" s="30" t="s">
        <v>214</v>
      </c>
      <c r="O8" s="30" t="s">
        <v>213</v>
      </c>
      <c r="P8" s="30" t="s">
        <v>93</v>
      </c>
      <c r="Q8" s="30" t="s">
        <v>42</v>
      </c>
      <c r="R8" s="30" t="s">
        <v>165</v>
      </c>
      <c r="S8" s="31" t="s">
        <v>167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221</v>
      </c>
      <c r="O9" s="32"/>
      <c r="P9" s="32" t="s">
        <v>217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96</v>
      </c>
      <c r="R10" s="20" t="s">
        <v>97</v>
      </c>
      <c r="S10" s="20" t="s">
        <v>168</v>
      </c>
      <c r="T10" s="5"/>
      <c r="BJ10" s="1"/>
    </row>
    <row r="11" spans="2:65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5"/>
      <c r="BJ11" s="1"/>
      <c r="BM11" s="1"/>
    </row>
    <row r="12" spans="2:65" ht="20.25" customHeight="1">
      <c r="B12" s="94" t="s">
        <v>229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</row>
    <row r="13" spans="2:65">
      <c r="B13" s="94" t="s">
        <v>95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</row>
    <row r="14" spans="2:65">
      <c r="B14" s="94" t="s">
        <v>212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</row>
    <row r="15" spans="2:65">
      <c r="B15" s="94" t="s">
        <v>220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</row>
    <row r="16" spans="2:65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</row>
    <row r="17" spans="2:19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</row>
    <row r="18" spans="2:19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</row>
    <row r="19" spans="2:19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</row>
    <row r="20" spans="2:19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</row>
    <row r="21" spans="2:19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</row>
    <row r="22" spans="2:19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</row>
    <row r="23" spans="2:19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</row>
    <row r="24" spans="2:19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</row>
    <row r="25" spans="2:19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</row>
    <row r="26" spans="2:19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</row>
    <row r="27" spans="2:19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</row>
    <row r="28" spans="2:19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</row>
    <row r="29" spans="2:19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</row>
    <row r="30" spans="2:19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</row>
    <row r="31" spans="2:19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</row>
    <row r="32" spans="2:19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</row>
    <row r="33" spans="2:19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</row>
    <row r="34" spans="2:19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</row>
    <row r="35" spans="2:19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</row>
    <row r="36" spans="2:19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</row>
    <row r="37" spans="2:19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</row>
    <row r="38" spans="2:19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</row>
    <row r="39" spans="2:19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</row>
    <row r="40" spans="2:19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</row>
    <row r="41" spans="2:19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</row>
    <row r="42" spans="2:19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</row>
    <row r="43" spans="2:19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</row>
    <row r="44" spans="2:19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 spans="2:19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 spans="2:19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 spans="2:19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 spans="2:19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 spans="2:19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 spans="2:19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 spans="2:19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 spans="2:19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 spans="2:19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2:19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 spans="2:19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spans="2:19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 spans="2:19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 spans="2:19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2:19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 spans="2:19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</row>
    <row r="61" spans="2:19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</row>
    <row r="62" spans="2:19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</row>
    <row r="63" spans="2:19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</row>
    <row r="64" spans="2:19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</row>
    <row r="65" spans="2:19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</row>
    <row r="66" spans="2:19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</row>
    <row r="67" spans="2:19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</row>
    <row r="68" spans="2:19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</row>
    <row r="69" spans="2:19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</row>
    <row r="70" spans="2:19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</row>
    <row r="71" spans="2:19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</row>
    <row r="72" spans="2:19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</row>
    <row r="73" spans="2:19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</row>
    <row r="74" spans="2:19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</row>
    <row r="75" spans="2:19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</row>
    <row r="76" spans="2:19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</row>
    <row r="77" spans="2:19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</row>
    <row r="78" spans="2:19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</row>
    <row r="79" spans="2:19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</row>
    <row r="80" spans="2:19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</row>
    <row r="81" spans="2:19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</row>
    <row r="82" spans="2:19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</row>
    <row r="83" spans="2:19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</row>
    <row r="84" spans="2:19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</row>
    <row r="85" spans="2:19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</row>
    <row r="86" spans="2:19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</row>
    <row r="87" spans="2:19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</row>
    <row r="88" spans="2:19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</row>
    <row r="89" spans="2:19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</row>
    <row r="90" spans="2:19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</row>
    <row r="91" spans="2:19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</row>
    <row r="92" spans="2:19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</row>
    <row r="93" spans="2:19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</row>
    <row r="94" spans="2:19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</row>
    <row r="95" spans="2:19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</row>
    <row r="96" spans="2:19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</row>
    <row r="97" spans="2:19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</row>
    <row r="98" spans="2:19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</row>
    <row r="99" spans="2:19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</row>
    <row r="100" spans="2:19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</row>
    <row r="101" spans="2:19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</row>
    <row r="102" spans="2:19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</row>
    <row r="103" spans="2:19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</row>
    <row r="104" spans="2:19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</row>
    <row r="105" spans="2:19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</row>
    <row r="106" spans="2:19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</row>
    <row r="107" spans="2:19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</row>
    <row r="108" spans="2:19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</row>
    <row r="109" spans="2:19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</row>
    <row r="110" spans="2:19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162</v>
      </c>
      <c r="C1" s="77" t="s" vm="1">
        <v>230</v>
      </c>
    </row>
    <row r="2" spans="2:81">
      <c r="B2" s="56" t="s">
        <v>161</v>
      </c>
      <c r="C2" s="77" t="s">
        <v>231</v>
      </c>
    </row>
    <row r="3" spans="2:81">
      <c r="B3" s="56" t="s">
        <v>163</v>
      </c>
      <c r="C3" s="77" t="s">
        <v>232</v>
      </c>
    </row>
    <row r="4" spans="2:81">
      <c r="B4" s="56" t="s">
        <v>164</v>
      </c>
      <c r="C4" s="77">
        <v>8603</v>
      </c>
    </row>
    <row r="6" spans="2:81" ht="26.25" customHeight="1">
      <c r="B6" s="177" t="s">
        <v>193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9"/>
    </row>
    <row r="7" spans="2:81" ht="26.25" customHeight="1">
      <c r="B7" s="177" t="s">
        <v>71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9"/>
    </row>
    <row r="8" spans="2:81" s="3" customFormat="1" ht="78.75">
      <c r="B8" s="22" t="s">
        <v>99</v>
      </c>
      <c r="C8" s="30" t="s">
        <v>33</v>
      </c>
      <c r="D8" s="30" t="s">
        <v>101</v>
      </c>
      <c r="E8" s="30" t="s">
        <v>100</v>
      </c>
      <c r="F8" s="30" t="s">
        <v>44</v>
      </c>
      <c r="G8" s="30" t="s">
        <v>15</v>
      </c>
      <c r="H8" s="30" t="s">
        <v>45</v>
      </c>
      <c r="I8" s="30" t="s">
        <v>85</v>
      </c>
      <c r="J8" s="30" t="s">
        <v>18</v>
      </c>
      <c r="K8" s="30" t="s">
        <v>84</v>
      </c>
      <c r="L8" s="30" t="s">
        <v>17</v>
      </c>
      <c r="M8" s="70" t="s">
        <v>19</v>
      </c>
      <c r="N8" s="70" t="s">
        <v>214</v>
      </c>
      <c r="O8" s="30" t="s">
        <v>213</v>
      </c>
      <c r="P8" s="30" t="s">
        <v>93</v>
      </c>
      <c r="Q8" s="30" t="s">
        <v>42</v>
      </c>
      <c r="R8" s="30" t="s">
        <v>165</v>
      </c>
      <c r="S8" s="31" t="s">
        <v>167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221</v>
      </c>
      <c r="O9" s="32"/>
      <c r="P9" s="32" t="s">
        <v>217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96</v>
      </c>
      <c r="R10" s="20" t="s">
        <v>97</v>
      </c>
      <c r="S10" s="20" t="s">
        <v>168</v>
      </c>
      <c r="T10" s="5"/>
      <c r="BZ10" s="1"/>
    </row>
    <row r="11" spans="2:81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5"/>
      <c r="BZ11" s="1"/>
      <c r="CC11" s="1"/>
    </row>
    <row r="12" spans="2:81" ht="17.25" customHeight="1">
      <c r="B12" s="94" t="s">
        <v>229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</row>
    <row r="13" spans="2:81">
      <c r="B13" s="94" t="s">
        <v>95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</row>
    <row r="14" spans="2:81">
      <c r="B14" s="94" t="s">
        <v>212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</row>
    <row r="15" spans="2:81">
      <c r="B15" s="94" t="s">
        <v>220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</row>
    <row r="16" spans="2:8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</row>
    <row r="17" spans="2:19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</row>
    <row r="18" spans="2:19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</row>
    <row r="19" spans="2:19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</row>
    <row r="20" spans="2:19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</row>
    <row r="21" spans="2:19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</row>
    <row r="22" spans="2:19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</row>
    <row r="23" spans="2:19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</row>
    <row r="24" spans="2:19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</row>
    <row r="25" spans="2:19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</row>
    <row r="26" spans="2:19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</row>
    <row r="27" spans="2:19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</row>
    <row r="28" spans="2:19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</row>
    <row r="29" spans="2:19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</row>
    <row r="30" spans="2:19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</row>
    <row r="31" spans="2:19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</row>
    <row r="32" spans="2:19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</row>
    <row r="33" spans="2:19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</row>
    <row r="34" spans="2:19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</row>
    <row r="35" spans="2:19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</row>
    <row r="36" spans="2:19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</row>
    <row r="37" spans="2:19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</row>
    <row r="38" spans="2:19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</row>
    <row r="39" spans="2:19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</row>
    <row r="40" spans="2:19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</row>
    <row r="41" spans="2:19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</row>
    <row r="42" spans="2:19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</row>
    <row r="43" spans="2:19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</row>
    <row r="44" spans="2:19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 spans="2:19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 spans="2:19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 spans="2:19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 spans="2:19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 spans="2:19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 spans="2:19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 spans="2:19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 spans="2:19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 spans="2:19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2:19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 spans="2:19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spans="2:19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 spans="2:19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 spans="2:19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2:19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 spans="2:19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</row>
    <row r="61" spans="2:19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</row>
    <row r="62" spans="2:19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</row>
    <row r="63" spans="2:19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</row>
    <row r="64" spans="2:19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</row>
    <row r="65" spans="2:19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</row>
    <row r="66" spans="2:19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</row>
    <row r="67" spans="2:19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</row>
    <row r="68" spans="2:19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</row>
    <row r="69" spans="2:19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</row>
    <row r="70" spans="2:19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</row>
    <row r="71" spans="2:19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</row>
    <row r="72" spans="2:19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</row>
    <row r="73" spans="2:19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</row>
    <row r="74" spans="2:19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</row>
    <row r="75" spans="2:19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</row>
    <row r="76" spans="2:19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</row>
    <row r="77" spans="2:19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</row>
    <row r="78" spans="2:19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</row>
    <row r="79" spans="2:19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</row>
    <row r="80" spans="2:19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</row>
    <row r="81" spans="2:19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</row>
    <row r="82" spans="2:19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</row>
    <row r="83" spans="2:19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</row>
    <row r="84" spans="2:19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</row>
    <row r="85" spans="2:19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</row>
    <row r="86" spans="2:19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</row>
    <row r="87" spans="2:19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</row>
    <row r="88" spans="2:19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</row>
    <row r="89" spans="2:19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</row>
    <row r="90" spans="2:19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</row>
    <row r="91" spans="2:19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</row>
    <row r="92" spans="2:19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</row>
    <row r="93" spans="2:19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</row>
    <row r="94" spans="2:19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</row>
    <row r="95" spans="2:19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</row>
    <row r="96" spans="2:19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</row>
    <row r="97" spans="2:19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</row>
    <row r="98" spans="2:19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</row>
    <row r="99" spans="2:19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</row>
    <row r="100" spans="2:19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</row>
    <row r="101" spans="2:19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</row>
    <row r="102" spans="2:19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</row>
    <row r="103" spans="2:19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</row>
    <row r="104" spans="2:19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</row>
    <row r="105" spans="2:19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</row>
    <row r="106" spans="2:19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</row>
    <row r="107" spans="2:19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</row>
    <row r="108" spans="2:19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</row>
    <row r="109" spans="2:19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</row>
    <row r="110" spans="2:19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162</v>
      </c>
      <c r="C1" s="77" t="s" vm="1">
        <v>230</v>
      </c>
    </row>
    <row r="2" spans="2:98">
      <c r="B2" s="56" t="s">
        <v>161</v>
      </c>
      <c r="C2" s="77" t="s">
        <v>231</v>
      </c>
    </row>
    <row r="3" spans="2:98">
      <c r="B3" s="56" t="s">
        <v>163</v>
      </c>
      <c r="C3" s="77" t="s">
        <v>232</v>
      </c>
    </row>
    <row r="4" spans="2:98">
      <c r="B4" s="56" t="s">
        <v>164</v>
      </c>
      <c r="C4" s="77">
        <v>8603</v>
      </c>
    </row>
    <row r="6" spans="2:98" ht="26.25" customHeight="1">
      <c r="B6" s="177" t="s">
        <v>193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9"/>
    </row>
    <row r="7" spans="2:98" ht="26.25" customHeight="1">
      <c r="B7" s="177" t="s">
        <v>72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9"/>
    </row>
    <row r="8" spans="2:98" s="3" customFormat="1" ht="78.75">
      <c r="B8" s="22" t="s">
        <v>99</v>
      </c>
      <c r="C8" s="30" t="s">
        <v>33</v>
      </c>
      <c r="D8" s="30" t="s">
        <v>101</v>
      </c>
      <c r="E8" s="30" t="s">
        <v>100</v>
      </c>
      <c r="F8" s="30" t="s">
        <v>44</v>
      </c>
      <c r="G8" s="30" t="s">
        <v>84</v>
      </c>
      <c r="H8" s="30" t="s">
        <v>214</v>
      </c>
      <c r="I8" s="30" t="s">
        <v>213</v>
      </c>
      <c r="J8" s="30" t="s">
        <v>93</v>
      </c>
      <c r="K8" s="30" t="s">
        <v>42</v>
      </c>
      <c r="L8" s="30" t="s">
        <v>165</v>
      </c>
      <c r="M8" s="31" t="s">
        <v>167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221</v>
      </c>
      <c r="I9" s="32"/>
      <c r="J9" s="32" t="s">
        <v>217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4" t="s">
        <v>229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</row>
    <row r="13" spans="2:98">
      <c r="B13" s="94" t="s">
        <v>95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</row>
    <row r="14" spans="2:98">
      <c r="B14" s="94" t="s">
        <v>212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</row>
    <row r="15" spans="2:98">
      <c r="B15" s="94" t="s">
        <v>220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</row>
    <row r="16" spans="2:9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</row>
    <row r="17" spans="2:13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</row>
    <row r="18" spans="2:13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</row>
    <row r="19" spans="2:13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</row>
    <row r="20" spans="2:13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</row>
    <row r="21" spans="2:13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</row>
    <row r="22" spans="2:13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</row>
    <row r="23" spans="2:13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</row>
    <row r="24" spans="2:13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</row>
    <row r="25" spans="2:13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</row>
    <row r="26" spans="2:13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</row>
    <row r="27" spans="2:13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</row>
    <row r="28" spans="2:13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</row>
    <row r="30" spans="2:13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</row>
    <row r="31" spans="2:13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</row>
    <row r="42" spans="2:13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</row>
    <row r="45" spans="2:13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</row>
    <row r="46" spans="2:13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</row>
    <row r="47" spans="2:13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</row>
    <row r="48" spans="2:13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</row>
    <row r="49" spans="2:13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</row>
    <row r="50" spans="2:13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</row>
    <row r="51" spans="2:13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</row>
    <row r="52" spans="2:13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</row>
    <row r="53" spans="2:13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</row>
    <row r="54" spans="2:13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</row>
    <row r="55" spans="2:13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</row>
    <row r="56" spans="2:13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</row>
    <row r="57" spans="2:13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</row>
    <row r="58" spans="2:13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</row>
    <row r="59" spans="2:13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</row>
    <row r="60" spans="2:13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</row>
    <row r="61" spans="2:13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</row>
    <row r="62" spans="2:13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</row>
    <row r="63" spans="2:13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</row>
    <row r="64" spans="2:13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</row>
    <row r="65" spans="2:13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</row>
    <row r="66" spans="2:13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</row>
    <row r="67" spans="2:13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</row>
    <row r="68" spans="2:13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</row>
    <row r="69" spans="2:13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</row>
    <row r="70" spans="2:13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</row>
    <row r="71" spans="2:13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</row>
    <row r="72" spans="2:13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</row>
    <row r="73" spans="2:13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</row>
    <row r="74" spans="2:13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</row>
    <row r="75" spans="2:13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</row>
    <row r="76" spans="2:13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</row>
    <row r="77" spans="2:13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</row>
    <row r="78" spans="2:13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</row>
    <row r="79" spans="2:13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</row>
    <row r="80" spans="2:13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</row>
    <row r="81" spans="2:13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</row>
    <row r="82" spans="2:13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</row>
    <row r="83" spans="2:13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</row>
    <row r="84" spans="2:13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</row>
    <row r="85" spans="2:13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</row>
    <row r="86" spans="2:13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</row>
    <row r="87" spans="2:13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</row>
    <row r="88" spans="2:13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</row>
    <row r="89" spans="2:13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</row>
    <row r="90" spans="2:13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</row>
    <row r="91" spans="2:13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</row>
    <row r="92" spans="2:13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</row>
    <row r="93" spans="2:13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</row>
    <row r="94" spans="2:13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</row>
    <row r="95" spans="2:13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</row>
    <row r="96" spans="2:13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</row>
    <row r="97" spans="2:13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</row>
    <row r="98" spans="2:13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</row>
    <row r="99" spans="2:13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</row>
    <row r="100" spans="2:13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</row>
    <row r="101" spans="2:13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</row>
    <row r="102" spans="2:13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</row>
    <row r="103" spans="2:13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</row>
    <row r="104" spans="2:13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</row>
    <row r="105" spans="2:13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</row>
    <row r="106" spans="2:13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</row>
    <row r="107" spans="2:13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</row>
    <row r="108" spans="2:13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</row>
    <row r="109" spans="2:13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</row>
    <row r="110" spans="2:13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3"/>
      <c r="C404" s="1"/>
      <c r="D404" s="1"/>
      <c r="E404" s="1"/>
    </row>
    <row r="405" spans="2:5">
      <c r="B405" s="43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6" t="s">
        <v>162</v>
      </c>
      <c r="C1" s="77" t="s" vm="1">
        <v>230</v>
      </c>
    </row>
    <row r="2" spans="2:55">
      <c r="B2" s="56" t="s">
        <v>161</v>
      </c>
      <c r="C2" s="77" t="s">
        <v>231</v>
      </c>
    </row>
    <row r="3" spans="2:55">
      <c r="B3" s="56" t="s">
        <v>163</v>
      </c>
      <c r="C3" s="77" t="s">
        <v>232</v>
      </c>
    </row>
    <row r="4" spans="2:55">
      <c r="B4" s="56" t="s">
        <v>164</v>
      </c>
      <c r="C4" s="77">
        <v>8603</v>
      </c>
    </row>
    <row r="6" spans="2:55" ht="26.25" customHeight="1">
      <c r="B6" s="177" t="s">
        <v>193</v>
      </c>
      <c r="C6" s="178"/>
      <c r="D6" s="178"/>
      <c r="E6" s="178"/>
      <c r="F6" s="178"/>
      <c r="G6" s="178"/>
      <c r="H6" s="178"/>
      <c r="I6" s="178"/>
      <c r="J6" s="178"/>
      <c r="K6" s="179"/>
    </row>
    <row r="7" spans="2:55" ht="26.25" customHeight="1">
      <c r="B7" s="177" t="s">
        <v>79</v>
      </c>
      <c r="C7" s="178"/>
      <c r="D7" s="178"/>
      <c r="E7" s="178"/>
      <c r="F7" s="178"/>
      <c r="G7" s="178"/>
      <c r="H7" s="178"/>
      <c r="I7" s="178"/>
      <c r="J7" s="178"/>
      <c r="K7" s="179"/>
    </row>
    <row r="8" spans="2:55" s="3" customFormat="1" ht="78.75">
      <c r="B8" s="22" t="s">
        <v>99</v>
      </c>
      <c r="C8" s="30" t="s">
        <v>33</v>
      </c>
      <c r="D8" s="30" t="s">
        <v>84</v>
      </c>
      <c r="E8" s="30" t="s">
        <v>85</v>
      </c>
      <c r="F8" s="30" t="s">
        <v>214</v>
      </c>
      <c r="G8" s="30" t="s">
        <v>213</v>
      </c>
      <c r="H8" s="30" t="s">
        <v>93</v>
      </c>
      <c r="I8" s="30" t="s">
        <v>42</v>
      </c>
      <c r="J8" s="30" t="s">
        <v>165</v>
      </c>
      <c r="K8" s="31" t="s">
        <v>167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221</v>
      </c>
      <c r="G9" s="32"/>
      <c r="H9" s="32" t="s">
        <v>217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4" t="s">
        <v>95</v>
      </c>
      <c r="C12" s="78"/>
      <c r="D12" s="78"/>
      <c r="E12" s="78"/>
      <c r="F12" s="78"/>
      <c r="G12" s="78"/>
      <c r="H12" s="78"/>
      <c r="I12" s="78"/>
      <c r="J12" s="78"/>
      <c r="K12" s="78"/>
      <c r="V12" s="1"/>
    </row>
    <row r="13" spans="2:55">
      <c r="B13" s="94" t="s">
        <v>212</v>
      </c>
      <c r="C13" s="78"/>
      <c r="D13" s="78"/>
      <c r="E13" s="78"/>
      <c r="F13" s="78"/>
      <c r="G13" s="78"/>
      <c r="H13" s="78"/>
      <c r="I13" s="78"/>
      <c r="J13" s="78"/>
      <c r="K13" s="78"/>
      <c r="V13" s="1"/>
    </row>
    <row r="14" spans="2:55">
      <c r="B14" s="94" t="s">
        <v>220</v>
      </c>
      <c r="C14" s="78"/>
      <c r="D14" s="78"/>
      <c r="E14" s="78"/>
      <c r="F14" s="78"/>
      <c r="G14" s="78"/>
      <c r="H14" s="78"/>
      <c r="I14" s="78"/>
      <c r="J14" s="78"/>
      <c r="K14" s="78"/>
      <c r="V14" s="1"/>
    </row>
    <row r="15" spans="2:55">
      <c r="B15" s="78"/>
      <c r="C15" s="78"/>
      <c r="D15" s="78"/>
      <c r="E15" s="78"/>
      <c r="F15" s="78"/>
      <c r="G15" s="78"/>
      <c r="H15" s="78"/>
      <c r="I15" s="78"/>
      <c r="J15" s="78"/>
      <c r="K15" s="78"/>
      <c r="V15" s="1"/>
    </row>
    <row r="16" spans="2:55">
      <c r="B16" s="78"/>
      <c r="C16" s="78"/>
      <c r="D16" s="78"/>
      <c r="E16" s="78"/>
      <c r="F16" s="78"/>
      <c r="G16" s="78"/>
      <c r="H16" s="78"/>
      <c r="I16" s="78"/>
      <c r="J16" s="78"/>
      <c r="K16" s="78"/>
      <c r="V16" s="1"/>
    </row>
    <row r="17" spans="2:22">
      <c r="B17" s="78"/>
      <c r="C17" s="78"/>
      <c r="D17" s="78"/>
      <c r="E17" s="78"/>
      <c r="F17" s="78"/>
      <c r="G17" s="78"/>
      <c r="H17" s="78"/>
      <c r="I17" s="78"/>
      <c r="J17" s="78"/>
      <c r="K17" s="78"/>
      <c r="V17" s="1"/>
    </row>
    <row r="18" spans="2:22">
      <c r="B18" s="78"/>
      <c r="C18" s="78"/>
      <c r="D18" s="78"/>
      <c r="E18" s="78"/>
      <c r="F18" s="78"/>
      <c r="G18" s="78"/>
      <c r="H18" s="78"/>
      <c r="I18" s="78"/>
      <c r="J18" s="78"/>
      <c r="K18" s="78"/>
      <c r="V18" s="1"/>
    </row>
    <row r="19" spans="2:22">
      <c r="B19" s="78"/>
      <c r="C19" s="78"/>
      <c r="D19" s="78"/>
      <c r="E19" s="78"/>
      <c r="F19" s="78"/>
      <c r="G19" s="78"/>
      <c r="H19" s="78"/>
      <c r="I19" s="78"/>
      <c r="J19" s="78"/>
      <c r="K19" s="78"/>
      <c r="V19" s="1"/>
    </row>
    <row r="20" spans="2:22">
      <c r="B20" s="78"/>
      <c r="C20" s="78"/>
      <c r="D20" s="78"/>
      <c r="E20" s="78"/>
      <c r="F20" s="78"/>
      <c r="G20" s="78"/>
      <c r="H20" s="78"/>
      <c r="I20" s="78"/>
      <c r="J20" s="78"/>
      <c r="K20" s="78"/>
      <c r="V20" s="1"/>
    </row>
    <row r="21" spans="2:22">
      <c r="B21" s="78"/>
      <c r="C21" s="78"/>
      <c r="D21" s="78"/>
      <c r="E21" s="78"/>
      <c r="F21" s="78"/>
      <c r="G21" s="78"/>
      <c r="H21" s="78"/>
      <c r="I21" s="78"/>
      <c r="J21" s="78"/>
      <c r="K21" s="78"/>
      <c r="V21" s="1"/>
    </row>
    <row r="22" spans="2:22" ht="16.5" customHeight="1">
      <c r="B22" s="78"/>
      <c r="C22" s="78"/>
      <c r="D22" s="78"/>
      <c r="E22" s="78"/>
      <c r="F22" s="78"/>
      <c r="G22" s="78"/>
      <c r="H22" s="78"/>
      <c r="I22" s="78"/>
      <c r="J22" s="78"/>
      <c r="K22" s="78"/>
      <c r="V22" s="1"/>
    </row>
    <row r="23" spans="2:22" ht="16.5" customHeight="1">
      <c r="B23" s="78"/>
      <c r="C23" s="78"/>
      <c r="D23" s="78"/>
      <c r="E23" s="78"/>
      <c r="F23" s="78"/>
      <c r="G23" s="78"/>
      <c r="H23" s="78"/>
      <c r="I23" s="78"/>
      <c r="J23" s="78"/>
      <c r="K23" s="78"/>
      <c r="V23" s="1"/>
    </row>
    <row r="24" spans="2:22" ht="16.5" customHeight="1">
      <c r="B24" s="78"/>
      <c r="C24" s="78"/>
      <c r="D24" s="78"/>
      <c r="E24" s="78"/>
      <c r="F24" s="78"/>
      <c r="G24" s="78"/>
      <c r="H24" s="78"/>
      <c r="I24" s="78"/>
      <c r="J24" s="78"/>
      <c r="K24" s="78"/>
      <c r="V24" s="1"/>
    </row>
    <row r="25" spans="2:22">
      <c r="B25" s="78"/>
      <c r="C25" s="78"/>
      <c r="D25" s="78"/>
      <c r="E25" s="78"/>
      <c r="F25" s="78"/>
      <c r="G25" s="78"/>
      <c r="H25" s="78"/>
      <c r="I25" s="78"/>
      <c r="J25" s="78"/>
      <c r="K25" s="78"/>
      <c r="V25" s="1"/>
    </row>
    <row r="26" spans="2:22">
      <c r="B26" s="78"/>
      <c r="C26" s="78"/>
      <c r="D26" s="78"/>
      <c r="E26" s="78"/>
      <c r="F26" s="78"/>
      <c r="G26" s="78"/>
      <c r="H26" s="78"/>
      <c r="I26" s="78"/>
      <c r="J26" s="78"/>
      <c r="K26" s="78"/>
      <c r="V26" s="1"/>
    </row>
    <row r="27" spans="2:22">
      <c r="B27" s="78"/>
      <c r="C27" s="78"/>
      <c r="D27" s="78"/>
      <c r="E27" s="78"/>
      <c r="F27" s="78"/>
      <c r="G27" s="78"/>
      <c r="H27" s="78"/>
      <c r="I27" s="78"/>
      <c r="J27" s="78"/>
      <c r="K27" s="78"/>
      <c r="V27" s="1"/>
    </row>
    <row r="28" spans="2:22">
      <c r="B28" s="78"/>
      <c r="C28" s="78"/>
      <c r="D28" s="78"/>
      <c r="E28" s="78"/>
      <c r="F28" s="78"/>
      <c r="G28" s="78"/>
      <c r="H28" s="78"/>
      <c r="I28" s="78"/>
      <c r="J28" s="78"/>
      <c r="K28" s="78"/>
      <c r="V28" s="1"/>
    </row>
    <row r="29" spans="2:22">
      <c r="B29" s="78"/>
      <c r="C29" s="78"/>
      <c r="D29" s="78"/>
      <c r="E29" s="78"/>
      <c r="F29" s="78"/>
      <c r="G29" s="78"/>
      <c r="H29" s="78"/>
      <c r="I29" s="78"/>
      <c r="J29" s="78"/>
      <c r="K29" s="78"/>
      <c r="V29" s="1"/>
    </row>
    <row r="30" spans="2:22">
      <c r="B30" s="78"/>
      <c r="C30" s="78"/>
      <c r="D30" s="78"/>
      <c r="E30" s="78"/>
      <c r="F30" s="78"/>
      <c r="G30" s="78"/>
      <c r="H30" s="78"/>
      <c r="I30" s="78"/>
      <c r="J30" s="78"/>
      <c r="K30" s="78"/>
      <c r="V30" s="1"/>
    </row>
    <row r="31" spans="2:22">
      <c r="B31" s="78"/>
      <c r="C31" s="78"/>
      <c r="D31" s="78"/>
      <c r="E31" s="78"/>
      <c r="F31" s="78"/>
      <c r="G31" s="78"/>
      <c r="H31" s="78"/>
      <c r="I31" s="78"/>
      <c r="J31" s="78"/>
      <c r="K31" s="78"/>
      <c r="V31" s="1"/>
    </row>
    <row r="32" spans="2:22">
      <c r="B32" s="78"/>
      <c r="C32" s="78"/>
      <c r="D32" s="78"/>
      <c r="E32" s="78"/>
      <c r="F32" s="78"/>
      <c r="G32" s="78"/>
      <c r="H32" s="78"/>
      <c r="I32" s="78"/>
      <c r="J32" s="78"/>
      <c r="K32" s="78"/>
      <c r="V32" s="1"/>
    </row>
    <row r="33" spans="2:22">
      <c r="B33" s="78"/>
      <c r="C33" s="78"/>
      <c r="D33" s="78"/>
      <c r="E33" s="78"/>
      <c r="F33" s="78"/>
      <c r="G33" s="78"/>
      <c r="H33" s="78"/>
      <c r="I33" s="78"/>
      <c r="J33" s="78"/>
      <c r="K33" s="78"/>
      <c r="V33" s="1"/>
    </row>
    <row r="34" spans="2:22">
      <c r="B34" s="78"/>
      <c r="C34" s="78"/>
      <c r="D34" s="78"/>
      <c r="E34" s="78"/>
      <c r="F34" s="78"/>
      <c r="G34" s="78"/>
      <c r="H34" s="78"/>
      <c r="I34" s="78"/>
      <c r="J34" s="78"/>
      <c r="K34" s="78"/>
      <c r="V34" s="1"/>
    </row>
    <row r="35" spans="2:22">
      <c r="B35" s="78"/>
      <c r="C35" s="78"/>
      <c r="D35" s="78"/>
      <c r="E35" s="78"/>
      <c r="F35" s="78"/>
      <c r="G35" s="78"/>
      <c r="H35" s="78"/>
      <c r="I35" s="78"/>
      <c r="J35" s="78"/>
      <c r="K35" s="78"/>
      <c r="V35" s="1"/>
    </row>
    <row r="36" spans="2:22">
      <c r="B36" s="78"/>
      <c r="C36" s="78"/>
      <c r="D36" s="78"/>
      <c r="E36" s="78"/>
      <c r="F36" s="78"/>
      <c r="G36" s="78"/>
      <c r="H36" s="78"/>
      <c r="I36" s="78"/>
      <c r="J36" s="78"/>
      <c r="K36" s="78"/>
      <c r="V36" s="1"/>
    </row>
    <row r="37" spans="2:22">
      <c r="B37" s="78"/>
      <c r="C37" s="78"/>
      <c r="D37" s="78"/>
      <c r="E37" s="78"/>
      <c r="F37" s="78"/>
      <c r="G37" s="78"/>
      <c r="H37" s="78"/>
      <c r="I37" s="78"/>
      <c r="J37" s="78"/>
      <c r="K37" s="78"/>
      <c r="V37" s="1"/>
    </row>
    <row r="38" spans="2:22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22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22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22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22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22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22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22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22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22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22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B110" s="78"/>
      <c r="C110" s="78"/>
      <c r="D110" s="78"/>
      <c r="E110" s="78"/>
      <c r="F110" s="78"/>
      <c r="G110" s="78"/>
      <c r="H110" s="78"/>
      <c r="I110" s="78"/>
      <c r="J110" s="78"/>
      <c r="K110" s="78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162</v>
      </c>
      <c r="C1" s="77" t="s" vm="1">
        <v>230</v>
      </c>
    </row>
    <row r="2" spans="2:59">
      <c r="B2" s="56" t="s">
        <v>161</v>
      </c>
      <c r="C2" s="77" t="s">
        <v>231</v>
      </c>
    </row>
    <row r="3" spans="2:59">
      <c r="B3" s="56" t="s">
        <v>163</v>
      </c>
      <c r="C3" s="77" t="s">
        <v>232</v>
      </c>
    </row>
    <row r="4" spans="2:59">
      <c r="B4" s="56" t="s">
        <v>164</v>
      </c>
      <c r="C4" s="77">
        <v>8603</v>
      </c>
    </row>
    <row r="6" spans="2:59" ht="26.25" customHeight="1">
      <c r="B6" s="177" t="s">
        <v>193</v>
      </c>
      <c r="C6" s="178"/>
      <c r="D6" s="178"/>
      <c r="E6" s="178"/>
      <c r="F6" s="178"/>
      <c r="G6" s="178"/>
      <c r="H6" s="178"/>
      <c r="I6" s="178"/>
      <c r="J6" s="178"/>
      <c r="K6" s="178"/>
      <c r="L6" s="179"/>
    </row>
    <row r="7" spans="2:59" ht="26.25" customHeight="1">
      <c r="B7" s="177" t="s">
        <v>80</v>
      </c>
      <c r="C7" s="178"/>
      <c r="D7" s="178"/>
      <c r="E7" s="178"/>
      <c r="F7" s="178"/>
      <c r="G7" s="178"/>
      <c r="H7" s="178"/>
      <c r="I7" s="178"/>
      <c r="J7" s="178"/>
      <c r="K7" s="178"/>
      <c r="L7" s="179"/>
    </row>
    <row r="8" spans="2:59" s="3" customFormat="1" ht="78.75">
      <c r="B8" s="22" t="s">
        <v>99</v>
      </c>
      <c r="C8" s="30" t="s">
        <v>33</v>
      </c>
      <c r="D8" s="30" t="s">
        <v>44</v>
      </c>
      <c r="E8" s="30" t="s">
        <v>84</v>
      </c>
      <c r="F8" s="30" t="s">
        <v>85</v>
      </c>
      <c r="G8" s="30" t="s">
        <v>214</v>
      </c>
      <c r="H8" s="30" t="s">
        <v>213</v>
      </c>
      <c r="I8" s="30" t="s">
        <v>93</v>
      </c>
      <c r="J8" s="30" t="s">
        <v>42</v>
      </c>
      <c r="K8" s="30" t="s">
        <v>165</v>
      </c>
      <c r="L8" s="31" t="s">
        <v>167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221</v>
      </c>
      <c r="H9" s="16"/>
      <c r="I9" s="16" t="s">
        <v>217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1"/>
      <c r="N11" s="1"/>
      <c r="O11" s="1"/>
      <c r="P11" s="1"/>
      <c r="BG11" s="1"/>
    </row>
    <row r="12" spans="2:59" ht="21" customHeight="1">
      <c r="B12" s="101"/>
      <c r="C12" s="78"/>
      <c r="D12" s="78"/>
      <c r="E12" s="78"/>
      <c r="F12" s="78"/>
      <c r="G12" s="78"/>
      <c r="H12" s="78"/>
      <c r="I12" s="78"/>
      <c r="J12" s="78"/>
      <c r="K12" s="78"/>
      <c r="L12" s="78"/>
    </row>
    <row r="13" spans="2:59">
      <c r="B13" s="101"/>
      <c r="C13" s="78"/>
      <c r="D13" s="78"/>
      <c r="E13" s="78"/>
      <c r="F13" s="78"/>
      <c r="G13" s="78"/>
      <c r="H13" s="78"/>
      <c r="I13" s="78"/>
      <c r="J13" s="78"/>
      <c r="K13" s="78"/>
      <c r="L13" s="78"/>
    </row>
    <row r="14" spans="2:59">
      <c r="B14" s="101"/>
      <c r="C14" s="78"/>
      <c r="D14" s="78"/>
      <c r="E14" s="78"/>
      <c r="F14" s="78"/>
      <c r="G14" s="78"/>
      <c r="H14" s="78"/>
      <c r="I14" s="78"/>
      <c r="J14" s="78"/>
      <c r="K14" s="78"/>
      <c r="L14" s="78"/>
    </row>
    <row r="15" spans="2:59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59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</row>
    <row r="17" spans="2:12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2:12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</row>
    <row r="19" spans="2:12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12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2:12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2:12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12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12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12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12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12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12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12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12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12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12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67</v>
      </c>
      <c r="C6" s="13" t="s">
        <v>33</v>
      </c>
      <c r="E6" s="13" t="s">
        <v>100</v>
      </c>
      <c r="I6" s="13" t="s">
        <v>15</v>
      </c>
      <c r="J6" s="13" t="s">
        <v>45</v>
      </c>
      <c r="M6" s="13" t="s">
        <v>84</v>
      </c>
      <c r="Q6" s="13" t="s">
        <v>17</v>
      </c>
      <c r="R6" s="13" t="s">
        <v>19</v>
      </c>
      <c r="U6" s="13" t="s">
        <v>43</v>
      </c>
      <c r="W6" s="14" t="s">
        <v>41</v>
      </c>
    </row>
    <row r="7" spans="2:25" ht="18">
      <c r="B7" s="52" t="str">
        <f>'תעודות התחייבות ממשלתיות'!B6:R6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69</v>
      </c>
      <c r="C8" s="30" t="s">
        <v>33</v>
      </c>
      <c r="D8" s="30" t="s">
        <v>102</v>
      </c>
      <c r="I8" s="30" t="s">
        <v>15</v>
      </c>
      <c r="J8" s="30" t="s">
        <v>45</v>
      </c>
      <c r="K8" s="30" t="s">
        <v>85</v>
      </c>
      <c r="L8" s="30" t="s">
        <v>18</v>
      </c>
      <c r="M8" s="30" t="s">
        <v>84</v>
      </c>
      <c r="Q8" s="30" t="s">
        <v>17</v>
      </c>
      <c r="R8" s="30" t="s">
        <v>19</v>
      </c>
      <c r="S8" s="30" t="s">
        <v>0</v>
      </c>
      <c r="T8" s="30" t="s">
        <v>88</v>
      </c>
      <c r="U8" s="30" t="s">
        <v>43</v>
      </c>
      <c r="V8" s="30" t="s">
        <v>42</v>
      </c>
      <c r="W8" s="31" t="s">
        <v>94</v>
      </c>
    </row>
    <row r="9" spans="2:25" ht="31.5">
      <c r="B9" s="48" t="str">
        <f>'תעודות חוב מסחריות '!B7:T7</f>
        <v>2. תעודות חוב מסחריות</v>
      </c>
      <c r="C9" s="13" t="s">
        <v>33</v>
      </c>
      <c r="D9" s="13" t="s">
        <v>102</v>
      </c>
      <c r="E9" s="41" t="s">
        <v>100</v>
      </c>
      <c r="G9" s="13" t="s">
        <v>44</v>
      </c>
      <c r="I9" s="13" t="s">
        <v>15</v>
      </c>
      <c r="J9" s="13" t="s">
        <v>45</v>
      </c>
      <c r="K9" s="13" t="s">
        <v>85</v>
      </c>
      <c r="L9" s="13" t="s">
        <v>18</v>
      </c>
      <c r="M9" s="13" t="s">
        <v>84</v>
      </c>
      <c r="Q9" s="13" t="s">
        <v>17</v>
      </c>
      <c r="R9" s="13" t="s">
        <v>19</v>
      </c>
      <c r="S9" s="13" t="s">
        <v>0</v>
      </c>
      <c r="T9" s="13" t="s">
        <v>88</v>
      </c>
      <c r="U9" s="13" t="s">
        <v>43</v>
      </c>
      <c r="V9" s="13" t="s">
        <v>42</v>
      </c>
      <c r="W9" s="38" t="s">
        <v>94</v>
      </c>
    </row>
    <row r="10" spans="2:25" ht="31.5">
      <c r="B10" s="48" t="str">
        <f>'אג"ח קונצרני'!B7:U7</f>
        <v>3. אג"ח קונצרני</v>
      </c>
      <c r="C10" s="30" t="s">
        <v>33</v>
      </c>
      <c r="D10" s="13" t="s">
        <v>102</v>
      </c>
      <c r="E10" s="41" t="s">
        <v>100</v>
      </c>
      <c r="G10" s="30" t="s">
        <v>44</v>
      </c>
      <c r="I10" s="30" t="s">
        <v>15</v>
      </c>
      <c r="J10" s="30" t="s">
        <v>45</v>
      </c>
      <c r="K10" s="30" t="s">
        <v>85</v>
      </c>
      <c r="L10" s="30" t="s">
        <v>18</v>
      </c>
      <c r="M10" s="30" t="s">
        <v>84</v>
      </c>
      <c r="Q10" s="30" t="s">
        <v>17</v>
      </c>
      <c r="R10" s="30" t="s">
        <v>19</v>
      </c>
      <c r="S10" s="30" t="s">
        <v>0</v>
      </c>
      <c r="T10" s="30" t="s">
        <v>88</v>
      </c>
      <c r="U10" s="30" t="s">
        <v>43</v>
      </c>
      <c r="V10" s="13" t="s">
        <v>42</v>
      </c>
      <c r="W10" s="31" t="s">
        <v>94</v>
      </c>
    </row>
    <row r="11" spans="2:25" ht="31.5">
      <c r="B11" s="48" t="str">
        <f>מניות!B7</f>
        <v>4. מניות</v>
      </c>
      <c r="C11" s="30" t="s">
        <v>33</v>
      </c>
      <c r="D11" s="13" t="s">
        <v>102</v>
      </c>
      <c r="E11" s="41" t="s">
        <v>100</v>
      </c>
      <c r="H11" s="30" t="s">
        <v>84</v>
      </c>
      <c r="S11" s="30" t="s">
        <v>0</v>
      </c>
      <c r="T11" s="13" t="s">
        <v>88</v>
      </c>
      <c r="U11" s="13" t="s">
        <v>43</v>
      </c>
      <c r="V11" s="13" t="s">
        <v>42</v>
      </c>
      <c r="W11" s="14" t="s">
        <v>94</v>
      </c>
    </row>
    <row r="12" spans="2:25" ht="31.5">
      <c r="B12" s="48" t="str">
        <f>'תעודות סל'!B7:N7</f>
        <v>5. תעודות סל</v>
      </c>
      <c r="C12" s="30" t="s">
        <v>33</v>
      </c>
      <c r="D12" s="13" t="s">
        <v>102</v>
      </c>
      <c r="E12" s="41" t="s">
        <v>100</v>
      </c>
      <c r="H12" s="30" t="s">
        <v>84</v>
      </c>
      <c r="S12" s="30" t="s">
        <v>0</v>
      </c>
      <c r="T12" s="30" t="s">
        <v>88</v>
      </c>
      <c r="U12" s="30" t="s">
        <v>43</v>
      </c>
      <c r="V12" s="30" t="s">
        <v>42</v>
      </c>
      <c r="W12" s="31" t="s">
        <v>94</v>
      </c>
    </row>
    <row r="13" spans="2:25" ht="31.5">
      <c r="B13" s="48" t="str">
        <f>'קרנות נאמנות'!B7:O7</f>
        <v>6. קרנות נאמנות</v>
      </c>
      <c r="C13" s="30" t="s">
        <v>33</v>
      </c>
      <c r="D13" s="30" t="s">
        <v>102</v>
      </c>
      <c r="G13" s="30" t="s">
        <v>44</v>
      </c>
      <c r="H13" s="30" t="s">
        <v>84</v>
      </c>
      <c r="S13" s="30" t="s">
        <v>0</v>
      </c>
      <c r="T13" s="30" t="s">
        <v>88</v>
      </c>
      <c r="U13" s="30" t="s">
        <v>43</v>
      </c>
      <c r="V13" s="30" t="s">
        <v>42</v>
      </c>
      <c r="W13" s="31" t="s">
        <v>94</v>
      </c>
    </row>
    <row r="14" spans="2:25" ht="31.5">
      <c r="B14" s="48" t="str">
        <f>'כתבי אופציה'!B7:L7</f>
        <v>7. כתבי אופציה</v>
      </c>
      <c r="C14" s="30" t="s">
        <v>33</v>
      </c>
      <c r="D14" s="30" t="s">
        <v>102</v>
      </c>
      <c r="G14" s="30" t="s">
        <v>44</v>
      </c>
      <c r="H14" s="30" t="s">
        <v>84</v>
      </c>
      <c r="S14" s="30" t="s">
        <v>0</v>
      </c>
      <c r="T14" s="30" t="s">
        <v>88</v>
      </c>
      <c r="U14" s="30" t="s">
        <v>43</v>
      </c>
      <c r="V14" s="30" t="s">
        <v>42</v>
      </c>
      <c r="W14" s="31" t="s">
        <v>94</v>
      </c>
    </row>
    <row r="15" spans="2:25" ht="31.5">
      <c r="B15" s="48" t="str">
        <f>אופציות!B7</f>
        <v>8. אופציות</v>
      </c>
      <c r="C15" s="30" t="s">
        <v>33</v>
      </c>
      <c r="D15" s="30" t="s">
        <v>102</v>
      </c>
      <c r="G15" s="30" t="s">
        <v>44</v>
      </c>
      <c r="H15" s="30" t="s">
        <v>84</v>
      </c>
      <c r="S15" s="30" t="s">
        <v>0</v>
      </c>
      <c r="T15" s="30" t="s">
        <v>88</v>
      </c>
      <c r="U15" s="30" t="s">
        <v>43</v>
      </c>
      <c r="V15" s="30" t="s">
        <v>42</v>
      </c>
      <c r="W15" s="31" t="s">
        <v>94</v>
      </c>
    </row>
    <row r="16" spans="2:25" ht="31.5">
      <c r="B16" s="48" t="str">
        <f>'חוזים עתידיים'!B7:I7</f>
        <v>9. חוזים עתידיים</v>
      </c>
      <c r="C16" s="30" t="s">
        <v>33</v>
      </c>
      <c r="D16" s="30" t="s">
        <v>102</v>
      </c>
      <c r="G16" s="30" t="s">
        <v>44</v>
      </c>
      <c r="H16" s="30" t="s">
        <v>84</v>
      </c>
      <c r="S16" s="30" t="s">
        <v>0</v>
      </c>
      <c r="T16" s="31" t="s">
        <v>88</v>
      </c>
    </row>
    <row r="17" spans="2:25" ht="31.5">
      <c r="B17" s="48" t="str">
        <f>'מוצרים מובנים'!B7:Q7</f>
        <v>10. מוצרים מובנים</v>
      </c>
      <c r="C17" s="30" t="s">
        <v>33</v>
      </c>
      <c r="F17" s="13" t="s">
        <v>35</v>
      </c>
      <c r="I17" s="30" t="s">
        <v>15</v>
      </c>
      <c r="J17" s="30" t="s">
        <v>45</v>
      </c>
      <c r="K17" s="30" t="s">
        <v>85</v>
      </c>
      <c r="L17" s="30" t="s">
        <v>18</v>
      </c>
      <c r="M17" s="30" t="s">
        <v>84</v>
      </c>
      <c r="Q17" s="30" t="s">
        <v>17</v>
      </c>
      <c r="R17" s="30" t="s">
        <v>19</v>
      </c>
      <c r="S17" s="30" t="s">
        <v>0</v>
      </c>
      <c r="T17" s="30" t="s">
        <v>88</v>
      </c>
      <c r="U17" s="30" t="s">
        <v>43</v>
      </c>
      <c r="V17" s="30" t="s">
        <v>42</v>
      </c>
      <c r="W17" s="31" t="s">
        <v>94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33</v>
      </c>
      <c r="I19" s="30" t="s">
        <v>15</v>
      </c>
      <c r="J19" s="30" t="s">
        <v>45</v>
      </c>
      <c r="K19" s="30" t="s">
        <v>85</v>
      </c>
      <c r="L19" s="30" t="s">
        <v>18</v>
      </c>
      <c r="M19" s="30" t="s">
        <v>84</v>
      </c>
      <c r="Q19" s="30" t="s">
        <v>17</v>
      </c>
      <c r="R19" s="30" t="s">
        <v>19</v>
      </c>
      <c r="S19" s="30" t="s">
        <v>0</v>
      </c>
      <c r="T19" s="30" t="s">
        <v>88</v>
      </c>
      <c r="U19" s="30" t="s">
        <v>93</v>
      </c>
      <c r="V19" s="30" t="s">
        <v>42</v>
      </c>
      <c r="W19" s="31" t="s">
        <v>94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33</v>
      </c>
      <c r="D20" s="41" t="s">
        <v>101</v>
      </c>
      <c r="E20" s="41" t="s">
        <v>100</v>
      </c>
      <c r="G20" s="30" t="s">
        <v>44</v>
      </c>
      <c r="I20" s="30" t="s">
        <v>15</v>
      </c>
      <c r="J20" s="30" t="s">
        <v>45</v>
      </c>
      <c r="K20" s="30" t="s">
        <v>85</v>
      </c>
      <c r="L20" s="30" t="s">
        <v>18</v>
      </c>
      <c r="M20" s="30" t="s">
        <v>84</v>
      </c>
      <c r="Q20" s="30" t="s">
        <v>17</v>
      </c>
      <c r="R20" s="30" t="s">
        <v>19</v>
      </c>
      <c r="S20" s="30" t="s">
        <v>0</v>
      </c>
      <c r="T20" s="30" t="s">
        <v>88</v>
      </c>
      <c r="U20" s="30" t="s">
        <v>93</v>
      </c>
      <c r="V20" s="30" t="s">
        <v>42</v>
      </c>
      <c r="W20" s="31" t="s">
        <v>94</v>
      </c>
    </row>
    <row r="21" spans="2:25" ht="31.5">
      <c r="B21" s="48" t="str">
        <f>'לא סחיר - אג"ח קונצרני'!B7:S7</f>
        <v>3. אג"ח קונצרני</v>
      </c>
      <c r="C21" s="30" t="s">
        <v>33</v>
      </c>
      <c r="D21" s="41" t="s">
        <v>101</v>
      </c>
      <c r="E21" s="41" t="s">
        <v>100</v>
      </c>
      <c r="G21" s="30" t="s">
        <v>44</v>
      </c>
      <c r="I21" s="30" t="s">
        <v>15</v>
      </c>
      <c r="J21" s="30" t="s">
        <v>45</v>
      </c>
      <c r="K21" s="30" t="s">
        <v>85</v>
      </c>
      <c r="L21" s="30" t="s">
        <v>18</v>
      </c>
      <c r="M21" s="30" t="s">
        <v>84</v>
      </c>
      <c r="Q21" s="30" t="s">
        <v>17</v>
      </c>
      <c r="R21" s="30" t="s">
        <v>19</v>
      </c>
      <c r="S21" s="30" t="s">
        <v>0</v>
      </c>
      <c r="T21" s="30" t="s">
        <v>88</v>
      </c>
      <c r="U21" s="30" t="s">
        <v>93</v>
      </c>
      <c r="V21" s="30" t="s">
        <v>42</v>
      </c>
      <c r="W21" s="31" t="s">
        <v>94</v>
      </c>
    </row>
    <row r="22" spans="2:25" ht="31.5">
      <c r="B22" s="48" t="str">
        <f>'לא סחיר - מניות'!B7:M7</f>
        <v>4. מניות</v>
      </c>
      <c r="C22" s="30" t="s">
        <v>33</v>
      </c>
      <c r="D22" s="41" t="s">
        <v>101</v>
      </c>
      <c r="E22" s="41" t="s">
        <v>100</v>
      </c>
      <c r="G22" s="30" t="s">
        <v>44</v>
      </c>
      <c r="H22" s="30" t="s">
        <v>84</v>
      </c>
      <c r="S22" s="30" t="s">
        <v>0</v>
      </c>
      <c r="T22" s="30" t="s">
        <v>88</v>
      </c>
      <c r="U22" s="30" t="s">
        <v>93</v>
      </c>
      <c r="V22" s="30" t="s">
        <v>42</v>
      </c>
      <c r="W22" s="31" t="s">
        <v>94</v>
      </c>
    </row>
    <row r="23" spans="2:25" ht="31.5">
      <c r="B23" s="48" t="str">
        <f>'לא סחיר - קרנות השקעה'!B7:K7</f>
        <v>5. קרנות השקעה</v>
      </c>
      <c r="C23" s="30" t="s">
        <v>33</v>
      </c>
      <c r="G23" s="30" t="s">
        <v>44</v>
      </c>
      <c r="H23" s="30" t="s">
        <v>84</v>
      </c>
      <c r="K23" s="30" t="s">
        <v>85</v>
      </c>
      <c r="S23" s="30" t="s">
        <v>0</v>
      </c>
      <c r="T23" s="30" t="s">
        <v>88</v>
      </c>
      <c r="U23" s="30" t="s">
        <v>93</v>
      </c>
      <c r="V23" s="30" t="s">
        <v>42</v>
      </c>
      <c r="W23" s="31" t="s">
        <v>94</v>
      </c>
    </row>
    <row r="24" spans="2:25" ht="31.5">
      <c r="B24" s="48" t="str">
        <f>'לא סחיר - כתבי אופציה'!B7:L7</f>
        <v>6. כתבי אופציה</v>
      </c>
      <c r="C24" s="30" t="s">
        <v>33</v>
      </c>
      <c r="G24" s="30" t="s">
        <v>44</v>
      </c>
      <c r="H24" s="30" t="s">
        <v>84</v>
      </c>
      <c r="K24" s="30" t="s">
        <v>85</v>
      </c>
      <c r="S24" s="30" t="s">
        <v>0</v>
      </c>
      <c r="T24" s="30" t="s">
        <v>88</v>
      </c>
      <c r="U24" s="30" t="s">
        <v>93</v>
      </c>
      <c r="V24" s="30" t="s">
        <v>42</v>
      </c>
      <c r="W24" s="31" t="s">
        <v>94</v>
      </c>
    </row>
    <row r="25" spans="2:25" ht="31.5">
      <c r="B25" s="48" t="str">
        <f>'לא סחיר - אופציות'!B7:L7</f>
        <v>7. אופציות</v>
      </c>
      <c r="C25" s="30" t="s">
        <v>33</v>
      </c>
      <c r="G25" s="30" t="s">
        <v>44</v>
      </c>
      <c r="H25" s="30" t="s">
        <v>84</v>
      </c>
      <c r="K25" s="30" t="s">
        <v>85</v>
      </c>
      <c r="S25" s="30" t="s">
        <v>0</v>
      </c>
      <c r="T25" s="30" t="s">
        <v>88</v>
      </c>
      <c r="U25" s="30" t="s">
        <v>93</v>
      </c>
      <c r="V25" s="30" t="s">
        <v>42</v>
      </c>
      <c r="W25" s="31" t="s">
        <v>94</v>
      </c>
    </row>
    <row r="26" spans="2:25" ht="31.5">
      <c r="B26" s="48" t="str">
        <f>'לא סחיר - חוזים עתידיים'!B7:K7</f>
        <v>8. חוזים עתידיים</v>
      </c>
      <c r="C26" s="30" t="s">
        <v>33</v>
      </c>
      <c r="G26" s="30" t="s">
        <v>44</v>
      </c>
      <c r="H26" s="30" t="s">
        <v>84</v>
      </c>
      <c r="K26" s="30" t="s">
        <v>85</v>
      </c>
      <c r="S26" s="30" t="s">
        <v>0</v>
      </c>
      <c r="T26" s="30" t="s">
        <v>88</v>
      </c>
      <c r="U26" s="30" t="s">
        <v>93</v>
      </c>
      <c r="V26" s="31" t="s">
        <v>94</v>
      </c>
    </row>
    <row r="27" spans="2:25" ht="31.5">
      <c r="B27" s="48" t="str">
        <f>'לא סחיר - מוצרים מובנים'!B7:Q7</f>
        <v>9. מוצרים מובנים</v>
      </c>
      <c r="C27" s="30" t="s">
        <v>33</v>
      </c>
      <c r="F27" s="30" t="s">
        <v>35</v>
      </c>
      <c r="I27" s="30" t="s">
        <v>15</v>
      </c>
      <c r="J27" s="30" t="s">
        <v>45</v>
      </c>
      <c r="K27" s="30" t="s">
        <v>85</v>
      </c>
      <c r="L27" s="30" t="s">
        <v>18</v>
      </c>
      <c r="M27" s="30" t="s">
        <v>84</v>
      </c>
      <c r="Q27" s="30" t="s">
        <v>17</v>
      </c>
      <c r="R27" s="30" t="s">
        <v>19</v>
      </c>
      <c r="S27" s="30" t="s">
        <v>0</v>
      </c>
      <c r="T27" s="30" t="s">
        <v>88</v>
      </c>
      <c r="U27" s="30" t="s">
        <v>93</v>
      </c>
      <c r="V27" s="30" t="s">
        <v>42</v>
      </c>
      <c r="W27" s="31" t="s">
        <v>94</v>
      </c>
    </row>
    <row r="28" spans="2:25" ht="31.5">
      <c r="B28" s="52" t="str">
        <f>הלוואות!B6</f>
        <v>1.ד. הלוואות:</v>
      </c>
      <c r="C28" s="30" t="s">
        <v>33</v>
      </c>
      <c r="I28" s="30" t="s">
        <v>15</v>
      </c>
      <c r="J28" s="30" t="s">
        <v>45</v>
      </c>
      <c r="L28" s="30" t="s">
        <v>18</v>
      </c>
      <c r="M28" s="30" t="s">
        <v>84</v>
      </c>
      <c r="Q28" s="13" t="s">
        <v>29</v>
      </c>
      <c r="R28" s="30" t="s">
        <v>19</v>
      </c>
      <c r="S28" s="30" t="s">
        <v>0</v>
      </c>
      <c r="T28" s="30" t="s">
        <v>88</v>
      </c>
      <c r="U28" s="30" t="s">
        <v>93</v>
      </c>
      <c r="V28" s="31" t="s">
        <v>94</v>
      </c>
    </row>
    <row r="29" spans="2:25" ht="47.25">
      <c r="B29" s="52" t="str">
        <f>'פקדונות מעל 3 חודשים'!B6:O6</f>
        <v>1.ה. פקדונות מעל 3 חודשים:</v>
      </c>
      <c r="C29" s="30" t="s">
        <v>33</v>
      </c>
      <c r="E29" s="30" t="s">
        <v>100</v>
      </c>
      <c r="I29" s="30" t="s">
        <v>15</v>
      </c>
      <c r="J29" s="30" t="s">
        <v>45</v>
      </c>
      <c r="L29" s="30" t="s">
        <v>18</v>
      </c>
      <c r="M29" s="30" t="s">
        <v>84</v>
      </c>
      <c r="O29" s="49" t="s">
        <v>36</v>
      </c>
      <c r="P29" s="50"/>
      <c r="R29" s="30" t="s">
        <v>19</v>
      </c>
      <c r="S29" s="30" t="s">
        <v>0</v>
      </c>
      <c r="T29" s="30" t="s">
        <v>88</v>
      </c>
      <c r="U29" s="30" t="s">
        <v>93</v>
      </c>
      <c r="V29" s="31" t="s">
        <v>94</v>
      </c>
    </row>
    <row r="30" spans="2:25" ht="63">
      <c r="B30" s="52" t="str">
        <f>'זכויות מקרקעין'!B6</f>
        <v>1. ו. זכויות במקרקעין:</v>
      </c>
      <c r="C30" s="13" t="s">
        <v>38</v>
      </c>
      <c r="N30" s="49" t="s">
        <v>68</v>
      </c>
      <c r="P30" s="50" t="s">
        <v>39</v>
      </c>
      <c r="U30" s="30" t="s">
        <v>93</v>
      </c>
      <c r="V30" s="14" t="s">
        <v>41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40</v>
      </c>
      <c r="R31" s="13" t="s">
        <v>37</v>
      </c>
      <c r="U31" s="30" t="s">
        <v>93</v>
      </c>
      <c r="V31" s="14" t="s">
        <v>41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90</v>
      </c>
      <c r="Y32" s="14" t="s">
        <v>89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162</v>
      </c>
      <c r="C1" s="77" t="s" vm="1">
        <v>230</v>
      </c>
    </row>
    <row r="2" spans="2:54">
      <c r="B2" s="56" t="s">
        <v>161</v>
      </c>
      <c r="C2" s="77" t="s">
        <v>231</v>
      </c>
    </row>
    <row r="3" spans="2:54">
      <c r="B3" s="56" t="s">
        <v>163</v>
      </c>
      <c r="C3" s="77" t="s">
        <v>232</v>
      </c>
    </row>
    <row r="4" spans="2:54">
      <c r="B4" s="56" t="s">
        <v>164</v>
      </c>
      <c r="C4" s="77">
        <v>8603</v>
      </c>
    </row>
    <row r="6" spans="2:54" ht="26.25" customHeight="1">
      <c r="B6" s="177" t="s">
        <v>193</v>
      </c>
      <c r="C6" s="178"/>
      <c r="D6" s="178"/>
      <c r="E6" s="178"/>
      <c r="F6" s="178"/>
      <c r="G6" s="178"/>
      <c r="H6" s="178"/>
      <c r="I6" s="178"/>
      <c r="J6" s="178"/>
      <c r="K6" s="178"/>
      <c r="L6" s="179"/>
    </row>
    <row r="7" spans="2:54" ht="26.25" customHeight="1">
      <c r="B7" s="177" t="s">
        <v>81</v>
      </c>
      <c r="C7" s="178"/>
      <c r="D7" s="178"/>
      <c r="E7" s="178"/>
      <c r="F7" s="178"/>
      <c r="G7" s="178"/>
      <c r="H7" s="178"/>
      <c r="I7" s="178"/>
      <c r="J7" s="178"/>
      <c r="K7" s="178"/>
      <c r="L7" s="179"/>
    </row>
    <row r="8" spans="2:54" s="3" customFormat="1" ht="78.75">
      <c r="B8" s="22" t="s">
        <v>99</v>
      </c>
      <c r="C8" s="30" t="s">
        <v>33</v>
      </c>
      <c r="D8" s="30" t="s">
        <v>44</v>
      </c>
      <c r="E8" s="30" t="s">
        <v>84</v>
      </c>
      <c r="F8" s="30" t="s">
        <v>85</v>
      </c>
      <c r="G8" s="30" t="s">
        <v>214</v>
      </c>
      <c r="H8" s="30" t="s">
        <v>213</v>
      </c>
      <c r="I8" s="30" t="s">
        <v>93</v>
      </c>
      <c r="J8" s="30" t="s">
        <v>42</v>
      </c>
      <c r="K8" s="30" t="s">
        <v>165</v>
      </c>
      <c r="L8" s="31" t="s">
        <v>167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221</v>
      </c>
      <c r="H9" s="16"/>
      <c r="I9" s="16" t="s">
        <v>217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AZ11" s="1"/>
    </row>
    <row r="12" spans="2:54" ht="19.5" customHeight="1">
      <c r="B12" s="94" t="s">
        <v>229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</row>
    <row r="13" spans="2:54">
      <c r="B13" s="94" t="s">
        <v>95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</row>
    <row r="14" spans="2:54">
      <c r="B14" s="94" t="s">
        <v>212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</row>
    <row r="15" spans="2:54">
      <c r="B15" s="94" t="s">
        <v>220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54" s="7" customFormat="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AZ16" s="1"/>
      <c r="BB16" s="1"/>
    </row>
    <row r="17" spans="2:54" s="7" customFormat="1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AZ17" s="1"/>
      <c r="BB17" s="1"/>
    </row>
    <row r="18" spans="2:54" s="7" customFormat="1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AZ18" s="1"/>
      <c r="BB18" s="1"/>
    </row>
    <row r="19" spans="2:54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54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2:54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2:54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54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54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54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54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54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54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54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54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54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54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K11" sqref="K11"/>
    </sheetView>
  </sheetViews>
  <sheetFormatPr defaultColWidth="9.140625" defaultRowHeight="18"/>
  <cols>
    <col min="1" max="1" width="6.28515625" style="1" customWidth="1"/>
    <col min="2" max="2" width="44.42578125" style="2" bestFit="1" customWidth="1"/>
    <col min="3" max="3" width="59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9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162</v>
      </c>
      <c r="C1" s="77" t="s" vm="1">
        <v>230</v>
      </c>
    </row>
    <row r="2" spans="2:51">
      <c r="B2" s="56" t="s">
        <v>161</v>
      </c>
      <c r="C2" s="77" t="s">
        <v>231</v>
      </c>
    </row>
    <row r="3" spans="2:51">
      <c r="B3" s="56" t="s">
        <v>163</v>
      </c>
      <c r="C3" s="77" t="s">
        <v>232</v>
      </c>
    </row>
    <row r="4" spans="2:51">
      <c r="B4" s="56" t="s">
        <v>164</v>
      </c>
      <c r="C4" s="77">
        <v>8603</v>
      </c>
    </row>
    <row r="6" spans="2:51" ht="26.25" customHeight="1">
      <c r="B6" s="177" t="s">
        <v>193</v>
      </c>
      <c r="C6" s="178"/>
      <c r="D6" s="178"/>
      <c r="E6" s="178"/>
      <c r="F6" s="178"/>
      <c r="G6" s="178"/>
      <c r="H6" s="178"/>
      <c r="I6" s="178"/>
      <c r="J6" s="178"/>
      <c r="K6" s="179"/>
    </row>
    <row r="7" spans="2:51" ht="26.25" customHeight="1">
      <c r="B7" s="177" t="s">
        <v>82</v>
      </c>
      <c r="C7" s="178"/>
      <c r="D7" s="178"/>
      <c r="E7" s="178"/>
      <c r="F7" s="178"/>
      <c r="G7" s="178"/>
      <c r="H7" s="178"/>
      <c r="I7" s="178"/>
      <c r="J7" s="178"/>
      <c r="K7" s="179"/>
    </row>
    <row r="8" spans="2:51" s="3" customFormat="1" ht="63">
      <c r="B8" s="22" t="s">
        <v>99</v>
      </c>
      <c r="C8" s="30" t="s">
        <v>33</v>
      </c>
      <c r="D8" s="30" t="s">
        <v>44</v>
      </c>
      <c r="E8" s="30" t="s">
        <v>84</v>
      </c>
      <c r="F8" s="30" t="s">
        <v>85</v>
      </c>
      <c r="G8" s="30" t="s">
        <v>214</v>
      </c>
      <c r="H8" s="30" t="s">
        <v>213</v>
      </c>
      <c r="I8" s="30" t="s">
        <v>93</v>
      </c>
      <c r="J8" s="30" t="s">
        <v>165</v>
      </c>
      <c r="K8" s="31" t="s">
        <v>167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221</v>
      </c>
      <c r="H9" s="16"/>
      <c r="I9" s="16" t="s">
        <v>217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06" t="s">
        <v>34</v>
      </c>
      <c r="C11" s="107"/>
      <c r="D11" s="107"/>
      <c r="E11" s="107"/>
      <c r="F11" s="107"/>
      <c r="G11" s="108"/>
      <c r="H11" s="112"/>
      <c r="I11" s="108">
        <v>-4.7880000000000006E-2</v>
      </c>
      <c r="J11" s="109">
        <v>1</v>
      </c>
      <c r="K11" s="109">
        <f>I11/'סכום נכסי הקרן'!$C$42</f>
        <v>-8.3979025869856797E-5</v>
      </c>
      <c r="AW11" s="95"/>
    </row>
    <row r="12" spans="2:51" s="95" customFormat="1" ht="19.5" customHeight="1">
      <c r="B12" s="110" t="s">
        <v>28</v>
      </c>
      <c r="C12" s="107"/>
      <c r="D12" s="107"/>
      <c r="E12" s="107"/>
      <c r="F12" s="107"/>
      <c r="G12" s="108"/>
      <c r="H12" s="112"/>
      <c r="I12" s="108">
        <v>-4.7880000000000006E-2</v>
      </c>
      <c r="J12" s="109">
        <v>1</v>
      </c>
      <c r="K12" s="109">
        <f>I12/'סכום נכסי הקרן'!$C$42</f>
        <v>-8.3979025869856797E-5</v>
      </c>
    </row>
    <row r="13" spans="2:51" s="95" customFormat="1">
      <c r="B13" s="113" t="s">
        <v>299</v>
      </c>
      <c r="C13" s="107"/>
      <c r="D13" s="107"/>
      <c r="E13" s="107"/>
      <c r="F13" s="107"/>
      <c r="G13" s="108"/>
      <c r="H13" s="112"/>
      <c r="I13" s="108">
        <v>-4.7880000000000006E-2</v>
      </c>
      <c r="J13" s="109">
        <v>1</v>
      </c>
      <c r="K13" s="109">
        <f>I13/'סכום נכסי הקרן'!$C$42</f>
        <v>-8.3979025869856797E-5</v>
      </c>
    </row>
    <row r="14" spans="2:51">
      <c r="B14" s="85" t="s">
        <v>300</v>
      </c>
      <c r="C14" s="79" t="s">
        <v>301</v>
      </c>
      <c r="D14" s="92" t="s">
        <v>302</v>
      </c>
      <c r="E14" s="92" t="s">
        <v>146</v>
      </c>
      <c r="F14" s="99">
        <v>43180</v>
      </c>
      <c r="G14" s="86">
        <v>2481.0100000000002</v>
      </c>
      <c r="H14" s="88">
        <v>-1.0931</v>
      </c>
      <c r="I14" s="86">
        <v>-2.7120000000000002E-2</v>
      </c>
      <c r="J14" s="87">
        <v>0.5664160401002506</v>
      </c>
      <c r="K14" s="87">
        <f>I14/'סכום נכסי הקרן'!$C$42</f>
        <v>-4.7567067284680791E-5</v>
      </c>
    </row>
    <row r="15" spans="2:51">
      <c r="B15" s="85" t="s">
        <v>303</v>
      </c>
      <c r="C15" s="79" t="s">
        <v>304</v>
      </c>
      <c r="D15" s="92" t="s">
        <v>302</v>
      </c>
      <c r="E15" s="92" t="s">
        <v>146</v>
      </c>
      <c r="F15" s="99">
        <v>43152</v>
      </c>
      <c r="G15" s="86">
        <v>3480.7</v>
      </c>
      <c r="H15" s="88">
        <v>-0.59640000000000004</v>
      </c>
      <c r="I15" s="86">
        <v>-2.0760000000000001E-2</v>
      </c>
      <c r="J15" s="87">
        <v>0.43358395989974935</v>
      </c>
      <c r="K15" s="87">
        <f>I15/'סכום נכסי הקרן'!$C$42</f>
        <v>-3.6411958585176E-5</v>
      </c>
    </row>
    <row r="16" spans="2:51" s="7" customFormat="1">
      <c r="B16" s="82"/>
      <c r="C16" s="79"/>
      <c r="D16" s="79"/>
      <c r="E16" s="79"/>
      <c r="F16" s="79"/>
      <c r="G16" s="86"/>
      <c r="H16" s="88"/>
      <c r="I16" s="79"/>
      <c r="J16" s="87"/>
      <c r="K16" s="79"/>
      <c r="AW16" s="1"/>
      <c r="AY16" s="1"/>
    </row>
    <row r="17" spans="2:51" s="7" customFormat="1">
      <c r="B17" s="78"/>
      <c r="C17" s="78"/>
      <c r="D17" s="78"/>
      <c r="E17" s="78"/>
      <c r="F17" s="78"/>
      <c r="G17" s="78"/>
      <c r="H17" s="78"/>
      <c r="I17" s="78"/>
      <c r="J17" s="78"/>
      <c r="K17" s="78"/>
      <c r="AW17" s="1"/>
      <c r="AY17" s="1"/>
    </row>
    <row r="18" spans="2:51" s="7" customFormat="1">
      <c r="B18" s="78"/>
      <c r="C18" s="78"/>
      <c r="D18" s="78"/>
      <c r="E18" s="78"/>
      <c r="F18" s="78"/>
      <c r="G18" s="78"/>
      <c r="H18" s="78"/>
      <c r="I18" s="78"/>
      <c r="J18" s="78"/>
      <c r="K18" s="78"/>
      <c r="AW18" s="1"/>
      <c r="AY18" s="1"/>
    </row>
    <row r="19" spans="2:51">
      <c r="B19" s="94" t="s">
        <v>229</v>
      </c>
      <c r="C19" s="78"/>
      <c r="D19" s="78"/>
      <c r="E19" s="78"/>
      <c r="F19" s="78"/>
      <c r="G19" s="78"/>
      <c r="H19" s="78"/>
      <c r="I19" s="78"/>
      <c r="J19" s="78"/>
      <c r="K19" s="78"/>
    </row>
    <row r="20" spans="2:51">
      <c r="B20" s="94" t="s">
        <v>95</v>
      </c>
      <c r="C20" s="78"/>
      <c r="D20" s="78"/>
      <c r="E20" s="78"/>
      <c r="F20" s="78"/>
      <c r="G20" s="78"/>
      <c r="H20" s="78"/>
      <c r="I20" s="78"/>
      <c r="J20" s="78"/>
      <c r="K20" s="78"/>
    </row>
    <row r="21" spans="2:51">
      <c r="B21" s="94" t="s">
        <v>212</v>
      </c>
      <c r="C21" s="78"/>
      <c r="D21" s="78"/>
      <c r="E21" s="78"/>
      <c r="F21" s="78"/>
      <c r="G21" s="78"/>
      <c r="H21" s="78"/>
      <c r="I21" s="78"/>
      <c r="J21" s="78"/>
      <c r="K21" s="78"/>
    </row>
    <row r="22" spans="2:51">
      <c r="B22" s="94" t="s">
        <v>220</v>
      </c>
      <c r="C22" s="78"/>
      <c r="D22" s="78"/>
      <c r="E22" s="78"/>
      <c r="F22" s="78"/>
      <c r="G22" s="78"/>
      <c r="H22" s="78"/>
      <c r="I22" s="78"/>
      <c r="J22" s="78"/>
      <c r="K22" s="78"/>
    </row>
    <row r="23" spans="2:51">
      <c r="B23" s="78"/>
      <c r="C23" s="78"/>
      <c r="D23" s="78"/>
      <c r="E23" s="78"/>
      <c r="F23" s="78"/>
      <c r="G23" s="78"/>
      <c r="H23" s="78"/>
      <c r="I23" s="78"/>
      <c r="J23" s="78"/>
      <c r="K23" s="78"/>
    </row>
    <row r="24" spans="2:51">
      <c r="B24" s="78"/>
      <c r="C24" s="78"/>
      <c r="D24" s="78"/>
      <c r="E24" s="78"/>
      <c r="F24" s="78"/>
      <c r="G24" s="78"/>
      <c r="H24" s="78"/>
      <c r="I24" s="78"/>
      <c r="J24" s="78"/>
      <c r="K24" s="78"/>
    </row>
    <row r="25" spans="2:51"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2:51"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2:51"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2:51">
      <c r="B28" s="78"/>
      <c r="C28" s="78"/>
      <c r="D28" s="78"/>
      <c r="E28" s="78"/>
      <c r="F28" s="78"/>
      <c r="G28" s="78"/>
      <c r="H28" s="78"/>
      <c r="I28" s="78"/>
      <c r="J28" s="78"/>
      <c r="K28" s="78"/>
    </row>
    <row r="29" spans="2:51"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2:51">
      <c r="B30" s="78"/>
      <c r="C30" s="78"/>
      <c r="D30" s="78"/>
      <c r="E30" s="78"/>
      <c r="F30" s="78"/>
      <c r="G30" s="78"/>
      <c r="H30" s="78"/>
      <c r="I30" s="78"/>
      <c r="J30" s="78"/>
      <c r="K30" s="78"/>
    </row>
    <row r="31" spans="2:51"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2:51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B110" s="78"/>
      <c r="C110" s="78"/>
      <c r="D110" s="78"/>
      <c r="E110" s="78"/>
      <c r="F110" s="78"/>
      <c r="G110" s="78"/>
      <c r="H110" s="78"/>
      <c r="I110" s="78"/>
      <c r="J110" s="78"/>
      <c r="K110" s="78"/>
    </row>
    <row r="111" spans="2:11">
      <c r="B111" s="78"/>
      <c r="C111" s="78"/>
      <c r="D111" s="78"/>
      <c r="E111" s="78"/>
      <c r="F111" s="78"/>
      <c r="G111" s="78"/>
      <c r="H111" s="78"/>
      <c r="I111" s="78"/>
      <c r="J111" s="78"/>
      <c r="K111" s="78"/>
    </row>
    <row r="112" spans="2:11">
      <c r="B112" s="78"/>
      <c r="C112" s="78"/>
      <c r="D112" s="78"/>
      <c r="E112" s="78"/>
      <c r="F112" s="78"/>
      <c r="G112" s="78"/>
      <c r="H112" s="78"/>
      <c r="I112" s="78"/>
      <c r="J112" s="78"/>
      <c r="K112" s="78"/>
    </row>
    <row r="113" spans="2:11">
      <c r="B113" s="78"/>
      <c r="C113" s="78"/>
      <c r="D113" s="78"/>
      <c r="E113" s="78"/>
      <c r="F113" s="78"/>
      <c r="G113" s="78"/>
      <c r="H113" s="78"/>
      <c r="I113" s="78"/>
      <c r="J113" s="78"/>
      <c r="K113" s="78"/>
    </row>
    <row r="114" spans="2:11">
      <c r="B114" s="78"/>
      <c r="C114" s="78"/>
      <c r="D114" s="78"/>
      <c r="E114" s="78"/>
      <c r="F114" s="78"/>
      <c r="G114" s="78"/>
      <c r="H114" s="78"/>
      <c r="I114" s="78"/>
      <c r="J114" s="78"/>
      <c r="K114" s="78"/>
    </row>
    <row r="115" spans="2:11">
      <c r="B115" s="78"/>
      <c r="C115" s="78"/>
      <c r="D115" s="78"/>
      <c r="E115" s="78"/>
      <c r="F115" s="78"/>
      <c r="G115" s="78"/>
      <c r="H115" s="78"/>
      <c r="I115" s="78"/>
      <c r="J115" s="78"/>
      <c r="K115" s="78"/>
    </row>
    <row r="116" spans="2:11">
      <c r="C116" s="1"/>
      <c r="D116" s="1"/>
    </row>
    <row r="117" spans="2:11">
      <c r="C117" s="1"/>
      <c r="D117" s="1"/>
    </row>
    <row r="118" spans="2:11">
      <c r="C118" s="1"/>
      <c r="D118" s="1"/>
    </row>
    <row r="119" spans="2:11">
      <c r="C119" s="1"/>
      <c r="D119" s="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162</v>
      </c>
      <c r="C1" s="77" t="s" vm="1">
        <v>230</v>
      </c>
    </row>
    <row r="2" spans="2:78">
      <c r="B2" s="56" t="s">
        <v>161</v>
      </c>
      <c r="C2" s="77" t="s">
        <v>231</v>
      </c>
    </row>
    <row r="3" spans="2:78">
      <c r="B3" s="56" t="s">
        <v>163</v>
      </c>
      <c r="C3" s="77" t="s">
        <v>232</v>
      </c>
    </row>
    <row r="4" spans="2:78">
      <c r="B4" s="56" t="s">
        <v>164</v>
      </c>
      <c r="C4" s="77">
        <v>8603</v>
      </c>
    </row>
    <row r="6" spans="2:78" ht="26.25" customHeight="1">
      <c r="B6" s="177" t="s">
        <v>193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9"/>
    </row>
    <row r="7" spans="2:78" ht="26.25" customHeight="1">
      <c r="B7" s="177" t="s">
        <v>83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9"/>
    </row>
    <row r="8" spans="2:78" s="3" customFormat="1" ht="47.25">
      <c r="B8" s="22" t="s">
        <v>99</v>
      </c>
      <c r="C8" s="30" t="s">
        <v>33</v>
      </c>
      <c r="D8" s="30" t="s">
        <v>35</v>
      </c>
      <c r="E8" s="30" t="s">
        <v>15</v>
      </c>
      <c r="F8" s="30" t="s">
        <v>45</v>
      </c>
      <c r="G8" s="30" t="s">
        <v>85</v>
      </c>
      <c r="H8" s="30" t="s">
        <v>18</v>
      </c>
      <c r="I8" s="30" t="s">
        <v>84</v>
      </c>
      <c r="J8" s="30" t="s">
        <v>17</v>
      </c>
      <c r="K8" s="30" t="s">
        <v>19</v>
      </c>
      <c r="L8" s="30" t="s">
        <v>214</v>
      </c>
      <c r="M8" s="30" t="s">
        <v>213</v>
      </c>
      <c r="N8" s="30" t="s">
        <v>93</v>
      </c>
      <c r="O8" s="30" t="s">
        <v>42</v>
      </c>
      <c r="P8" s="30" t="s">
        <v>165</v>
      </c>
      <c r="Q8" s="31" t="s">
        <v>167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221</v>
      </c>
      <c r="M9" s="16"/>
      <c r="N9" s="16" t="s">
        <v>217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96</v>
      </c>
      <c r="R10" s="1"/>
      <c r="S10" s="1"/>
      <c r="T10" s="1"/>
      <c r="U10" s="1"/>
      <c r="V10" s="1"/>
    </row>
    <row r="11" spans="2:78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1"/>
      <c r="S11" s="1"/>
      <c r="T11" s="1"/>
      <c r="U11" s="1"/>
      <c r="V11" s="1"/>
      <c r="BZ11" s="1"/>
    </row>
    <row r="12" spans="2:78" ht="18" customHeight="1">
      <c r="B12" s="94" t="s">
        <v>229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</row>
    <row r="13" spans="2:78">
      <c r="B13" s="94" t="s">
        <v>95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</row>
    <row r="14" spans="2:78">
      <c r="B14" s="94" t="s">
        <v>212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</row>
    <row r="15" spans="2:78">
      <c r="B15" s="94" t="s">
        <v>220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</row>
    <row r="16" spans="2:7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</row>
    <row r="17" spans="2:17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</row>
    <row r="18" spans="2:17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</row>
    <row r="19" spans="2:17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</row>
    <row r="20" spans="2:17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</row>
    <row r="21" spans="2:17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</row>
    <row r="22" spans="2:17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</row>
    <row r="23" spans="2:17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2:17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2:17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 spans="2:17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</row>
    <row r="27" spans="2:17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</row>
    <row r="28" spans="2:17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</row>
    <row r="29" spans="2:17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2:17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2:17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2:17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2:17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</row>
    <row r="34" spans="2:17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</row>
    <row r="35" spans="2:17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</row>
    <row r="36" spans="2:17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</row>
    <row r="37" spans="2:17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 spans="2:17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 spans="2:17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 spans="2:17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</row>
    <row r="41" spans="2:17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</row>
    <row r="42" spans="2:17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</row>
    <row r="43" spans="2:17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2:17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2:17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</row>
    <row r="46" spans="2:17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 spans="2:17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</row>
    <row r="48" spans="2:17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</row>
    <row r="49" spans="2:17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</row>
    <row r="50" spans="2:17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</row>
    <row r="51" spans="2:17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</row>
    <row r="52" spans="2:17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</row>
    <row r="53" spans="2:17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</row>
    <row r="54" spans="2:17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</row>
    <row r="55" spans="2:17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</row>
    <row r="56" spans="2:17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</row>
    <row r="57" spans="2:17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</row>
    <row r="58" spans="2:17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</row>
    <row r="59" spans="2:17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</row>
    <row r="60" spans="2:17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 spans="2:17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</row>
    <row r="62" spans="2:17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</row>
    <row r="63" spans="2:17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 spans="2:17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</row>
    <row r="65" spans="2:17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</row>
    <row r="66" spans="2:17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</row>
    <row r="67" spans="2:17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</row>
    <row r="68" spans="2:17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</row>
    <row r="69" spans="2:17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</row>
    <row r="70" spans="2:17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</row>
    <row r="71" spans="2:17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</row>
    <row r="72" spans="2:17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</row>
    <row r="73" spans="2:17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</row>
    <row r="74" spans="2:17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</row>
    <row r="75" spans="2:17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</row>
    <row r="76" spans="2:17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</row>
    <row r="77" spans="2:17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</row>
    <row r="78" spans="2:17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</row>
    <row r="79" spans="2:17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</row>
    <row r="80" spans="2:17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</row>
    <row r="81" spans="2:17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</row>
    <row r="82" spans="2:17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</row>
    <row r="83" spans="2:17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</row>
    <row r="84" spans="2:17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</row>
    <row r="85" spans="2:17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</row>
    <row r="86" spans="2:17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</row>
    <row r="87" spans="2:17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</row>
    <row r="88" spans="2:17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</row>
    <row r="89" spans="2:17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</row>
    <row r="90" spans="2:17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</row>
    <row r="91" spans="2:17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</row>
    <row r="92" spans="2:17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</row>
    <row r="93" spans="2:17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</row>
    <row r="94" spans="2:17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</row>
    <row r="95" spans="2:17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</row>
    <row r="96" spans="2:17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</row>
    <row r="97" spans="2:17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</row>
    <row r="98" spans="2:17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 spans="2:17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 spans="2:17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 spans="2:17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 spans="2:17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2:17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2:17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2:17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2:17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</row>
    <row r="107" spans="2:17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</row>
    <row r="108" spans="2:17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</row>
    <row r="109" spans="2:17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</row>
    <row r="110" spans="2:17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6" t="s">
        <v>162</v>
      </c>
      <c r="C1" s="77" t="s" vm="1">
        <v>230</v>
      </c>
    </row>
    <row r="2" spans="2:61">
      <c r="B2" s="56" t="s">
        <v>161</v>
      </c>
      <c r="C2" s="77" t="s">
        <v>231</v>
      </c>
    </row>
    <row r="3" spans="2:61">
      <c r="B3" s="56" t="s">
        <v>163</v>
      </c>
      <c r="C3" s="77" t="s">
        <v>232</v>
      </c>
    </row>
    <row r="4" spans="2:61">
      <c r="B4" s="56" t="s">
        <v>164</v>
      </c>
      <c r="C4" s="77">
        <v>8603</v>
      </c>
    </row>
    <row r="6" spans="2:61" ht="26.25" customHeight="1">
      <c r="B6" s="177" t="s">
        <v>194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9"/>
    </row>
    <row r="7" spans="2:61" s="3" customFormat="1" ht="78.75">
      <c r="B7" s="22" t="s">
        <v>99</v>
      </c>
      <c r="C7" s="30" t="s">
        <v>206</v>
      </c>
      <c r="D7" s="30" t="s">
        <v>33</v>
      </c>
      <c r="E7" s="30" t="s">
        <v>100</v>
      </c>
      <c r="F7" s="30" t="s">
        <v>15</v>
      </c>
      <c r="G7" s="30" t="s">
        <v>85</v>
      </c>
      <c r="H7" s="30" t="s">
        <v>45</v>
      </c>
      <c r="I7" s="30" t="s">
        <v>18</v>
      </c>
      <c r="J7" s="30" t="s">
        <v>84</v>
      </c>
      <c r="K7" s="13" t="s">
        <v>29</v>
      </c>
      <c r="L7" s="70" t="s">
        <v>19</v>
      </c>
      <c r="M7" s="30" t="s">
        <v>214</v>
      </c>
      <c r="N7" s="30" t="s">
        <v>213</v>
      </c>
      <c r="O7" s="30" t="s">
        <v>93</v>
      </c>
      <c r="P7" s="30" t="s">
        <v>165</v>
      </c>
      <c r="Q7" s="31" t="s">
        <v>167</v>
      </c>
      <c r="R7" s="1"/>
      <c r="S7" s="1"/>
      <c r="T7" s="1"/>
      <c r="U7" s="1"/>
      <c r="V7" s="1"/>
      <c r="W7" s="1"/>
      <c r="BH7" s="3" t="s">
        <v>145</v>
      </c>
      <c r="BI7" s="3" t="s">
        <v>147</v>
      </c>
    </row>
    <row r="8" spans="2:61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221</v>
      </c>
      <c r="N8" s="16"/>
      <c r="O8" s="16" t="s">
        <v>217</v>
      </c>
      <c r="P8" s="32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143</v>
      </c>
      <c r="BI8" s="3" t="s">
        <v>146</v>
      </c>
    </row>
    <row r="9" spans="2:61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96</v>
      </c>
      <c r="R9" s="1"/>
      <c r="S9" s="1"/>
      <c r="T9" s="1"/>
      <c r="U9" s="1"/>
      <c r="V9" s="1"/>
      <c r="W9" s="1"/>
      <c r="BH9" s="4" t="s">
        <v>144</v>
      </c>
      <c r="BI9" s="4" t="s">
        <v>148</v>
      </c>
    </row>
    <row r="10" spans="2:61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1"/>
      <c r="S10" s="1"/>
      <c r="T10" s="1"/>
      <c r="U10" s="1"/>
      <c r="V10" s="1"/>
      <c r="W10" s="1"/>
      <c r="BH10" s="1" t="s">
        <v>26</v>
      </c>
      <c r="BI10" s="4" t="s">
        <v>149</v>
      </c>
    </row>
    <row r="11" spans="2:61" ht="21.75" customHeight="1">
      <c r="B11" s="94" t="s">
        <v>229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BI11" s="1" t="s">
        <v>155</v>
      </c>
    </row>
    <row r="12" spans="2:61">
      <c r="B12" s="94" t="s">
        <v>95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BI12" s="1" t="s">
        <v>150</v>
      </c>
    </row>
    <row r="13" spans="2:61">
      <c r="B13" s="94" t="s">
        <v>212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BI13" s="1" t="s">
        <v>151</v>
      </c>
    </row>
    <row r="14" spans="2:61">
      <c r="B14" s="94" t="s">
        <v>220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BI14" s="1" t="s">
        <v>152</v>
      </c>
    </row>
    <row r="15" spans="2:61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BI15" s="1" t="s">
        <v>154</v>
      </c>
    </row>
    <row r="16" spans="2:6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BI16" s="1" t="s">
        <v>153</v>
      </c>
    </row>
    <row r="17" spans="2:61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BI17" s="1" t="s">
        <v>156</v>
      </c>
    </row>
    <row r="18" spans="2:61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BI18" s="1" t="s">
        <v>157</v>
      </c>
    </row>
    <row r="19" spans="2:61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BI19" s="1" t="s">
        <v>158</v>
      </c>
    </row>
    <row r="20" spans="2:61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BI20" s="1" t="s">
        <v>159</v>
      </c>
    </row>
    <row r="21" spans="2:61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BI21" s="1" t="s">
        <v>160</v>
      </c>
    </row>
    <row r="22" spans="2:61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BI22" s="1" t="s">
        <v>26</v>
      </c>
    </row>
    <row r="23" spans="2:61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2:61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2:61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 spans="2:61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</row>
    <row r="27" spans="2:61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</row>
    <row r="28" spans="2:61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</row>
    <row r="29" spans="2:61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2:61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2:61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2:61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2:17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</row>
    <row r="34" spans="2:17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</row>
    <row r="35" spans="2:17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</row>
    <row r="36" spans="2:17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</row>
    <row r="37" spans="2:17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 spans="2:17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 spans="2:17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 spans="2:17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</row>
    <row r="41" spans="2:17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</row>
    <row r="42" spans="2:17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</row>
    <row r="43" spans="2:17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2:17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2:17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</row>
    <row r="46" spans="2:17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 spans="2:17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</row>
    <row r="48" spans="2:17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</row>
    <row r="49" spans="2:17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</row>
    <row r="50" spans="2:17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</row>
    <row r="51" spans="2:17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</row>
    <row r="52" spans="2:17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</row>
    <row r="53" spans="2:17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</row>
    <row r="54" spans="2:17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</row>
    <row r="55" spans="2:17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</row>
    <row r="56" spans="2:17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</row>
    <row r="57" spans="2:17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</row>
    <row r="58" spans="2:17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</row>
    <row r="59" spans="2:17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</row>
    <row r="60" spans="2:17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 spans="2:17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</row>
    <row r="62" spans="2:17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</row>
    <row r="63" spans="2:17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 spans="2:17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</row>
    <row r="65" spans="2:17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</row>
    <row r="66" spans="2:17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</row>
    <row r="67" spans="2:17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</row>
    <row r="68" spans="2:17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</row>
    <row r="69" spans="2:17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</row>
    <row r="70" spans="2:17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</row>
    <row r="71" spans="2:17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</row>
    <row r="72" spans="2:17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</row>
    <row r="73" spans="2:17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</row>
    <row r="74" spans="2:17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</row>
    <row r="75" spans="2:17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</row>
    <row r="76" spans="2:17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</row>
    <row r="77" spans="2:17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</row>
    <row r="78" spans="2:17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</row>
    <row r="79" spans="2:17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</row>
    <row r="80" spans="2:17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</row>
    <row r="81" spans="2:17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</row>
    <row r="82" spans="2:17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</row>
    <row r="83" spans="2:17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</row>
    <row r="84" spans="2:17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</row>
    <row r="85" spans="2:17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</row>
    <row r="86" spans="2:17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</row>
    <row r="87" spans="2:17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</row>
    <row r="88" spans="2:17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</row>
    <row r="89" spans="2:17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</row>
    <row r="90" spans="2:17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</row>
    <row r="91" spans="2:17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</row>
    <row r="92" spans="2:17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</row>
    <row r="93" spans="2:17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</row>
    <row r="94" spans="2:17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</row>
    <row r="95" spans="2:17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</row>
    <row r="96" spans="2:17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</row>
    <row r="97" spans="2:17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</row>
    <row r="98" spans="2:17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 spans="2:17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 spans="2:17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 spans="2:17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 spans="2:17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2:17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2:17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2:17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2:17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</row>
    <row r="107" spans="2:17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</row>
    <row r="108" spans="2:17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</row>
    <row r="109" spans="2:17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</row>
  </sheetData>
  <sheetProtection sheet="1" objects="1" scenarios="1"/>
  <mergeCells count="1">
    <mergeCell ref="B6:Q6"/>
  </mergeCells>
  <phoneticPr fontId="4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162</v>
      </c>
      <c r="C1" s="77" t="s" vm="1">
        <v>230</v>
      </c>
    </row>
    <row r="2" spans="2:64">
      <c r="B2" s="56" t="s">
        <v>161</v>
      </c>
      <c r="C2" s="77" t="s">
        <v>231</v>
      </c>
    </row>
    <row r="3" spans="2:64">
      <c r="B3" s="56" t="s">
        <v>163</v>
      </c>
      <c r="C3" s="77" t="s">
        <v>232</v>
      </c>
    </row>
    <row r="4" spans="2:64">
      <c r="B4" s="56" t="s">
        <v>164</v>
      </c>
      <c r="C4" s="77">
        <v>8603</v>
      </c>
    </row>
    <row r="6" spans="2:64" ht="26.25" customHeight="1">
      <c r="B6" s="177" t="s">
        <v>195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9"/>
    </row>
    <row r="7" spans="2:64" s="3" customFormat="1" ht="78.75">
      <c r="B7" s="59" t="s">
        <v>99</v>
      </c>
      <c r="C7" s="60" t="s">
        <v>33</v>
      </c>
      <c r="D7" s="60" t="s">
        <v>100</v>
      </c>
      <c r="E7" s="60" t="s">
        <v>15</v>
      </c>
      <c r="F7" s="60" t="s">
        <v>45</v>
      </c>
      <c r="G7" s="60" t="s">
        <v>18</v>
      </c>
      <c r="H7" s="60" t="s">
        <v>84</v>
      </c>
      <c r="I7" s="60" t="s">
        <v>36</v>
      </c>
      <c r="J7" s="60" t="s">
        <v>19</v>
      </c>
      <c r="K7" s="60" t="s">
        <v>214</v>
      </c>
      <c r="L7" s="60" t="s">
        <v>213</v>
      </c>
      <c r="M7" s="60" t="s">
        <v>93</v>
      </c>
      <c r="N7" s="60" t="s">
        <v>165</v>
      </c>
      <c r="O7" s="62" t="s">
        <v>167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221</v>
      </c>
      <c r="L8" s="32"/>
      <c r="M8" s="32" t="s">
        <v>217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1"/>
      <c r="Q10" s="1"/>
      <c r="R10" s="1"/>
      <c r="S10" s="1"/>
      <c r="T10" s="1"/>
      <c r="U10" s="1"/>
      <c r="BL10" s="1"/>
    </row>
    <row r="11" spans="2:64" ht="20.25" customHeight="1">
      <c r="B11" s="94" t="s">
        <v>229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</row>
    <row r="12" spans="2:64">
      <c r="B12" s="94" t="s">
        <v>95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</row>
    <row r="13" spans="2:64">
      <c r="B13" s="94" t="s">
        <v>212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</row>
    <row r="14" spans="2:64">
      <c r="B14" s="94" t="s">
        <v>220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</row>
    <row r="15" spans="2:64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</row>
    <row r="16" spans="2:64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</row>
    <row r="17" spans="2:15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</row>
    <row r="18" spans="2:15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</row>
    <row r="19" spans="2:15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</row>
    <row r="20" spans="2:15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</row>
    <row r="21" spans="2:15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</row>
    <row r="22" spans="2:15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</row>
    <row r="23" spans="2:15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</row>
    <row r="24" spans="2:15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</row>
    <row r="25" spans="2:15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</row>
    <row r="26" spans="2:15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</row>
    <row r="27" spans="2:15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</row>
    <row r="28" spans="2:15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</row>
    <row r="29" spans="2:15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</row>
    <row r="30" spans="2:15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</row>
    <row r="31" spans="2:15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</row>
    <row r="32" spans="2:15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</row>
    <row r="33" spans="2:15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</row>
    <row r="34" spans="2:15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2:15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</row>
    <row r="36" spans="2:15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</row>
    <row r="37" spans="2:15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</row>
    <row r="38" spans="2:15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</row>
    <row r="39" spans="2:15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</row>
    <row r="40" spans="2:15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</row>
    <row r="41" spans="2:15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</row>
    <row r="42" spans="2:15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</row>
    <row r="43" spans="2:15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</row>
    <row r="44" spans="2:15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</row>
    <row r="45" spans="2:15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</row>
    <row r="46" spans="2:15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</row>
    <row r="47" spans="2:15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</row>
    <row r="48" spans="2:15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</row>
    <row r="49" spans="2:15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</row>
    <row r="50" spans="2:15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</row>
    <row r="51" spans="2:15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</row>
    <row r="52" spans="2:15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</row>
    <row r="53" spans="2:15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</row>
    <row r="54" spans="2:15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</row>
    <row r="55" spans="2:15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</row>
    <row r="56" spans="2:15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</row>
    <row r="57" spans="2:15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</row>
    <row r="58" spans="2:15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</row>
    <row r="59" spans="2:15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</row>
    <row r="60" spans="2:15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</row>
    <row r="61" spans="2:15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</row>
    <row r="62" spans="2:15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</row>
    <row r="63" spans="2:15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</row>
    <row r="64" spans="2:15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</row>
    <row r="65" spans="2:15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</row>
    <row r="66" spans="2:15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</row>
    <row r="67" spans="2:15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</row>
    <row r="68" spans="2:15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</row>
    <row r="69" spans="2:15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</row>
    <row r="70" spans="2:15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</row>
    <row r="71" spans="2:15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</row>
    <row r="72" spans="2:15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</row>
    <row r="73" spans="2:15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</row>
    <row r="74" spans="2:15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</row>
    <row r="75" spans="2:15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</row>
    <row r="76" spans="2:15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</row>
    <row r="77" spans="2:15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</row>
    <row r="78" spans="2:15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2:15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</row>
    <row r="80" spans="2:15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2:15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2:15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2:15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2:15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2:15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2:15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2:15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2:15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2:15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2:15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2:15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2:15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2:15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2:15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2:15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2:15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2:15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2:15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2:15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2:15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2:15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2:15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2:15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2:15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2:15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2:15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2:15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2:15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2:15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162</v>
      </c>
      <c r="C1" s="77" t="s" vm="1">
        <v>230</v>
      </c>
    </row>
    <row r="2" spans="2:56">
      <c r="B2" s="56" t="s">
        <v>161</v>
      </c>
      <c r="C2" s="77" t="s">
        <v>231</v>
      </c>
    </row>
    <row r="3" spans="2:56">
      <c r="B3" s="56" t="s">
        <v>163</v>
      </c>
      <c r="C3" s="77" t="s">
        <v>232</v>
      </c>
    </row>
    <row r="4" spans="2:56">
      <c r="B4" s="56" t="s">
        <v>164</v>
      </c>
      <c r="C4" s="77">
        <v>8603</v>
      </c>
    </row>
    <row r="6" spans="2:56" ht="26.25" customHeight="1">
      <c r="B6" s="177" t="s">
        <v>196</v>
      </c>
      <c r="C6" s="178"/>
      <c r="D6" s="178"/>
      <c r="E6" s="178"/>
      <c r="F6" s="178"/>
      <c r="G6" s="178"/>
      <c r="H6" s="178"/>
      <c r="I6" s="178"/>
      <c r="J6" s="179"/>
    </row>
    <row r="7" spans="2:56" s="3" customFormat="1" ht="78.75">
      <c r="B7" s="59" t="s">
        <v>99</v>
      </c>
      <c r="C7" s="61" t="s">
        <v>38</v>
      </c>
      <c r="D7" s="61" t="s">
        <v>68</v>
      </c>
      <c r="E7" s="61" t="s">
        <v>39</v>
      </c>
      <c r="F7" s="61" t="s">
        <v>84</v>
      </c>
      <c r="G7" s="61" t="s">
        <v>207</v>
      </c>
      <c r="H7" s="61" t="s">
        <v>165</v>
      </c>
      <c r="I7" s="63" t="s">
        <v>166</v>
      </c>
      <c r="J7" s="76" t="s">
        <v>224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218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1"/>
      <c r="C11" s="78"/>
      <c r="D11" s="78"/>
      <c r="E11" s="78"/>
      <c r="F11" s="78"/>
      <c r="G11" s="78"/>
      <c r="H11" s="78"/>
      <c r="I11" s="78"/>
      <c r="J11" s="78"/>
    </row>
    <row r="12" spans="2:56">
      <c r="B12" s="101"/>
      <c r="C12" s="78"/>
      <c r="D12" s="78"/>
      <c r="E12" s="78"/>
      <c r="F12" s="78"/>
      <c r="G12" s="78"/>
      <c r="H12" s="78"/>
      <c r="I12" s="78"/>
      <c r="J12" s="78"/>
    </row>
    <row r="13" spans="2:56">
      <c r="B13" s="78"/>
      <c r="C13" s="78"/>
      <c r="D13" s="78"/>
      <c r="E13" s="78"/>
      <c r="F13" s="78"/>
      <c r="G13" s="78"/>
      <c r="H13" s="78"/>
      <c r="I13" s="78"/>
      <c r="J13" s="78"/>
    </row>
    <row r="14" spans="2:56">
      <c r="B14" s="78"/>
      <c r="C14" s="78"/>
      <c r="D14" s="78"/>
      <c r="E14" s="78"/>
      <c r="F14" s="78"/>
      <c r="G14" s="78"/>
      <c r="H14" s="78"/>
      <c r="I14" s="78"/>
      <c r="J14" s="78"/>
    </row>
    <row r="15" spans="2:56">
      <c r="B15" s="78"/>
      <c r="C15" s="78"/>
      <c r="D15" s="78"/>
      <c r="E15" s="78"/>
      <c r="F15" s="78"/>
      <c r="G15" s="78"/>
      <c r="H15" s="78"/>
      <c r="I15" s="78"/>
      <c r="J15" s="78"/>
    </row>
    <row r="16" spans="2:56">
      <c r="B16" s="78"/>
      <c r="C16" s="78"/>
      <c r="D16" s="78"/>
      <c r="E16" s="78"/>
      <c r="F16" s="78"/>
      <c r="G16" s="78"/>
      <c r="H16" s="78"/>
      <c r="I16" s="78"/>
      <c r="J16" s="78"/>
    </row>
    <row r="17" spans="2:10">
      <c r="B17" s="78"/>
      <c r="C17" s="78"/>
      <c r="D17" s="78"/>
      <c r="E17" s="78"/>
      <c r="F17" s="78"/>
      <c r="G17" s="78"/>
      <c r="H17" s="78"/>
      <c r="I17" s="78"/>
      <c r="J17" s="78"/>
    </row>
    <row r="18" spans="2:10">
      <c r="B18" s="78"/>
      <c r="C18" s="78"/>
      <c r="D18" s="78"/>
      <c r="E18" s="78"/>
      <c r="F18" s="78"/>
      <c r="G18" s="78"/>
      <c r="H18" s="78"/>
      <c r="I18" s="78"/>
      <c r="J18" s="78"/>
    </row>
    <row r="19" spans="2:10">
      <c r="B19" s="78"/>
      <c r="C19" s="78"/>
      <c r="D19" s="78"/>
      <c r="E19" s="78"/>
      <c r="F19" s="78"/>
      <c r="G19" s="78"/>
      <c r="H19" s="78"/>
      <c r="I19" s="78"/>
      <c r="J19" s="78"/>
    </row>
    <row r="20" spans="2:10">
      <c r="B20" s="78"/>
      <c r="C20" s="78"/>
      <c r="D20" s="78"/>
      <c r="E20" s="78"/>
      <c r="F20" s="78"/>
      <c r="G20" s="78"/>
      <c r="H20" s="78"/>
      <c r="I20" s="78"/>
      <c r="J20" s="78"/>
    </row>
    <row r="21" spans="2:10">
      <c r="B21" s="78"/>
      <c r="C21" s="78"/>
      <c r="D21" s="78"/>
      <c r="E21" s="78"/>
      <c r="F21" s="78"/>
      <c r="G21" s="78"/>
      <c r="H21" s="78"/>
      <c r="I21" s="78"/>
      <c r="J21" s="78"/>
    </row>
    <row r="22" spans="2:10">
      <c r="B22" s="78"/>
      <c r="C22" s="78"/>
      <c r="D22" s="78"/>
      <c r="E22" s="78"/>
      <c r="F22" s="78"/>
      <c r="G22" s="78"/>
      <c r="H22" s="78"/>
      <c r="I22" s="78"/>
      <c r="J22" s="78"/>
    </row>
    <row r="23" spans="2:10">
      <c r="B23" s="78"/>
      <c r="C23" s="78"/>
      <c r="D23" s="78"/>
      <c r="E23" s="78"/>
      <c r="F23" s="78"/>
      <c r="G23" s="78"/>
      <c r="H23" s="78"/>
      <c r="I23" s="78"/>
      <c r="J23" s="78"/>
    </row>
    <row r="24" spans="2:10">
      <c r="B24" s="78"/>
      <c r="C24" s="78"/>
      <c r="D24" s="78"/>
      <c r="E24" s="78"/>
      <c r="F24" s="78"/>
      <c r="G24" s="78"/>
      <c r="H24" s="78"/>
      <c r="I24" s="78"/>
      <c r="J24" s="78"/>
    </row>
    <row r="25" spans="2:10">
      <c r="B25" s="78"/>
      <c r="C25" s="78"/>
      <c r="D25" s="78"/>
      <c r="E25" s="78"/>
      <c r="F25" s="78"/>
      <c r="G25" s="78"/>
      <c r="H25" s="78"/>
      <c r="I25" s="78"/>
      <c r="J25" s="78"/>
    </row>
    <row r="26" spans="2:10">
      <c r="B26" s="78"/>
      <c r="C26" s="78"/>
      <c r="D26" s="78"/>
      <c r="E26" s="78"/>
      <c r="F26" s="78"/>
      <c r="G26" s="78"/>
      <c r="H26" s="78"/>
      <c r="I26" s="78"/>
      <c r="J26" s="78"/>
    </row>
    <row r="27" spans="2:10">
      <c r="B27" s="78"/>
      <c r="C27" s="78"/>
      <c r="D27" s="78"/>
      <c r="E27" s="78"/>
      <c r="F27" s="78"/>
      <c r="G27" s="78"/>
      <c r="H27" s="78"/>
      <c r="I27" s="78"/>
      <c r="J27" s="78"/>
    </row>
    <row r="28" spans="2:10">
      <c r="B28" s="78"/>
      <c r="C28" s="78"/>
      <c r="D28" s="78"/>
      <c r="E28" s="78"/>
      <c r="F28" s="78"/>
      <c r="G28" s="78"/>
      <c r="H28" s="78"/>
      <c r="I28" s="78"/>
      <c r="J28" s="78"/>
    </row>
    <row r="29" spans="2:10">
      <c r="B29" s="78"/>
      <c r="C29" s="78"/>
      <c r="D29" s="78"/>
      <c r="E29" s="78"/>
      <c r="F29" s="78"/>
      <c r="G29" s="78"/>
      <c r="H29" s="78"/>
      <c r="I29" s="78"/>
      <c r="J29" s="78"/>
    </row>
    <row r="30" spans="2:10">
      <c r="B30" s="78"/>
      <c r="C30" s="78"/>
      <c r="D30" s="78"/>
      <c r="E30" s="78"/>
      <c r="F30" s="78"/>
      <c r="G30" s="78"/>
      <c r="H30" s="78"/>
      <c r="I30" s="78"/>
      <c r="J30" s="78"/>
    </row>
    <row r="31" spans="2:10">
      <c r="B31" s="78"/>
      <c r="C31" s="78"/>
      <c r="D31" s="78"/>
      <c r="E31" s="78"/>
      <c r="F31" s="78"/>
      <c r="G31" s="78"/>
      <c r="H31" s="78"/>
      <c r="I31" s="78"/>
      <c r="J31" s="78"/>
    </row>
    <row r="32" spans="2:10">
      <c r="B32" s="78"/>
      <c r="C32" s="78"/>
      <c r="D32" s="78"/>
      <c r="E32" s="78"/>
      <c r="F32" s="78"/>
      <c r="G32" s="78"/>
      <c r="H32" s="78"/>
      <c r="I32" s="78"/>
      <c r="J32" s="78"/>
    </row>
    <row r="33" spans="2:10">
      <c r="B33" s="78"/>
      <c r="C33" s="78"/>
      <c r="D33" s="78"/>
      <c r="E33" s="78"/>
      <c r="F33" s="78"/>
      <c r="G33" s="78"/>
      <c r="H33" s="78"/>
      <c r="I33" s="78"/>
      <c r="J33" s="78"/>
    </row>
    <row r="34" spans="2:10">
      <c r="B34" s="78"/>
      <c r="C34" s="78"/>
      <c r="D34" s="78"/>
      <c r="E34" s="78"/>
      <c r="F34" s="78"/>
      <c r="G34" s="78"/>
      <c r="H34" s="78"/>
      <c r="I34" s="78"/>
      <c r="J34" s="78"/>
    </row>
    <row r="35" spans="2:10">
      <c r="B35" s="78"/>
      <c r="C35" s="78"/>
      <c r="D35" s="78"/>
      <c r="E35" s="78"/>
      <c r="F35" s="78"/>
      <c r="G35" s="78"/>
      <c r="H35" s="78"/>
      <c r="I35" s="78"/>
      <c r="J35" s="78"/>
    </row>
    <row r="36" spans="2:10">
      <c r="B36" s="78"/>
      <c r="C36" s="78"/>
      <c r="D36" s="78"/>
      <c r="E36" s="78"/>
      <c r="F36" s="78"/>
      <c r="G36" s="78"/>
      <c r="H36" s="78"/>
      <c r="I36" s="78"/>
      <c r="J36" s="78"/>
    </row>
    <row r="37" spans="2:10">
      <c r="B37" s="78"/>
      <c r="C37" s="78"/>
      <c r="D37" s="78"/>
      <c r="E37" s="78"/>
      <c r="F37" s="78"/>
      <c r="G37" s="78"/>
      <c r="H37" s="78"/>
      <c r="I37" s="78"/>
      <c r="J37" s="78"/>
    </row>
    <row r="38" spans="2:10">
      <c r="B38" s="78"/>
      <c r="C38" s="78"/>
      <c r="D38" s="78"/>
      <c r="E38" s="78"/>
      <c r="F38" s="78"/>
      <c r="G38" s="78"/>
      <c r="H38" s="78"/>
      <c r="I38" s="78"/>
      <c r="J38" s="78"/>
    </row>
    <row r="39" spans="2:10">
      <c r="B39" s="78"/>
      <c r="C39" s="78"/>
      <c r="D39" s="78"/>
      <c r="E39" s="78"/>
      <c r="F39" s="78"/>
      <c r="G39" s="78"/>
      <c r="H39" s="78"/>
      <c r="I39" s="78"/>
      <c r="J39" s="78"/>
    </row>
    <row r="40" spans="2:10">
      <c r="B40" s="78"/>
      <c r="C40" s="78"/>
      <c r="D40" s="78"/>
      <c r="E40" s="78"/>
      <c r="F40" s="78"/>
      <c r="G40" s="78"/>
      <c r="H40" s="78"/>
      <c r="I40" s="78"/>
      <c r="J40" s="78"/>
    </row>
    <row r="41" spans="2:10">
      <c r="B41" s="78"/>
      <c r="C41" s="78"/>
      <c r="D41" s="78"/>
      <c r="E41" s="78"/>
      <c r="F41" s="78"/>
      <c r="G41" s="78"/>
      <c r="H41" s="78"/>
      <c r="I41" s="78"/>
      <c r="J41" s="78"/>
    </row>
    <row r="42" spans="2:10">
      <c r="B42" s="78"/>
      <c r="C42" s="78"/>
      <c r="D42" s="78"/>
      <c r="E42" s="78"/>
      <c r="F42" s="78"/>
      <c r="G42" s="78"/>
      <c r="H42" s="78"/>
      <c r="I42" s="78"/>
      <c r="J42" s="78"/>
    </row>
    <row r="43" spans="2:10">
      <c r="B43" s="78"/>
      <c r="C43" s="78"/>
      <c r="D43" s="78"/>
      <c r="E43" s="78"/>
      <c r="F43" s="78"/>
      <c r="G43" s="78"/>
      <c r="H43" s="78"/>
      <c r="I43" s="78"/>
      <c r="J43" s="78"/>
    </row>
    <row r="44" spans="2:10">
      <c r="B44" s="78"/>
      <c r="C44" s="78"/>
      <c r="D44" s="78"/>
      <c r="E44" s="78"/>
      <c r="F44" s="78"/>
      <c r="G44" s="78"/>
      <c r="H44" s="78"/>
      <c r="I44" s="78"/>
      <c r="J44" s="78"/>
    </row>
    <row r="45" spans="2:10">
      <c r="B45" s="78"/>
      <c r="C45" s="78"/>
      <c r="D45" s="78"/>
      <c r="E45" s="78"/>
      <c r="F45" s="78"/>
      <c r="G45" s="78"/>
      <c r="H45" s="78"/>
      <c r="I45" s="78"/>
      <c r="J45" s="78"/>
    </row>
    <row r="46" spans="2:10">
      <c r="B46" s="78"/>
      <c r="C46" s="78"/>
      <c r="D46" s="78"/>
      <c r="E46" s="78"/>
      <c r="F46" s="78"/>
      <c r="G46" s="78"/>
      <c r="H46" s="78"/>
      <c r="I46" s="78"/>
      <c r="J46" s="78"/>
    </row>
    <row r="47" spans="2:10">
      <c r="B47" s="78"/>
      <c r="C47" s="78"/>
      <c r="D47" s="78"/>
      <c r="E47" s="78"/>
      <c r="F47" s="78"/>
      <c r="G47" s="78"/>
      <c r="H47" s="78"/>
      <c r="I47" s="78"/>
      <c r="J47" s="78"/>
    </row>
    <row r="48" spans="2:10">
      <c r="B48" s="78"/>
      <c r="C48" s="78"/>
      <c r="D48" s="78"/>
      <c r="E48" s="78"/>
      <c r="F48" s="78"/>
      <c r="G48" s="78"/>
      <c r="H48" s="78"/>
      <c r="I48" s="78"/>
      <c r="J48" s="78"/>
    </row>
    <row r="49" spans="2:10">
      <c r="B49" s="78"/>
      <c r="C49" s="78"/>
      <c r="D49" s="78"/>
      <c r="E49" s="78"/>
      <c r="F49" s="78"/>
      <c r="G49" s="78"/>
      <c r="H49" s="78"/>
      <c r="I49" s="78"/>
      <c r="J49" s="78"/>
    </row>
    <row r="50" spans="2:10">
      <c r="B50" s="78"/>
      <c r="C50" s="78"/>
      <c r="D50" s="78"/>
      <c r="E50" s="78"/>
      <c r="F50" s="78"/>
      <c r="G50" s="78"/>
      <c r="H50" s="78"/>
      <c r="I50" s="78"/>
      <c r="J50" s="78"/>
    </row>
    <row r="51" spans="2:10">
      <c r="B51" s="78"/>
      <c r="C51" s="78"/>
      <c r="D51" s="78"/>
      <c r="E51" s="78"/>
      <c r="F51" s="78"/>
      <c r="G51" s="78"/>
      <c r="H51" s="78"/>
      <c r="I51" s="78"/>
      <c r="J51" s="78"/>
    </row>
    <row r="52" spans="2:10">
      <c r="B52" s="78"/>
      <c r="C52" s="78"/>
      <c r="D52" s="78"/>
      <c r="E52" s="78"/>
      <c r="F52" s="78"/>
      <c r="G52" s="78"/>
      <c r="H52" s="78"/>
      <c r="I52" s="78"/>
      <c r="J52" s="78"/>
    </row>
    <row r="53" spans="2:10">
      <c r="B53" s="78"/>
      <c r="C53" s="78"/>
      <c r="D53" s="78"/>
      <c r="E53" s="78"/>
      <c r="F53" s="78"/>
      <c r="G53" s="78"/>
      <c r="H53" s="78"/>
      <c r="I53" s="78"/>
      <c r="J53" s="78"/>
    </row>
    <row r="54" spans="2:10">
      <c r="B54" s="78"/>
      <c r="C54" s="78"/>
      <c r="D54" s="78"/>
      <c r="E54" s="78"/>
      <c r="F54" s="78"/>
      <c r="G54" s="78"/>
      <c r="H54" s="78"/>
      <c r="I54" s="78"/>
      <c r="J54" s="78"/>
    </row>
    <row r="55" spans="2:10">
      <c r="B55" s="78"/>
      <c r="C55" s="78"/>
      <c r="D55" s="78"/>
      <c r="E55" s="78"/>
      <c r="F55" s="78"/>
      <c r="G55" s="78"/>
      <c r="H55" s="78"/>
      <c r="I55" s="78"/>
      <c r="J55" s="78"/>
    </row>
    <row r="56" spans="2:10">
      <c r="B56" s="78"/>
      <c r="C56" s="78"/>
      <c r="D56" s="78"/>
      <c r="E56" s="78"/>
      <c r="F56" s="78"/>
      <c r="G56" s="78"/>
      <c r="H56" s="78"/>
      <c r="I56" s="78"/>
      <c r="J56" s="78"/>
    </row>
    <row r="57" spans="2:10">
      <c r="B57" s="78"/>
      <c r="C57" s="78"/>
      <c r="D57" s="78"/>
      <c r="E57" s="78"/>
      <c r="F57" s="78"/>
      <c r="G57" s="78"/>
      <c r="H57" s="78"/>
      <c r="I57" s="78"/>
      <c r="J57" s="78"/>
    </row>
    <row r="58" spans="2:10">
      <c r="B58" s="78"/>
      <c r="C58" s="78"/>
      <c r="D58" s="78"/>
      <c r="E58" s="78"/>
      <c r="F58" s="78"/>
      <c r="G58" s="78"/>
      <c r="H58" s="78"/>
      <c r="I58" s="78"/>
      <c r="J58" s="78"/>
    </row>
    <row r="59" spans="2:10">
      <c r="B59" s="78"/>
      <c r="C59" s="78"/>
      <c r="D59" s="78"/>
      <c r="E59" s="78"/>
      <c r="F59" s="78"/>
      <c r="G59" s="78"/>
      <c r="H59" s="78"/>
      <c r="I59" s="78"/>
      <c r="J59" s="78"/>
    </row>
    <row r="60" spans="2:10">
      <c r="B60" s="78"/>
      <c r="C60" s="78"/>
      <c r="D60" s="78"/>
      <c r="E60" s="78"/>
      <c r="F60" s="78"/>
      <c r="G60" s="78"/>
      <c r="H60" s="78"/>
      <c r="I60" s="78"/>
      <c r="J60" s="78"/>
    </row>
    <row r="61" spans="2:10">
      <c r="B61" s="78"/>
      <c r="C61" s="78"/>
      <c r="D61" s="78"/>
      <c r="E61" s="78"/>
      <c r="F61" s="78"/>
      <c r="G61" s="78"/>
      <c r="H61" s="78"/>
      <c r="I61" s="78"/>
      <c r="J61" s="78"/>
    </row>
    <row r="62" spans="2:10">
      <c r="B62" s="78"/>
      <c r="C62" s="78"/>
      <c r="D62" s="78"/>
      <c r="E62" s="78"/>
      <c r="F62" s="78"/>
      <c r="G62" s="78"/>
      <c r="H62" s="78"/>
      <c r="I62" s="78"/>
      <c r="J62" s="78"/>
    </row>
    <row r="63" spans="2:10">
      <c r="B63" s="78"/>
      <c r="C63" s="78"/>
      <c r="D63" s="78"/>
      <c r="E63" s="78"/>
      <c r="F63" s="78"/>
      <c r="G63" s="78"/>
      <c r="H63" s="78"/>
      <c r="I63" s="78"/>
      <c r="J63" s="78"/>
    </row>
    <row r="64" spans="2:10">
      <c r="B64" s="78"/>
      <c r="C64" s="78"/>
      <c r="D64" s="78"/>
      <c r="E64" s="78"/>
      <c r="F64" s="78"/>
      <c r="G64" s="78"/>
      <c r="H64" s="78"/>
      <c r="I64" s="78"/>
      <c r="J64" s="78"/>
    </row>
    <row r="65" spans="2:10">
      <c r="B65" s="78"/>
      <c r="C65" s="78"/>
      <c r="D65" s="78"/>
      <c r="E65" s="78"/>
      <c r="F65" s="78"/>
      <c r="G65" s="78"/>
      <c r="H65" s="78"/>
      <c r="I65" s="78"/>
      <c r="J65" s="78"/>
    </row>
    <row r="66" spans="2:10">
      <c r="B66" s="78"/>
      <c r="C66" s="78"/>
      <c r="D66" s="78"/>
      <c r="E66" s="78"/>
      <c r="F66" s="78"/>
      <c r="G66" s="78"/>
      <c r="H66" s="78"/>
      <c r="I66" s="78"/>
      <c r="J66" s="78"/>
    </row>
    <row r="67" spans="2:10">
      <c r="B67" s="78"/>
      <c r="C67" s="78"/>
      <c r="D67" s="78"/>
      <c r="E67" s="78"/>
      <c r="F67" s="78"/>
      <c r="G67" s="78"/>
      <c r="H67" s="78"/>
      <c r="I67" s="78"/>
      <c r="J67" s="78"/>
    </row>
    <row r="68" spans="2:10">
      <c r="B68" s="78"/>
      <c r="C68" s="78"/>
      <c r="D68" s="78"/>
      <c r="E68" s="78"/>
      <c r="F68" s="78"/>
      <c r="G68" s="78"/>
      <c r="H68" s="78"/>
      <c r="I68" s="78"/>
      <c r="J68" s="78"/>
    </row>
    <row r="69" spans="2:10">
      <c r="B69" s="78"/>
      <c r="C69" s="78"/>
      <c r="D69" s="78"/>
      <c r="E69" s="78"/>
      <c r="F69" s="78"/>
      <c r="G69" s="78"/>
      <c r="H69" s="78"/>
      <c r="I69" s="78"/>
      <c r="J69" s="78"/>
    </row>
    <row r="70" spans="2:10">
      <c r="B70" s="78"/>
      <c r="C70" s="78"/>
      <c r="D70" s="78"/>
      <c r="E70" s="78"/>
      <c r="F70" s="78"/>
      <c r="G70" s="78"/>
      <c r="H70" s="78"/>
      <c r="I70" s="78"/>
      <c r="J70" s="78"/>
    </row>
    <row r="71" spans="2:10">
      <c r="B71" s="78"/>
      <c r="C71" s="78"/>
      <c r="D71" s="78"/>
      <c r="E71" s="78"/>
      <c r="F71" s="78"/>
      <c r="G71" s="78"/>
      <c r="H71" s="78"/>
      <c r="I71" s="78"/>
      <c r="J71" s="78"/>
    </row>
    <row r="72" spans="2:10">
      <c r="B72" s="78"/>
      <c r="C72" s="78"/>
      <c r="D72" s="78"/>
      <c r="E72" s="78"/>
      <c r="F72" s="78"/>
      <c r="G72" s="78"/>
      <c r="H72" s="78"/>
      <c r="I72" s="78"/>
      <c r="J72" s="78"/>
    </row>
    <row r="73" spans="2:10">
      <c r="B73" s="78"/>
      <c r="C73" s="78"/>
      <c r="D73" s="78"/>
      <c r="E73" s="78"/>
      <c r="F73" s="78"/>
      <c r="G73" s="78"/>
      <c r="H73" s="78"/>
      <c r="I73" s="78"/>
      <c r="J73" s="78"/>
    </row>
    <row r="74" spans="2:10">
      <c r="B74" s="78"/>
      <c r="C74" s="78"/>
      <c r="D74" s="78"/>
      <c r="E74" s="78"/>
      <c r="F74" s="78"/>
      <c r="G74" s="78"/>
      <c r="H74" s="78"/>
      <c r="I74" s="78"/>
      <c r="J74" s="78"/>
    </row>
    <row r="75" spans="2:10">
      <c r="B75" s="78"/>
      <c r="C75" s="78"/>
      <c r="D75" s="78"/>
      <c r="E75" s="78"/>
      <c r="F75" s="78"/>
      <c r="G75" s="78"/>
      <c r="H75" s="78"/>
      <c r="I75" s="78"/>
      <c r="J75" s="78"/>
    </row>
    <row r="76" spans="2:10">
      <c r="B76" s="78"/>
      <c r="C76" s="78"/>
      <c r="D76" s="78"/>
      <c r="E76" s="78"/>
      <c r="F76" s="78"/>
      <c r="G76" s="78"/>
      <c r="H76" s="78"/>
      <c r="I76" s="78"/>
      <c r="J76" s="78"/>
    </row>
    <row r="77" spans="2:10">
      <c r="B77" s="78"/>
      <c r="C77" s="78"/>
      <c r="D77" s="78"/>
      <c r="E77" s="78"/>
      <c r="F77" s="78"/>
      <c r="G77" s="78"/>
      <c r="H77" s="78"/>
      <c r="I77" s="78"/>
      <c r="J77" s="78"/>
    </row>
    <row r="78" spans="2:10">
      <c r="B78" s="78"/>
      <c r="C78" s="78"/>
      <c r="D78" s="78"/>
      <c r="E78" s="78"/>
      <c r="F78" s="78"/>
      <c r="G78" s="78"/>
      <c r="H78" s="78"/>
      <c r="I78" s="78"/>
      <c r="J78" s="78"/>
    </row>
    <row r="79" spans="2:10">
      <c r="B79" s="78"/>
      <c r="C79" s="78"/>
      <c r="D79" s="78"/>
      <c r="E79" s="78"/>
      <c r="F79" s="78"/>
      <c r="G79" s="78"/>
      <c r="H79" s="78"/>
      <c r="I79" s="78"/>
      <c r="J79" s="78"/>
    </row>
    <row r="80" spans="2:10">
      <c r="B80" s="78"/>
      <c r="C80" s="78"/>
      <c r="D80" s="78"/>
      <c r="E80" s="78"/>
      <c r="F80" s="78"/>
      <c r="G80" s="78"/>
      <c r="H80" s="78"/>
      <c r="I80" s="78"/>
      <c r="J80" s="78"/>
    </row>
    <row r="81" spans="2:10">
      <c r="B81" s="78"/>
      <c r="C81" s="78"/>
      <c r="D81" s="78"/>
      <c r="E81" s="78"/>
      <c r="F81" s="78"/>
      <c r="G81" s="78"/>
      <c r="H81" s="78"/>
      <c r="I81" s="78"/>
      <c r="J81" s="78"/>
    </row>
    <row r="82" spans="2:10">
      <c r="B82" s="78"/>
      <c r="C82" s="78"/>
      <c r="D82" s="78"/>
      <c r="E82" s="78"/>
      <c r="F82" s="78"/>
      <c r="G82" s="78"/>
      <c r="H82" s="78"/>
      <c r="I82" s="78"/>
      <c r="J82" s="78"/>
    </row>
    <row r="83" spans="2:10">
      <c r="B83" s="78"/>
      <c r="C83" s="78"/>
      <c r="D83" s="78"/>
      <c r="E83" s="78"/>
      <c r="F83" s="78"/>
      <c r="G83" s="78"/>
      <c r="H83" s="78"/>
      <c r="I83" s="78"/>
      <c r="J83" s="78"/>
    </row>
    <row r="84" spans="2:10">
      <c r="B84" s="78"/>
      <c r="C84" s="78"/>
      <c r="D84" s="78"/>
      <c r="E84" s="78"/>
      <c r="F84" s="78"/>
      <c r="G84" s="78"/>
      <c r="H84" s="78"/>
      <c r="I84" s="78"/>
      <c r="J84" s="78"/>
    </row>
    <row r="85" spans="2:10">
      <c r="B85" s="78"/>
      <c r="C85" s="78"/>
      <c r="D85" s="78"/>
      <c r="E85" s="78"/>
      <c r="F85" s="78"/>
      <c r="G85" s="78"/>
      <c r="H85" s="78"/>
      <c r="I85" s="78"/>
      <c r="J85" s="78"/>
    </row>
    <row r="86" spans="2:10">
      <c r="B86" s="78"/>
      <c r="C86" s="78"/>
      <c r="D86" s="78"/>
      <c r="E86" s="78"/>
      <c r="F86" s="78"/>
      <c r="G86" s="78"/>
      <c r="H86" s="78"/>
      <c r="I86" s="78"/>
      <c r="J86" s="78"/>
    </row>
    <row r="87" spans="2:10">
      <c r="B87" s="78"/>
      <c r="C87" s="78"/>
      <c r="D87" s="78"/>
      <c r="E87" s="78"/>
      <c r="F87" s="78"/>
      <c r="G87" s="78"/>
      <c r="H87" s="78"/>
      <c r="I87" s="78"/>
      <c r="J87" s="78"/>
    </row>
    <row r="88" spans="2:10">
      <c r="B88" s="78"/>
      <c r="C88" s="78"/>
      <c r="D88" s="78"/>
      <c r="E88" s="78"/>
      <c r="F88" s="78"/>
      <c r="G88" s="78"/>
      <c r="H88" s="78"/>
      <c r="I88" s="78"/>
      <c r="J88" s="78"/>
    </row>
    <row r="89" spans="2:10">
      <c r="B89" s="78"/>
      <c r="C89" s="78"/>
      <c r="D89" s="78"/>
      <c r="E89" s="78"/>
      <c r="F89" s="78"/>
      <c r="G89" s="78"/>
      <c r="H89" s="78"/>
      <c r="I89" s="78"/>
      <c r="J89" s="78"/>
    </row>
    <row r="90" spans="2:10">
      <c r="B90" s="78"/>
      <c r="C90" s="78"/>
      <c r="D90" s="78"/>
      <c r="E90" s="78"/>
      <c r="F90" s="78"/>
      <c r="G90" s="78"/>
      <c r="H90" s="78"/>
      <c r="I90" s="78"/>
      <c r="J90" s="78"/>
    </row>
    <row r="91" spans="2:10">
      <c r="B91" s="78"/>
      <c r="C91" s="78"/>
      <c r="D91" s="78"/>
      <c r="E91" s="78"/>
      <c r="F91" s="78"/>
      <c r="G91" s="78"/>
      <c r="H91" s="78"/>
      <c r="I91" s="78"/>
      <c r="J91" s="78"/>
    </row>
    <row r="92" spans="2:10">
      <c r="B92" s="78"/>
      <c r="C92" s="78"/>
      <c r="D92" s="78"/>
      <c r="E92" s="78"/>
      <c r="F92" s="78"/>
      <c r="G92" s="78"/>
      <c r="H92" s="78"/>
      <c r="I92" s="78"/>
      <c r="J92" s="78"/>
    </row>
    <row r="93" spans="2:10">
      <c r="B93" s="78"/>
      <c r="C93" s="78"/>
      <c r="D93" s="78"/>
      <c r="E93" s="78"/>
      <c r="F93" s="78"/>
      <c r="G93" s="78"/>
      <c r="H93" s="78"/>
      <c r="I93" s="78"/>
      <c r="J93" s="78"/>
    </row>
    <row r="94" spans="2:10">
      <c r="B94" s="78"/>
      <c r="C94" s="78"/>
      <c r="D94" s="78"/>
      <c r="E94" s="78"/>
      <c r="F94" s="78"/>
      <c r="G94" s="78"/>
      <c r="H94" s="78"/>
      <c r="I94" s="78"/>
      <c r="J94" s="78"/>
    </row>
    <row r="95" spans="2:10">
      <c r="B95" s="78"/>
      <c r="C95" s="78"/>
      <c r="D95" s="78"/>
      <c r="E95" s="78"/>
      <c r="F95" s="78"/>
      <c r="G95" s="78"/>
      <c r="H95" s="78"/>
      <c r="I95" s="78"/>
      <c r="J95" s="78"/>
    </row>
    <row r="96" spans="2:10">
      <c r="B96" s="78"/>
      <c r="C96" s="78"/>
      <c r="D96" s="78"/>
      <c r="E96" s="78"/>
      <c r="F96" s="78"/>
      <c r="G96" s="78"/>
      <c r="H96" s="78"/>
      <c r="I96" s="78"/>
      <c r="J96" s="78"/>
    </row>
    <row r="97" spans="2:10">
      <c r="B97" s="78"/>
      <c r="C97" s="78"/>
      <c r="D97" s="78"/>
      <c r="E97" s="78"/>
      <c r="F97" s="78"/>
      <c r="G97" s="78"/>
      <c r="H97" s="78"/>
      <c r="I97" s="78"/>
      <c r="J97" s="78"/>
    </row>
    <row r="98" spans="2:10">
      <c r="B98" s="78"/>
      <c r="C98" s="78"/>
      <c r="D98" s="78"/>
      <c r="E98" s="78"/>
      <c r="F98" s="78"/>
      <c r="G98" s="78"/>
      <c r="H98" s="78"/>
      <c r="I98" s="78"/>
      <c r="J98" s="78"/>
    </row>
    <row r="99" spans="2:10">
      <c r="B99" s="78"/>
      <c r="C99" s="78"/>
      <c r="D99" s="78"/>
      <c r="E99" s="78"/>
      <c r="F99" s="78"/>
      <c r="G99" s="78"/>
      <c r="H99" s="78"/>
      <c r="I99" s="78"/>
      <c r="J99" s="78"/>
    </row>
    <row r="100" spans="2:10">
      <c r="B100" s="78"/>
      <c r="C100" s="78"/>
      <c r="D100" s="78"/>
      <c r="E100" s="78"/>
      <c r="F100" s="78"/>
      <c r="G100" s="78"/>
      <c r="H100" s="78"/>
      <c r="I100" s="78"/>
      <c r="J100" s="78"/>
    </row>
    <row r="101" spans="2:10">
      <c r="B101" s="78"/>
      <c r="C101" s="78"/>
      <c r="D101" s="78"/>
      <c r="E101" s="78"/>
      <c r="F101" s="78"/>
      <c r="G101" s="78"/>
      <c r="H101" s="78"/>
      <c r="I101" s="78"/>
      <c r="J101" s="78"/>
    </row>
    <row r="102" spans="2:10">
      <c r="B102" s="78"/>
      <c r="C102" s="78"/>
      <c r="D102" s="78"/>
      <c r="E102" s="78"/>
      <c r="F102" s="78"/>
      <c r="G102" s="78"/>
      <c r="H102" s="78"/>
      <c r="I102" s="78"/>
      <c r="J102" s="78"/>
    </row>
    <row r="103" spans="2:10">
      <c r="B103" s="78"/>
      <c r="C103" s="78"/>
      <c r="D103" s="78"/>
      <c r="E103" s="78"/>
      <c r="F103" s="78"/>
      <c r="G103" s="78"/>
      <c r="H103" s="78"/>
      <c r="I103" s="78"/>
      <c r="J103" s="78"/>
    </row>
    <row r="104" spans="2:10">
      <c r="B104" s="78"/>
      <c r="C104" s="78"/>
      <c r="D104" s="78"/>
      <c r="E104" s="78"/>
      <c r="F104" s="78"/>
      <c r="G104" s="78"/>
      <c r="H104" s="78"/>
      <c r="I104" s="78"/>
      <c r="J104" s="78"/>
    </row>
    <row r="105" spans="2:10">
      <c r="B105" s="78"/>
      <c r="C105" s="78"/>
      <c r="D105" s="78"/>
      <c r="E105" s="78"/>
      <c r="F105" s="78"/>
      <c r="G105" s="78"/>
      <c r="H105" s="78"/>
      <c r="I105" s="78"/>
      <c r="J105" s="78"/>
    </row>
    <row r="106" spans="2:10">
      <c r="B106" s="78"/>
      <c r="C106" s="78"/>
      <c r="D106" s="78"/>
      <c r="E106" s="78"/>
      <c r="F106" s="78"/>
      <c r="G106" s="78"/>
      <c r="H106" s="78"/>
      <c r="I106" s="78"/>
      <c r="J106" s="78"/>
    </row>
    <row r="107" spans="2:10">
      <c r="B107" s="78"/>
      <c r="C107" s="78"/>
      <c r="D107" s="78"/>
      <c r="E107" s="78"/>
      <c r="F107" s="78"/>
      <c r="G107" s="78"/>
      <c r="H107" s="78"/>
      <c r="I107" s="78"/>
      <c r="J107" s="78"/>
    </row>
    <row r="108" spans="2:10">
      <c r="B108" s="78"/>
      <c r="C108" s="78"/>
      <c r="D108" s="78"/>
      <c r="E108" s="78"/>
      <c r="F108" s="78"/>
      <c r="G108" s="78"/>
      <c r="H108" s="78"/>
      <c r="I108" s="78"/>
      <c r="J108" s="78"/>
    </row>
    <row r="109" spans="2:10">
      <c r="B109" s="78"/>
      <c r="C109" s="78"/>
      <c r="D109" s="78"/>
      <c r="E109" s="78"/>
      <c r="F109" s="78"/>
      <c r="G109" s="78"/>
      <c r="H109" s="78"/>
      <c r="I109" s="78"/>
      <c r="J109" s="78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162</v>
      </c>
      <c r="C1" s="77" t="s" vm="1">
        <v>230</v>
      </c>
    </row>
    <row r="2" spans="2:60">
      <c r="B2" s="56" t="s">
        <v>161</v>
      </c>
      <c r="C2" s="77" t="s">
        <v>231</v>
      </c>
    </row>
    <row r="3" spans="2:60">
      <c r="B3" s="56" t="s">
        <v>163</v>
      </c>
      <c r="C3" s="77" t="s">
        <v>232</v>
      </c>
    </row>
    <row r="4" spans="2:60">
      <c r="B4" s="56" t="s">
        <v>164</v>
      </c>
      <c r="C4" s="77">
        <v>8603</v>
      </c>
    </row>
    <row r="6" spans="2:60" ht="26.25" customHeight="1">
      <c r="B6" s="177" t="s">
        <v>197</v>
      </c>
      <c r="C6" s="178"/>
      <c r="D6" s="178"/>
      <c r="E6" s="178"/>
      <c r="F6" s="178"/>
      <c r="G6" s="178"/>
      <c r="H6" s="178"/>
      <c r="I6" s="178"/>
      <c r="J6" s="178"/>
      <c r="K6" s="179"/>
    </row>
    <row r="7" spans="2:60" s="3" customFormat="1" ht="66">
      <c r="B7" s="59" t="s">
        <v>99</v>
      </c>
      <c r="C7" s="59" t="s">
        <v>100</v>
      </c>
      <c r="D7" s="59" t="s">
        <v>15</v>
      </c>
      <c r="E7" s="59" t="s">
        <v>16</v>
      </c>
      <c r="F7" s="59" t="s">
        <v>40</v>
      </c>
      <c r="G7" s="59" t="s">
        <v>84</v>
      </c>
      <c r="H7" s="59" t="s">
        <v>37</v>
      </c>
      <c r="I7" s="59" t="s">
        <v>93</v>
      </c>
      <c r="J7" s="59" t="s">
        <v>165</v>
      </c>
      <c r="K7" s="59" t="s">
        <v>166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217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78"/>
      <c r="D11" s="78"/>
      <c r="E11" s="78"/>
      <c r="F11" s="78"/>
      <c r="G11" s="78"/>
      <c r="H11" s="78"/>
      <c r="I11" s="78"/>
      <c r="J11" s="78"/>
      <c r="K11" s="78"/>
    </row>
    <row r="12" spans="2:60">
      <c r="B12" s="101"/>
      <c r="C12" s="78"/>
      <c r="D12" s="78"/>
      <c r="E12" s="78"/>
      <c r="F12" s="78"/>
      <c r="G12" s="78"/>
      <c r="H12" s="78"/>
      <c r="I12" s="78"/>
      <c r="J12" s="78"/>
      <c r="K12" s="78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8"/>
      <c r="C13" s="78"/>
      <c r="D13" s="78"/>
      <c r="E13" s="78"/>
      <c r="F13" s="78"/>
      <c r="G13" s="78"/>
      <c r="H13" s="78"/>
      <c r="I13" s="78"/>
      <c r="J13" s="78"/>
      <c r="K13" s="78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8"/>
      <c r="C14" s="78"/>
      <c r="D14" s="78"/>
      <c r="E14" s="78"/>
      <c r="F14" s="78"/>
      <c r="G14" s="78"/>
      <c r="H14" s="78"/>
      <c r="I14" s="78"/>
      <c r="J14" s="78"/>
      <c r="K14" s="78"/>
    </row>
    <row r="15" spans="2:60">
      <c r="B15" s="78"/>
      <c r="C15" s="78"/>
      <c r="D15" s="78"/>
      <c r="E15" s="78"/>
      <c r="F15" s="78"/>
      <c r="G15" s="78"/>
      <c r="H15" s="78"/>
      <c r="I15" s="78"/>
      <c r="J15" s="78"/>
      <c r="K15" s="78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8"/>
      <c r="C16" s="78"/>
      <c r="D16" s="78"/>
      <c r="E16" s="78"/>
      <c r="F16" s="78"/>
      <c r="G16" s="78"/>
      <c r="H16" s="78"/>
      <c r="I16" s="78"/>
      <c r="J16" s="78"/>
      <c r="K16" s="78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8"/>
      <c r="C17" s="78"/>
      <c r="D17" s="78"/>
      <c r="E17" s="78"/>
      <c r="F17" s="78"/>
      <c r="G17" s="78"/>
      <c r="H17" s="78"/>
      <c r="I17" s="78"/>
      <c r="J17" s="78"/>
      <c r="K17" s="78"/>
    </row>
    <row r="18" spans="2:11">
      <c r="B18" s="78"/>
      <c r="C18" s="78"/>
      <c r="D18" s="78"/>
      <c r="E18" s="78"/>
      <c r="F18" s="78"/>
      <c r="G18" s="78"/>
      <c r="H18" s="78"/>
      <c r="I18" s="78"/>
      <c r="J18" s="78"/>
      <c r="K18" s="78"/>
    </row>
    <row r="19" spans="2:11"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2:11">
      <c r="B20" s="78"/>
      <c r="C20" s="78"/>
      <c r="D20" s="78"/>
      <c r="E20" s="78"/>
      <c r="F20" s="78"/>
      <c r="G20" s="78"/>
      <c r="H20" s="78"/>
      <c r="I20" s="78"/>
      <c r="J20" s="78"/>
      <c r="K20" s="78"/>
    </row>
    <row r="21" spans="2:11">
      <c r="B21" s="78"/>
      <c r="C21" s="78"/>
      <c r="D21" s="78"/>
      <c r="E21" s="78"/>
      <c r="F21" s="78"/>
      <c r="G21" s="78"/>
      <c r="H21" s="78"/>
      <c r="I21" s="78"/>
      <c r="J21" s="78"/>
      <c r="K21" s="78"/>
    </row>
    <row r="22" spans="2:11">
      <c r="B22" s="78"/>
      <c r="C22" s="78"/>
      <c r="D22" s="78"/>
      <c r="E22" s="78"/>
      <c r="F22" s="78"/>
      <c r="G22" s="78"/>
      <c r="H22" s="78"/>
      <c r="I22" s="78"/>
      <c r="J22" s="78"/>
      <c r="K22" s="78"/>
    </row>
    <row r="23" spans="2:11">
      <c r="B23" s="78"/>
      <c r="C23" s="78"/>
      <c r="D23" s="78"/>
      <c r="E23" s="78"/>
      <c r="F23" s="78"/>
      <c r="G23" s="78"/>
      <c r="H23" s="78"/>
      <c r="I23" s="78"/>
      <c r="J23" s="78"/>
      <c r="K23" s="78"/>
    </row>
    <row r="24" spans="2:11">
      <c r="B24" s="78"/>
      <c r="C24" s="78"/>
      <c r="D24" s="78"/>
      <c r="E24" s="78"/>
      <c r="F24" s="78"/>
      <c r="G24" s="78"/>
      <c r="H24" s="78"/>
      <c r="I24" s="78"/>
      <c r="J24" s="78"/>
      <c r="K24" s="78"/>
    </row>
    <row r="25" spans="2:11"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2:11"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2:11"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2:11">
      <c r="B28" s="78"/>
      <c r="C28" s="78"/>
      <c r="D28" s="78"/>
      <c r="E28" s="78"/>
      <c r="F28" s="78"/>
      <c r="G28" s="78"/>
      <c r="H28" s="78"/>
      <c r="I28" s="78"/>
      <c r="J28" s="78"/>
      <c r="K28" s="78"/>
    </row>
    <row r="29" spans="2:11"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2:11">
      <c r="B30" s="78"/>
      <c r="C30" s="78"/>
      <c r="D30" s="78"/>
      <c r="E30" s="78"/>
      <c r="F30" s="78"/>
      <c r="G30" s="78"/>
      <c r="H30" s="78"/>
      <c r="I30" s="78"/>
      <c r="J30" s="78"/>
      <c r="K30" s="78"/>
    </row>
    <row r="31" spans="2:11"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2:11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11.28515625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162</v>
      </c>
      <c r="C1" s="77" t="s" vm="1">
        <v>230</v>
      </c>
    </row>
    <row r="2" spans="2:60">
      <c r="B2" s="56" t="s">
        <v>161</v>
      </c>
      <c r="C2" s="77" t="s">
        <v>231</v>
      </c>
    </row>
    <row r="3" spans="2:60">
      <c r="B3" s="56" t="s">
        <v>163</v>
      </c>
      <c r="C3" s="77" t="s">
        <v>232</v>
      </c>
    </row>
    <row r="4" spans="2:60">
      <c r="B4" s="56" t="s">
        <v>164</v>
      </c>
      <c r="C4" s="77">
        <v>8603</v>
      </c>
    </row>
    <row r="6" spans="2:60" ht="26.25" customHeight="1">
      <c r="B6" s="177" t="s">
        <v>198</v>
      </c>
      <c r="C6" s="178"/>
      <c r="D6" s="178"/>
      <c r="E6" s="178"/>
      <c r="F6" s="178"/>
      <c r="G6" s="178"/>
      <c r="H6" s="178"/>
      <c r="I6" s="178"/>
      <c r="J6" s="178"/>
      <c r="K6" s="179"/>
    </row>
    <row r="7" spans="2:60" s="3" customFormat="1" ht="63">
      <c r="B7" s="59" t="s">
        <v>99</v>
      </c>
      <c r="C7" s="61" t="s">
        <v>33</v>
      </c>
      <c r="D7" s="61" t="s">
        <v>15</v>
      </c>
      <c r="E7" s="61" t="s">
        <v>16</v>
      </c>
      <c r="F7" s="61" t="s">
        <v>40</v>
      </c>
      <c r="G7" s="61" t="s">
        <v>84</v>
      </c>
      <c r="H7" s="61" t="s">
        <v>37</v>
      </c>
      <c r="I7" s="61" t="s">
        <v>93</v>
      </c>
      <c r="J7" s="61" t="s">
        <v>165</v>
      </c>
      <c r="K7" s="63" t="s">
        <v>166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217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61" t="s">
        <v>321</v>
      </c>
      <c r="C10" s="157"/>
      <c r="D10" s="157"/>
      <c r="E10" s="157"/>
      <c r="F10" s="157"/>
      <c r="G10" s="157"/>
      <c r="H10" s="159"/>
      <c r="I10" s="158">
        <f>I11</f>
        <v>1.1779999999999999E-2</v>
      </c>
      <c r="J10" s="159">
        <v>1</v>
      </c>
      <c r="K10" s="159">
        <f>I10/'סכום נכסי הקרן'!$C$42</f>
        <v>2.0661506364806033E-5</v>
      </c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  <c r="BE10" s="152"/>
      <c r="BF10" s="152"/>
      <c r="BG10" s="152"/>
      <c r="BH10" s="156"/>
    </row>
    <row r="11" spans="2:60" ht="21" customHeight="1">
      <c r="B11" s="160" t="s">
        <v>211</v>
      </c>
      <c r="C11" s="157"/>
      <c r="D11" s="157"/>
      <c r="E11" s="157"/>
      <c r="F11" s="157"/>
      <c r="G11" s="157"/>
      <c r="H11" s="159"/>
      <c r="I11" s="158">
        <f>I12</f>
        <v>1.1779999999999999E-2</v>
      </c>
      <c r="J11" s="159">
        <v>1</v>
      </c>
      <c r="K11" s="159">
        <f>I11/'סכום נכסי הקרן'!$C$42</f>
        <v>2.0661506364806033E-5</v>
      </c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</row>
    <row r="12" spans="2:60">
      <c r="B12" s="162" t="s">
        <v>322</v>
      </c>
      <c r="C12" s="153"/>
      <c r="D12" s="153"/>
      <c r="E12" s="153"/>
      <c r="F12" s="153"/>
      <c r="G12" s="153"/>
      <c r="H12" s="155"/>
      <c r="I12" s="154">
        <f>11.78/1000</f>
        <v>1.1779999999999999E-2</v>
      </c>
      <c r="J12" s="155">
        <v>1</v>
      </c>
      <c r="K12" s="155">
        <f>I12/'סכום נכסי הקרן'!$C$42</f>
        <v>2.0661506364806033E-5</v>
      </c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  <c r="AT12" s="151"/>
      <c r="AU12" s="151"/>
      <c r="AV12" s="151"/>
      <c r="AW12" s="151"/>
      <c r="AX12" s="151"/>
      <c r="AY12" s="151"/>
      <c r="AZ12" s="151"/>
      <c r="BA12" s="151"/>
      <c r="BB12" s="151"/>
      <c r="BC12" s="151"/>
      <c r="BD12" s="151"/>
      <c r="BE12" s="150"/>
      <c r="BF12" s="150"/>
      <c r="BG12" s="150"/>
      <c r="BH12" s="150"/>
    </row>
    <row r="13" spans="2:60">
      <c r="B13" s="78"/>
      <c r="C13" s="78"/>
      <c r="D13" s="78"/>
      <c r="E13" s="78"/>
      <c r="F13" s="78"/>
      <c r="G13" s="78"/>
      <c r="H13" s="78"/>
      <c r="I13" s="78"/>
      <c r="J13" s="78"/>
      <c r="K13" s="78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8"/>
      <c r="C14" s="78"/>
      <c r="D14" s="78"/>
      <c r="E14" s="78"/>
      <c r="F14" s="78"/>
      <c r="G14" s="78"/>
      <c r="H14" s="78"/>
      <c r="I14" s="78"/>
      <c r="J14" s="78"/>
      <c r="K14" s="78"/>
    </row>
    <row r="15" spans="2:60">
      <c r="B15" s="78"/>
      <c r="C15" s="78"/>
      <c r="D15" s="78"/>
      <c r="E15" s="78"/>
      <c r="F15" s="78"/>
      <c r="G15" s="78"/>
      <c r="H15" s="78"/>
      <c r="I15" s="78"/>
      <c r="J15" s="78"/>
      <c r="K15" s="78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8"/>
      <c r="C16" s="78"/>
      <c r="D16" s="78"/>
      <c r="E16" s="78"/>
      <c r="F16" s="78"/>
      <c r="G16" s="78"/>
      <c r="H16" s="78"/>
      <c r="I16" s="78"/>
      <c r="J16" s="78"/>
      <c r="K16" s="78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8"/>
      <c r="C17" s="78"/>
      <c r="D17" s="78"/>
      <c r="E17" s="78"/>
      <c r="F17" s="78"/>
      <c r="G17" s="78"/>
      <c r="H17" s="78"/>
      <c r="I17" s="78"/>
      <c r="J17" s="78"/>
      <c r="K17" s="78"/>
    </row>
    <row r="18" spans="2:11">
      <c r="B18" s="78"/>
      <c r="C18" s="78"/>
      <c r="D18" s="78"/>
      <c r="E18" s="78"/>
      <c r="F18" s="78"/>
      <c r="G18" s="78"/>
      <c r="H18" s="78"/>
      <c r="I18" s="78"/>
      <c r="J18" s="78"/>
      <c r="K18" s="78"/>
    </row>
    <row r="19" spans="2:11"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2:11">
      <c r="B20" s="78"/>
      <c r="C20" s="78"/>
      <c r="D20" s="78"/>
      <c r="E20" s="78"/>
      <c r="F20" s="78"/>
      <c r="G20" s="78"/>
      <c r="H20" s="78"/>
      <c r="I20" s="78"/>
      <c r="J20" s="78"/>
      <c r="K20" s="78"/>
    </row>
    <row r="21" spans="2:11">
      <c r="B21" s="78"/>
      <c r="C21" s="78"/>
      <c r="D21" s="78"/>
      <c r="E21" s="78"/>
      <c r="F21" s="78"/>
      <c r="G21" s="78"/>
      <c r="H21" s="78"/>
      <c r="I21" s="78"/>
      <c r="J21" s="78"/>
      <c r="K21" s="78"/>
    </row>
    <row r="22" spans="2:11">
      <c r="B22" s="78"/>
      <c r="C22" s="78"/>
      <c r="D22" s="78"/>
      <c r="E22" s="78"/>
      <c r="F22" s="78"/>
      <c r="G22" s="78"/>
      <c r="H22" s="78"/>
      <c r="I22" s="78"/>
      <c r="J22" s="78"/>
      <c r="K22" s="78"/>
    </row>
    <row r="23" spans="2:11">
      <c r="B23" s="78"/>
      <c r="C23" s="78"/>
      <c r="D23" s="78"/>
      <c r="E23" s="78"/>
      <c r="F23" s="78"/>
      <c r="G23" s="78"/>
      <c r="H23" s="78"/>
      <c r="I23" s="78"/>
      <c r="J23" s="78"/>
      <c r="K23" s="78"/>
    </row>
    <row r="24" spans="2:11">
      <c r="B24" s="78"/>
      <c r="C24" s="78"/>
      <c r="D24" s="78"/>
      <c r="E24" s="78"/>
      <c r="F24" s="78"/>
      <c r="G24" s="78"/>
      <c r="H24" s="78"/>
      <c r="I24" s="78"/>
      <c r="J24" s="78"/>
      <c r="K24" s="78"/>
    </row>
    <row r="25" spans="2:11"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2:11"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2:11"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2:11">
      <c r="B28" s="78"/>
      <c r="C28" s="78"/>
      <c r="D28" s="78"/>
      <c r="E28" s="78"/>
      <c r="F28" s="78"/>
      <c r="G28" s="78"/>
      <c r="H28" s="78"/>
      <c r="I28" s="78"/>
      <c r="J28" s="78"/>
      <c r="K28" s="78"/>
    </row>
    <row r="29" spans="2:11"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2:11">
      <c r="B30" s="78"/>
      <c r="C30" s="78"/>
      <c r="D30" s="78"/>
      <c r="E30" s="78"/>
      <c r="F30" s="78"/>
      <c r="G30" s="78"/>
      <c r="H30" s="78"/>
      <c r="I30" s="78"/>
      <c r="J30" s="78"/>
      <c r="K30" s="78"/>
    </row>
    <row r="31" spans="2:11"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2:11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6" t="s">
        <v>162</v>
      </c>
      <c r="C1" s="77" t="s" vm="1">
        <v>230</v>
      </c>
    </row>
    <row r="2" spans="2:47">
      <c r="B2" s="56" t="s">
        <v>161</v>
      </c>
      <c r="C2" s="77" t="s">
        <v>231</v>
      </c>
    </row>
    <row r="3" spans="2:47">
      <c r="B3" s="56" t="s">
        <v>163</v>
      </c>
      <c r="C3" s="77" t="s">
        <v>232</v>
      </c>
    </row>
    <row r="4" spans="2:47">
      <c r="B4" s="56" t="s">
        <v>164</v>
      </c>
      <c r="C4" s="77">
        <v>8603</v>
      </c>
    </row>
    <row r="6" spans="2:47" ht="26.25" customHeight="1">
      <c r="B6" s="177" t="s">
        <v>199</v>
      </c>
      <c r="C6" s="178"/>
      <c r="D6" s="179"/>
    </row>
    <row r="7" spans="2:47" s="3" customFormat="1" ht="33">
      <c r="B7" s="59" t="s">
        <v>99</v>
      </c>
      <c r="C7" s="64" t="s">
        <v>90</v>
      </c>
      <c r="D7" s="65" t="s">
        <v>89</v>
      </c>
    </row>
    <row r="8" spans="2:47" s="3" customFormat="1">
      <c r="B8" s="15"/>
      <c r="C8" s="32" t="s">
        <v>217</v>
      </c>
      <c r="D8" s="17" t="s">
        <v>22</v>
      </c>
    </row>
    <row r="9" spans="2:47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8"/>
      <c r="C10" s="78"/>
      <c r="D10" s="7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1"/>
      <c r="C11" s="78"/>
      <c r="D11" s="78"/>
    </row>
    <row r="12" spans="2:47">
      <c r="B12" s="101"/>
      <c r="C12" s="78"/>
      <c r="D12" s="78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8"/>
      <c r="C13" s="78"/>
      <c r="D13" s="78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8"/>
      <c r="C14" s="78"/>
      <c r="D14" s="78"/>
    </row>
    <row r="15" spans="2:47">
      <c r="B15" s="78"/>
      <c r="C15" s="78"/>
      <c r="D15" s="78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8"/>
      <c r="C16" s="78"/>
      <c r="D16" s="78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8"/>
      <c r="C17" s="78"/>
      <c r="D17" s="78"/>
    </row>
    <row r="18" spans="2:4">
      <c r="B18" s="78"/>
      <c r="C18" s="78"/>
      <c r="D18" s="78"/>
    </row>
    <row r="19" spans="2:4">
      <c r="B19" s="78"/>
      <c r="C19" s="78"/>
      <c r="D19" s="78"/>
    </row>
    <row r="20" spans="2:4">
      <c r="B20" s="78"/>
      <c r="C20" s="78"/>
      <c r="D20" s="78"/>
    </row>
    <row r="21" spans="2:4">
      <c r="B21" s="78"/>
      <c r="C21" s="78"/>
      <c r="D21" s="78"/>
    </row>
    <row r="22" spans="2:4">
      <c r="B22" s="78"/>
      <c r="C22" s="78"/>
      <c r="D22" s="78"/>
    </row>
    <row r="23" spans="2:4">
      <c r="B23" s="78"/>
      <c r="C23" s="78"/>
      <c r="D23" s="78"/>
    </row>
    <row r="24" spans="2:4">
      <c r="B24" s="78"/>
      <c r="C24" s="78"/>
      <c r="D24" s="78"/>
    </row>
    <row r="25" spans="2:4">
      <c r="B25" s="78"/>
      <c r="C25" s="78"/>
      <c r="D25" s="78"/>
    </row>
    <row r="26" spans="2:4">
      <c r="B26" s="78"/>
      <c r="C26" s="78"/>
      <c r="D26" s="78"/>
    </row>
    <row r="27" spans="2:4">
      <c r="B27" s="78"/>
      <c r="C27" s="78"/>
      <c r="D27" s="78"/>
    </row>
    <row r="28" spans="2:4">
      <c r="B28" s="78"/>
      <c r="C28" s="78"/>
      <c r="D28" s="78"/>
    </row>
    <row r="29" spans="2:4">
      <c r="B29" s="78"/>
      <c r="C29" s="78"/>
      <c r="D29" s="78"/>
    </row>
    <row r="30" spans="2:4">
      <c r="B30" s="78"/>
      <c r="C30" s="78"/>
      <c r="D30" s="78"/>
    </row>
    <row r="31" spans="2:4">
      <c r="B31" s="78"/>
      <c r="C31" s="78"/>
      <c r="D31" s="78"/>
    </row>
    <row r="32" spans="2:4">
      <c r="B32" s="78"/>
      <c r="C32" s="78"/>
      <c r="D32" s="78"/>
    </row>
    <row r="33" spans="2:4">
      <c r="B33" s="78"/>
      <c r="C33" s="78"/>
      <c r="D33" s="78"/>
    </row>
    <row r="34" spans="2:4">
      <c r="B34" s="78"/>
      <c r="C34" s="78"/>
      <c r="D34" s="78"/>
    </row>
    <row r="35" spans="2:4">
      <c r="B35" s="78"/>
      <c r="C35" s="78"/>
      <c r="D35" s="78"/>
    </row>
    <row r="36" spans="2:4">
      <c r="B36" s="78"/>
      <c r="C36" s="78"/>
      <c r="D36" s="78"/>
    </row>
    <row r="37" spans="2:4">
      <c r="B37" s="78"/>
      <c r="C37" s="78"/>
      <c r="D37" s="78"/>
    </row>
    <row r="38" spans="2:4">
      <c r="B38" s="78"/>
      <c r="C38" s="78"/>
      <c r="D38" s="78"/>
    </row>
    <row r="39" spans="2:4">
      <c r="B39" s="78"/>
      <c r="C39" s="78"/>
      <c r="D39" s="78"/>
    </row>
    <row r="40" spans="2:4">
      <c r="B40" s="78"/>
      <c r="C40" s="78"/>
      <c r="D40" s="78"/>
    </row>
    <row r="41" spans="2:4">
      <c r="B41" s="78"/>
      <c r="C41" s="78"/>
      <c r="D41" s="78"/>
    </row>
    <row r="42" spans="2:4">
      <c r="B42" s="78"/>
      <c r="C42" s="78"/>
      <c r="D42" s="78"/>
    </row>
    <row r="43" spans="2:4">
      <c r="B43" s="78"/>
      <c r="C43" s="78"/>
      <c r="D43" s="78"/>
    </row>
    <row r="44" spans="2:4">
      <c r="B44" s="78"/>
      <c r="C44" s="78"/>
      <c r="D44" s="78"/>
    </row>
    <row r="45" spans="2:4">
      <c r="B45" s="78"/>
      <c r="C45" s="78"/>
      <c r="D45" s="78"/>
    </row>
    <row r="46" spans="2:4">
      <c r="B46" s="78"/>
      <c r="C46" s="78"/>
      <c r="D46" s="78"/>
    </row>
    <row r="47" spans="2:4">
      <c r="B47" s="78"/>
      <c r="C47" s="78"/>
      <c r="D47" s="78"/>
    </row>
    <row r="48" spans="2:4">
      <c r="B48" s="78"/>
      <c r="C48" s="78"/>
      <c r="D48" s="78"/>
    </row>
    <row r="49" spans="2:4">
      <c r="B49" s="78"/>
      <c r="C49" s="78"/>
      <c r="D49" s="78"/>
    </row>
    <row r="50" spans="2:4">
      <c r="B50" s="78"/>
      <c r="C50" s="78"/>
      <c r="D50" s="78"/>
    </row>
    <row r="51" spans="2:4">
      <c r="B51" s="78"/>
      <c r="C51" s="78"/>
      <c r="D51" s="78"/>
    </row>
    <row r="52" spans="2:4">
      <c r="B52" s="78"/>
      <c r="C52" s="78"/>
      <c r="D52" s="78"/>
    </row>
    <row r="53" spans="2:4">
      <c r="B53" s="78"/>
      <c r="C53" s="78"/>
      <c r="D53" s="78"/>
    </row>
    <row r="54" spans="2:4">
      <c r="B54" s="78"/>
      <c r="C54" s="78"/>
      <c r="D54" s="78"/>
    </row>
    <row r="55" spans="2:4">
      <c r="B55" s="78"/>
      <c r="C55" s="78"/>
      <c r="D55" s="78"/>
    </row>
    <row r="56" spans="2:4">
      <c r="B56" s="78"/>
      <c r="C56" s="78"/>
      <c r="D56" s="78"/>
    </row>
    <row r="57" spans="2:4">
      <c r="B57" s="78"/>
      <c r="C57" s="78"/>
      <c r="D57" s="78"/>
    </row>
    <row r="58" spans="2:4">
      <c r="B58" s="78"/>
      <c r="C58" s="78"/>
      <c r="D58" s="78"/>
    </row>
    <row r="59" spans="2:4">
      <c r="B59" s="78"/>
      <c r="C59" s="78"/>
      <c r="D59" s="78"/>
    </row>
    <row r="60" spans="2:4">
      <c r="B60" s="78"/>
      <c r="C60" s="78"/>
      <c r="D60" s="78"/>
    </row>
    <row r="61" spans="2:4">
      <c r="B61" s="78"/>
      <c r="C61" s="78"/>
      <c r="D61" s="78"/>
    </row>
    <row r="62" spans="2:4">
      <c r="B62" s="78"/>
      <c r="C62" s="78"/>
      <c r="D62" s="78"/>
    </row>
    <row r="63" spans="2:4">
      <c r="B63" s="78"/>
      <c r="C63" s="78"/>
      <c r="D63" s="78"/>
    </row>
    <row r="64" spans="2:4">
      <c r="B64" s="78"/>
      <c r="C64" s="78"/>
      <c r="D64" s="78"/>
    </row>
    <row r="65" spans="2:4">
      <c r="B65" s="78"/>
      <c r="C65" s="78"/>
      <c r="D65" s="78"/>
    </row>
    <row r="66" spans="2:4">
      <c r="B66" s="78"/>
      <c r="C66" s="78"/>
      <c r="D66" s="78"/>
    </row>
    <row r="67" spans="2:4">
      <c r="B67" s="78"/>
      <c r="C67" s="78"/>
      <c r="D67" s="78"/>
    </row>
    <row r="68" spans="2:4">
      <c r="B68" s="78"/>
      <c r="C68" s="78"/>
      <c r="D68" s="78"/>
    </row>
    <row r="69" spans="2:4">
      <c r="B69" s="78"/>
      <c r="C69" s="78"/>
      <c r="D69" s="78"/>
    </row>
    <row r="70" spans="2:4">
      <c r="B70" s="78"/>
      <c r="C70" s="78"/>
      <c r="D70" s="78"/>
    </row>
    <row r="71" spans="2:4">
      <c r="B71" s="78"/>
      <c r="C71" s="78"/>
      <c r="D71" s="78"/>
    </row>
    <row r="72" spans="2:4">
      <c r="B72" s="78"/>
      <c r="C72" s="78"/>
      <c r="D72" s="78"/>
    </row>
    <row r="73" spans="2:4">
      <c r="B73" s="78"/>
      <c r="C73" s="78"/>
      <c r="D73" s="78"/>
    </row>
    <row r="74" spans="2:4">
      <c r="B74" s="78"/>
      <c r="C74" s="78"/>
      <c r="D74" s="78"/>
    </row>
    <row r="75" spans="2:4">
      <c r="B75" s="78"/>
      <c r="C75" s="78"/>
      <c r="D75" s="78"/>
    </row>
    <row r="76" spans="2:4">
      <c r="B76" s="78"/>
      <c r="C76" s="78"/>
      <c r="D76" s="78"/>
    </row>
    <row r="77" spans="2:4">
      <c r="B77" s="78"/>
      <c r="C77" s="78"/>
      <c r="D77" s="78"/>
    </row>
    <row r="78" spans="2:4">
      <c r="B78" s="78"/>
      <c r="C78" s="78"/>
      <c r="D78" s="78"/>
    </row>
    <row r="79" spans="2:4">
      <c r="B79" s="78"/>
      <c r="C79" s="78"/>
      <c r="D79" s="78"/>
    </row>
    <row r="80" spans="2:4">
      <c r="B80" s="78"/>
      <c r="C80" s="78"/>
      <c r="D80" s="78"/>
    </row>
    <row r="81" spans="2:4">
      <c r="B81" s="78"/>
      <c r="C81" s="78"/>
      <c r="D81" s="78"/>
    </row>
    <row r="82" spans="2:4">
      <c r="B82" s="78"/>
      <c r="C82" s="78"/>
      <c r="D82" s="78"/>
    </row>
    <row r="83" spans="2:4">
      <c r="B83" s="78"/>
      <c r="C83" s="78"/>
      <c r="D83" s="78"/>
    </row>
    <row r="84" spans="2:4">
      <c r="B84" s="78"/>
      <c r="C84" s="78"/>
      <c r="D84" s="78"/>
    </row>
    <row r="85" spans="2:4">
      <c r="B85" s="78"/>
      <c r="C85" s="78"/>
      <c r="D85" s="78"/>
    </row>
    <row r="86" spans="2:4">
      <c r="B86" s="78"/>
      <c r="C86" s="78"/>
      <c r="D86" s="78"/>
    </row>
    <row r="87" spans="2:4">
      <c r="B87" s="78"/>
      <c r="C87" s="78"/>
      <c r="D87" s="78"/>
    </row>
    <row r="88" spans="2:4">
      <c r="B88" s="78"/>
      <c r="C88" s="78"/>
      <c r="D88" s="78"/>
    </row>
    <row r="89" spans="2:4">
      <c r="B89" s="78"/>
      <c r="C89" s="78"/>
      <c r="D89" s="78"/>
    </row>
    <row r="90" spans="2:4">
      <c r="B90" s="78"/>
      <c r="C90" s="78"/>
      <c r="D90" s="78"/>
    </row>
    <row r="91" spans="2:4">
      <c r="B91" s="78"/>
      <c r="C91" s="78"/>
      <c r="D91" s="78"/>
    </row>
    <row r="92" spans="2:4">
      <c r="B92" s="78"/>
      <c r="C92" s="78"/>
      <c r="D92" s="78"/>
    </row>
    <row r="93" spans="2:4">
      <c r="B93" s="78"/>
      <c r="C93" s="78"/>
      <c r="D93" s="78"/>
    </row>
    <row r="94" spans="2:4">
      <c r="B94" s="78"/>
      <c r="C94" s="78"/>
      <c r="D94" s="78"/>
    </row>
    <row r="95" spans="2:4">
      <c r="B95" s="78"/>
      <c r="C95" s="78"/>
      <c r="D95" s="78"/>
    </row>
    <row r="96" spans="2:4">
      <c r="B96" s="78"/>
      <c r="C96" s="78"/>
      <c r="D96" s="78"/>
    </row>
    <row r="97" spans="2:4">
      <c r="B97" s="78"/>
      <c r="C97" s="78"/>
      <c r="D97" s="78"/>
    </row>
    <row r="98" spans="2:4">
      <c r="B98" s="78"/>
      <c r="C98" s="78"/>
      <c r="D98" s="78"/>
    </row>
    <row r="99" spans="2:4">
      <c r="B99" s="78"/>
      <c r="C99" s="78"/>
      <c r="D99" s="78"/>
    </row>
    <row r="100" spans="2:4">
      <c r="B100" s="78"/>
      <c r="C100" s="78"/>
      <c r="D100" s="78"/>
    </row>
    <row r="101" spans="2:4">
      <c r="B101" s="78"/>
      <c r="C101" s="78"/>
      <c r="D101" s="78"/>
    </row>
    <row r="102" spans="2:4">
      <c r="B102" s="78"/>
      <c r="C102" s="78"/>
      <c r="D102" s="78"/>
    </row>
    <row r="103" spans="2:4">
      <c r="B103" s="78"/>
      <c r="C103" s="78"/>
      <c r="D103" s="78"/>
    </row>
    <row r="104" spans="2:4">
      <c r="B104" s="78"/>
      <c r="C104" s="78"/>
      <c r="D104" s="78"/>
    </row>
    <row r="105" spans="2:4">
      <c r="B105" s="78"/>
      <c r="C105" s="78"/>
      <c r="D105" s="78"/>
    </row>
    <row r="106" spans="2:4">
      <c r="B106" s="78"/>
      <c r="C106" s="78"/>
      <c r="D106" s="78"/>
    </row>
    <row r="107" spans="2:4">
      <c r="B107" s="78"/>
      <c r="C107" s="78"/>
      <c r="D107" s="78"/>
    </row>
    <row r="108" spans="2:4">
      <c r="B108" s="78"/>
      <c r="C108" s="78"/>
      <c r="D108" s="78"/>
    </row>
    <row r="109" spans="2:4">
      <c r="B109" s="78"/>
      <c r="C109" s="78"/>
      <c r="D109" s="78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162</v>
      </c>
      <c r="C1" s="77" t="s" vm="1">
        <v>230</v>
      </c>
    </row>
    <row r="2" spans="2:18">
      <c r="B2" s="56" t="s">
        <v>161</v>
      </c>
      <c r="C2" s="77" t="s">
        <v>231</v>
      </c>
    </row>
    <row r="3" spans="2:18">
      <c r="B3" s="56" t="s">
        <v>163</v>
      </c>
      <c r="C3" s="77" t="s">
        <v>232</v>
      </c>
    </row>
    <row r="4" spans="2:18">
      <c r="B4" s="56" t="s">
        <v>164</v>
      </c>
      <c r="C4" s="77">
        <v>8603</v>
      </c>
    </row>
    <row r="6" spans="2:18" ht="26.25" customHeight="1">
      <c r="B6" s="177" t="s">
        <v>202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9"/>
    </row>
    <row r="7" spans="2:18" s="3" customFormat="1" ht="78.75">
      <c r="B7" s="22" t="s">
        <v>99</v>
      </c>
      <c r="C7" s="30" t="s">
        <v>33</v>
      </c>
      <c r="D7" s="30" t="s">
        <v>44</v>
      </c>
      <c r="E7" s="30" t="s">
        <v>15</v>
      </c>
      <c r="F7" s="30" t="s">
        <v>45</v>
      </c>
      <c r="G7" s="30" t="s">
        <v>85</v>
      </c>
      <c r="H7" s="30" t="s">
        <v>18</v>
      </c>
      <c r="I7" s="30" t="s">
        <v>84</v>
      </c>
      <c r="J7" s="30" t="s">
        <v>17</v>
      </c>
      <c r="K7" s="30" t="s">
        <v>200</v>
      </c>
      <c r="L7" s="30" t="s">
        <v>219</v>
      </c>
      <c r="M7" s="30" t="s">
        <v>201</v>
      </c>
      <c r="N7" s="30" t="s">
        <v>42</v>
      </c>
      <c r="O7" s="30" t="s">
        <v>165</v>
      </c>
      <c r="P7" s="31" t="s">
        <v>167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221</v>
      </c>
      <c r="M8" s="32" t="s">
        <v>217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5"/>
    </row>
    <row r="11" spans="2:18" ht="20.25" customHeight="1">
      <c r="B11" s="94" t="s">
        <v>229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2:18">
      <c r="B12" s="94" t="s">
        <v>95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2:18">
      <c r="B13" s="94" t="s">
        <v>220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</row>
    <row r="14" spans="2:18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2:18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</row>
    <row r="16" spans="2:1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2:1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2:16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2:16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2:1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1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1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1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1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1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1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1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1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1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1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1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</row>
    <row r="32" spans="2:1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</row>
    <row r="33" spans="2:16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</row>
    <row r="34" spans="2:16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</row>
    <row r="35" spans="2:16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</row>
    <row r="36" spans="2:16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</row>
    <row r="37" spans="2:16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</row>
    <row r="38" spans="2:16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</row>
    <row r="39" spans="2:16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</row>
    <row r="40" spans="2:16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</row>
    <row r="41" spans="2:16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</row>
    <row r="42" spans="2:16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</row>
    <row r="43" spans="2:16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16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16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16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16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16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N17" sqref="N17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59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6.85546875" style="1" bestFit="1" customWidth="1"/>
    <col min="11" max="11" width="9.8554687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15" t="s">
        <v>162</v>
      </c>
      <c r="C1" s="116" t="s" vm="1">
        <v>230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2:13">
      <c r="B2" s="115" t="s">
        <v>161</v>
      </c>
      <c r="C2" s="116" t="s">
        <v>231</v>
      </c>
      <c r="D2" s="119"/>
      <c r="E2" s="119"/>
      <c r="F2" s="119"/>
      <c r="G2" s="119"/>
      <c r="H2" s="119"/>
      <c r="I2" s="119"/>
      <c r="J2" s="119"/>
      <c r="K2" s="119"/>
      <c r="L2" s="119"/>
      <c r="M2" s="119"/>
    </row>
    <row r="3" spans="2:13">
      <c r="B3" s="115" t="s">
        <v>163</v>
      </c>
      <c r="C3" s="116" t="s">
        <v>232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</row>
    <row r="4" spans="2:13">
      <c r="B4" s="115" t="s">
        <v>164</v>
      </c>
      <c r="C4" s="116">
        <v>8603</v>
      </c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6" spans="2:13" ht="26.25" customHeight="1">
      <c r="B6" s="166" t="s">
        <v>191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19"/>
    </row>
    <row r="7" spans="2:13" s="3" customFormat="1" ht="63">
      <c r="B7" s="122" t="s">
        <v>98</v>
      </c>
      <c r="C7" s="123" t="s">
        <v>33</v>
      </c>
      <c r="D7" s="123" t="s">
        <v>100</v>
      </c>
      <c r="E7" s="123" t="s">
        <v>15</v>
      </c>
      <c r="F7" s="123" t="s">
        <v>45</v>
      </c>
      <c r="G7" s="123" t="s">
        <v>84</v>
      </c>
      <c r="H7" s="123" t="s">
        <v>17</v>
      </c>
      <c r="I7" s="123" t="s">
        <v>19</v>
      </c>
      <c r="J7" s="123" t="s">
        <v>43</v>
      </c>
      <c r="K7" s="123" t="s">
        <v>165</v>
      </c>
      <c r="L7" s="123" t="s">
        <v>166</v>
      </c>
      <c r="M7" s="117"/>
    </row>
    <row r="8" spans="2:13" s="3" customFormat="1" ht="28.5" customHeight="1">
      <c r="B8" s="124"/>
      <c r="C8" s="125"/>
      <c r="D8" s="125"/>
      <c r="E8" s="125"/>
      <c r="F8" s="125"/>
      <c r="G8" s="125"/>
      <c r="H8" s="125" t="s">
        <v>20</v>
      </c>
      <c r="I8" s="125" t="s">
        <v>20</v>
      </c>
      <c r="J8" s="125" t="s">
        <v>217</v>
      </c>
      <c r="K8" s="125" t="s">
        <v>20</v>
      </c>
      <c r="L8" s="125" t="s">
        <v>20</v>
      </c>
      <c r="M8" s="120"/>
    </row>
    <row r="9" spans="2:13" s="4" customFormat="1" ht="18" customHeight="1">
      <c r="B9" s="126"/>
      <c r="C9" s="127" t="s">
        <v>1</v>
      </c>
      <c r="D9" s="127" t="s">
        <v>2</v>
      </c>
      <c r="E9" s="127" t="s">
        <v>3</v>
      </c>
      <c r="F9" s="127" t="s">
        <v>4</v>
      </c>
      <c r="G9" s="127" t="s">
        <v>5</v>
      </c>
      <c r="H9" s="127" t="s">
        <v>6</v>
      </c>
      <c r="I9" s="127" t="s">
        <v>7</v>
      </c>
      <c r="J9" s="127" t="s">
        <v>8</v>
      </c>
      <c r="K9" s="127" t="s">
        <v>9</v>
      </c>
      <c r="L9" s="127" t="s">
        <v>10</v>
      </c>
      <c r="M9" s="121"/>
    </row>
    <row r="10" spans="2:13" s="4" customFormat="1" ht="18" customHeight="1">
      <c r="B10" s="141" t="s">
        <v>32</v>
      </c>
      <c r="C10" s="142"/>
      <c r="D10" s="142"/>
      <c r="E10" s="142"/>
      <c r="F10" s="142"/>
      <c r="G10" s="142"/>
      <c r="H10" s="142"/>
      <c r="I10" s="142"/>
      <c r="J10" s="143">
        <v>-0.72947999999999991</v>
      </c>
      <c r="K10" s="144">
        <f>J10/$J$10</f>
        <v>1</v>
      </c>
      <c r="L10" s="144">
        <f>J10/'סכום נכסי הקרן'!$C$42</f>
        <v>-1.2794699204582941E-3</v>
      </c>
      <c r="M10" s="146"/>
    </row>
    <row r="11" spans="2:13" s="95" customFormat="1">
      <c r="B11" s="145" t="s">
        <v>211</v>
      </c>
      <c r="C11" s="142"/>
      <c r="D11" s="142"/>
      <c r="E11" s="142"/>
      <c r="F11" s="142"/>
      <c r="G11" s="142"/>
      <c r="H11" s="142"/>
      <c r="I11" s="142"/>
      <c r="J11" s="143">
        <v>-0.72947999999999991</v>
      </c>
      <c r="K11" s="144">
        <f t="shared" ref="K11:K20" si="0">J11/$J$10</f>
        <v>1</v>
      </c>
      <c r="L11" s="144">
        <f>J11/'סכום נכסי הקרן'!$C$42</f>
        <v>-1.2794699204582941E-3</v>
      </c>
      <c r="M11" s="147"/>
    </row>
    <row r="12" spans="2:13">
      <c r="B12" s="139" t="s">
        <v>30</v>
      </c>
      <c r="C12" s="130"/>
      <c r="D12" s="130"/>
      <c r="E12" s="130"/>
      <c r="F12" s="130"/>
      <c r="G12" s="130"/>
      <c r="H12" s="130"/>
      <c r="I12" s="130"/>
      <c r="J12" s="135">
        <v>-2.3379599999999998</v>
      </c>
      <c r="K12" s="136">
        <f t="shared" si="0"/>
        <v>3.2049679223556509</v>
      </c>
      <c r="L12" s="136">
        <f>J12/'סכום נכסי הקרן'!$C$42</f>
        <v>-4.100660052687769E-3</v>
      </c>
      <c r="M12" s="148"/>
    </row>
    <row r="13" spans="2:13">
      <c r="B13" s="132" t="s">
        <v>310</v>
      </c>
      <c r="C13" s="129" t="s">
        <v>311</v>
      </c>
      <c r="D13" s="129">
        <v>10</v>
      </c>
      <c r="E13" s="129" t="s">
        <v>312</v>
      </c>
      <c r="F13" s="129" t="s">
        <v>313</v>
      </c>
      <c r="G13" s="137" t="s">
        <v>147</v>
      </c>
      <c r="H13" s="138">
        <v>0</v>
      </c>
      <c r="I13" s="129"/>
      <c r="J13" s="133">
        <v>-3.1379600000000001</v>
      </c>
      <c r="K13" s="134">
        <f t="shared" si="0"/>
        <v>4.3016395240445258</v>
      </c>
      <c r="L13" s="134">
        <f>J13/'סכום נכסי הקרן'!$C$42</f>
        <v>-5.503818379669503E-3</v>
      </c>
      <c r="M13" s="148"/>
    </row>
    <row r="14" spans="2:13">
      <c r="B14" s="132" t="s">
        <v>314</v>
      </c>
      <c r="C14" s="129" t="s">
        <v>315</v>
      </c>
      <c r="D14" s="129">
        <v>26</v>
      </c>
      <c r="E14" s="129" t="s">
        <v>316</v>
      </c>
      <c r="F14" s="129" t="s">
        <v>313</v>
      </c>
      <c r="G14" s="137" t="s">
        <v>147</v>
      </c>
      <c r="H14" s="138">
        <v>0</v>
      </c>
      <c r="I14" s="129"/>
      <c r="J14" s="133">
        <v>0.8</v>
      </c>
      <c r="K14" s="134">
        <f t="shared" si="0"/>
        <v>-1.0966716016888745</v>
      </c>
      <c r="L14" s="134">
        <f>J14/'סכום נכסי הקרן'!$C$42</f>
        <v>1.4031583269817343E-3</v>
      </c>
      <c r="M14" s="148"/>
    </row>
    <row r="15" spans="2:13">
      <c r="B15" s="131"/>
      <c r="C15" s="129"/>
      <c r="D15" s="129"/>
      <c r="E15" s="129"/>
      <c r="F15" s="129"/>
      <c r="G15" s="129"/>
      <c r="H15" s="129"/>
      <c r="I15" s="129"/>
      <c r="J15" s="129"/>
      <c r="K15" s="134"/>
      <c r="L15" s="129"/>
      <c r="M15" s="148"/>
    </row>
    <row r="16" spans="2:13">
      <c r="B16" s="139" t="s">
        <v>31</v>
      </c>
      <c r="C16" s="130"/>
      <c r="D16" s="130"/>
      <c r="E16" s="130"/>
      <c r="F16" s="130"/>
      <c r="G16" s="130"/>
      <c r="H16" s="130"/>
      <c r="I16" s="130"/>
      <c r="J16" s="135">
        <v>1.6084799999999999</v>
      </c>
      <c r="K16" s="136">
        <f t="shared" si="0"/>
        <v>-2.2049679223556509</v>
      </c>
      <c r="L16" s="136">
        <f>J16/'סכום נכסי הקרן'!$C$42</f>
        <v>2.8211901322294747E-3</v>
      </c>
      <c r="M16" s="148"/>
    </row>
    <row r="17" spans="2:12">
      <c r="B17" s="132" t="s">
        <v>310</v>
      </c>
      <c r="C17" s="129" t="s">
        <v>317</v>
      </c>
      <c r="D17" s="129">
        <v>10</v>
      </c>
      <c r="E17" s="129" t="s">
        <v>312</v>
      </c>
      <c r="F17" s="129" t="s">
        <v>313</v>
      </c>
      <c r="G17" s="137" t="s">
        <v>148</v>
      </c>
      <c r="H17" s="138">
        <v>0</v>
      </c>
      <c r="I17" s="129"/>
      <c r="J17" s="133">
        <v>0.52673000000000003</v>
      </c>
      <c r="K17" s="134">
        <f t="shared" si="0"/>
        <v>-0.72206229094697605</v>
      </c>
      <c r="L17" s="134">
        <f>J17/'סכום נכסי הקרן'!$C$42</f>
        <v>9.2385698196386105E-4</v>
      </c>
    </row>
    <row r="18" spans="2:12">
      <c r="B18" s="132" t="s">
        <v>310</v>
      </c>
      <c r="C18" s="129" t="s">
        <v>318</v>
      </c>
      <c r="D18" s="129">
        <v>10</v>
      </c>
      <c r="E18" s="129" t="s">
        <v>312</v>
      </c>
      <c r="F18" s="129" t="s">
        <v>313</v>
      </c>
      <c r="G18" s="137" t="s">
        <v>146</v>
      </c>
      <c r="H18" s="138">
        <v>0</v>
      </c>
      <c r="I18" s="129"/>
      <c r="J18" s="133">
        <v>1.0631999999999999</v>
      </c>
      <c r="K18" s="134">
        <f t="shared" si="0"/>
        <v>-1.457476558644514</v>
      </c>
      <c r="L18" s="134">
        <f>J18/'סכום נכסי הקרן'!$C$42</f>
        <v>1.8647974165587246E-3</v>
      </c>
    </row>
    <row r="19" spans="2:12">
      <c r="B19" s="132" t="s">
        <v>310</v>
      </c>
      <c r="C19" s="129" t="s">
        <v>319</v>
      </c>
      <c r="D19" s="129">
        <v>10</v>
      </c>
      <c r="E19" s="129" t="s">
        <v>312</v>
      </c>
      <c r="F19" s="129" t="s">
        <v>313</v>
      </c>
      <c r="G19" s="137" t="s">
        <v>155</v>
      </c>
      <c r="H19" s="138">
        <v>0</v>
      </c>
      <c r="I19" s="129"/>
      <c r="J19" s="133">
        <v>9.2899999999999996E-3</v>
      </c>
      <c r="K19" s="134">
        <f t="shared" si="0"/>
        <v>-1.2735098974612053E-2</v>
      </c>
      <c r="L19" s="134">
        <f>J19/'סכום נכסי הקרן'!$C$42</f>
        <v>1.6294176072075387E-5</v>
      </c>
    </row>
    <row r="20" spans="2:12">
      <c r="B20" s="132" t="s">
        <v>310</v>
      </c>
      <c r="C20" s="129" t="s">
        <v>320</v>
      </c>
      <c r="D20" s="129">
        <v>10</v>
      </c>
      <c r="E20" s="129" t="s">
        <v>312</v>
      </c>
      <c r="F20" s="129" t="s">
        <v>313</v>
      </c>
      <c r="G20" s="137" t="s">
        <v>150</v>
      </c>
      <c r="H20" s="138">
        <v>0</v>
      </c>
      <c r="I20" s="129"/>
      <c r="J20" s="133">
        <v>9.2599999999999991E-3</v>
      </c>
      <c r="K20" s="134">
        <f t="shared" si="0"/>
        <v>-1.2693973789548721E-2</v>
      </c>
      <c r="L20" s="134">
        <f>J20/'סכום נכסי הקרן'!$C$42</f>
        <v>1.6241557634813572E-5</v>
      </c>
    </row>
    <row r="21" spans="2:12">
      <c r="B21" s="132"/>
      <c r="C21" s="129"/>
      <c r="D21" s="129"/>
      <c r="E21" s="129"/>
      <c r="F21" s="129"/>
      <c r="G21" s="137"/>
      <c r="H21" s="138"/>
      <c r="I21" s="129"/>
      <c r="J21" s="133"/>
      <c r="K21" s="134"/>
      <c r="L21" s="134"/>
    </row>
    <row r="22" spans="2:12">
      <c r="B22" s="131"/>
      <c r="C22" s="129"/>
      <c r="D22" s="129"/>
      <c r="E22" s="129"/>
      <c r="F22" s="129"/>
      <c r="G22" s="129"/>
      <c r="H22" s="129"/>
      <c r="I22" s="129"/>
      <c r="J22" s="129"/>
      <c r="K22" s="134"/>
      <c r="L22" s="129"/>
    </row>
    <row r="23" spans="2:12"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</row>
    <row r="24" spans="2:12"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</row>
    <row r="25" spans="2:12">
      <c r="B25" s="149" t="s">
        <v>229</v>
      </c>
      <c r="C25" s="128"/>
      <c r="D25" s="128"/>
      <c r="E25" s="128"/>
      <c r="F25" s="128"/>
      <c r="G25" s="128"/>
      <c r="H25" s="128"/>
      <c r="I25" s="128"/>
      <c r="J25" s="128"/>
      <c r="K25" s="128"/>
      <c r="L25" s="128"/>
    </row>
    <row r="26" spans="2:12">
      <c r="B26" s="140"/>
      <c r="C26" s="128"/>
      <c r="D26" s="128"/>
      <c r="E26" s="128"/>
      <c r="F26" s="128"/>
      <c r="G26" s="128"/>
      <c r="H26" s="128"/>
      <c r="I26" s="128"/>
      <c r="J26" s="128"/>
      <c r="K26" s="128"/>
      <c r="L26" s="128"/>
    </row>
    <row r="27" spans="2:12"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</row>
    <row r="28" spans="2:12"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</row>
    <row r="29" spans="2:12"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</row>
    <row r="30" spans="2:12"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</row>
    <row r="31" spans="2:12"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</row>
    <row r="32" spans="2:12"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</row>
    <row r="33" spans="2:12"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</row>
    <row r="34" spans="2:12"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</row>
    <row r="35" spans="2:12"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</row>
    <row r="36" spans="2:12"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</row>
    <row r="37" spans="2:12"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</row>
    <row r="38" spans="2:12"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</row>
    <row r="39" spans="2:12"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</row>
    <row r="40" spans="2:12"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</row>
    <row r="41" spans="2:12"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</row>
    <row r="42" spans="2:12"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</row>
    <row r="43" spans="2:12"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</row>
    <row r="44" spans="2:12"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</row>
    <row r="45" spans="2:12"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</row>
    <row r="46" spans="2:12"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</row>
    <row r="47" spans="2:12"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</row>
    <row r="48" spans="2:12"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</row>
    <row r="49" spans="2:12"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</row>
    <row r="50" spans="2:12"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</row>
    <row r="51" spans="2:12"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</row>
    <row r="52" spans="2:12"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</row>
    <row r="53" spans="2:12"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</row>
    <row r="54" spans="2:12"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</row>
    <row r="55" spans="2:12"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</row>
    <row r="56" spans="2:12"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</row>
    <row r="57" spans="2:12"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</row>
    <row r="58" spans="2:12"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</row>
    <row r="59" spans="2:12"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</row>
    <row r="60" spans="2:12"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</row>
    <row r="61" spans="2:12"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</row>
    <row r="62" spans="2:12"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</row>
    <row r="63" spans="2:12"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</row>
    <row r="64" spans="2:12"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</row>
    <row r="65" spans="2:12"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</row>
    <row r="66" spans="2:12"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</row>
    <row r="67" spans="2:12"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</row>
    <row r="68" spans="2:12"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</row>
    <row r="69" spans="2:12"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</row>
    <row r="70" spans="2:12"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</row>
    <row r="71" spans="2:12"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</row>
    <row r="72" spans="2:12"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</row>
    <row r="73" spans="2:12"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</row>
    <row r="74" spans="2:12"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</row>
    <row r="75" spans="2:12"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</row>
    <row r="76" spans="2:12"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</row>
    <row r="77" spans="2:12"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</row>
    <row r="78" spans="2:12"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</row>
    <row r="79" spans="2:12"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</row>
    <row r="80" spans="2:12"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</row>
    <row r="81" spans="2:12"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</row>
    <row r="82" spans="2:12"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</row>
    <row r="83" spans="2:12"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</row>
    <row r="84" spans="2:12"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</row>
    <row r="85" spans="2:12"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</row>
    <row r="86" spans="2:12"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</row>
    <row r="87" spans="2:12"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</row>
    <row r="88" spans="2:12"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</row>
    <row r="89" spans="2:12"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</row>
    <row r="90" spans="2:12"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</row>
    <row r="91" spans="2:12"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</row>
    <row r="92" spans="2:12"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</row>
    <row r="93" spans="2:12"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</row>
    <row r="94" spans="2:12"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</row>
    <row r="95" spans="2:12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</row>
    <row r="96" spans="2:12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</row>
    <row r="97" spans="2:12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</row>
    <row r="98" spans="2:12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</row>
    <row r="99" spans="2:12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</row>
    <row r="100" spans="2:12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</row>
    <row r="101" spans="2:12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</row>
    <row r="102" spans="2:12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</row>
    <row r="103" spans="2:12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</row>
    <row r="104" spans="2:12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</row>
    <row r="105" spans="2:12"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</row>
    <row r="106" spans="2:12"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</row>
    <row r="107" spans="2:12"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</row>
    <row r="108" spans="2:12"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</row>
    <row r="109" spans="2:12"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</row>
    <row r="110" spans="2:12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</row>
    <row r="111" spans="2:12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</row>
    <row r="112" spans="2:12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</row>
    <row r="113" spans="2:12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</row>
    <row r="114" spans="2:12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</row>
    <row r="115" spans="2:12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</row>
    <row r="116" spans="2:12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</row>
    <row r="117" spans="2:12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</row>
    <row r="118" spans="2:12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</row>
    <row r="119" spans="2:12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</row>
    <row r="120" spans="2:12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</row>
    <row r="121" spans="2:12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</row>
    <row r="122" spans="2:12">
      <c r="B122" s="119"/>
      <c r="C122" s="119"/>
      <c r="D122" s="117"/>
      <c r="E122" s="119"/>
      <c r="F122" s="119"/>
      <c r="G122" s="119"/>
      <c r="H122" s="119"/>
      <c r="I122" s="119"/>
      <c r="J122" s="119"/>
      <c r="K122" s="119"/>
      <c r="L122" s="119"/>
    </row>
    <row r="123" spans="2:12">
      <c r="B123" s="119"/>
      <c r="C123" s="119"/>
      <c r="D123" s="117"/>
      <c r="E123" s="119"/>
      <c r="F123" s="119"/>
      <c r="G123" s="119"/>
      <c r="H123" s="119"/>
      <c r="I123" s="119"/>
      <c r="J123" s="119"/>
      <c r="K123" s="119"/>
      <c r="L123" s="119"/>
    </row>
    <row r="124" spans="2:12">
      <c r="B124" s="119"/>
      <c r="C124" s="119"/>
      <c r="D124" s="117"/>
      <c r="E124" s="119"/>
      <c r="F124" s="119"/>
      <c r="G124" s="119"/>
      <c r="H124" s="119"/>
      <c r="I124" s="119"/>
      <c r="J124" s="119"/>
      <c r="K124" s="119"/>
      <c r="L124" s="119"/>
    </row>
    <row r="125" spans="2:12">
      <c r="B125" s="119"/>
      <c r="C125" s="119"/>
      <c r="D125" s="117"/>
      <c r="E125" s="119"/>
      <c r="F125" s="119"/>
      <c r="G125" s="119"/>
      <c r="H125" s="119"/>
      <c r="I125" s="119"/>
      <c r="J125" s="119"/>
      <c r="K125" s="119"/>
      <c r="L125" s="119"/>
    </row>
    <row r="126" spans="2:12">
      <c r="B126" s="119"/>
      <c r="C126" s="119"/>
      <c r="D126" s="117"/>
      <c r="E126" s="119"/>
      <c r="F126" s="119"/>
      <c r="G126" s="119"/>
      <c r="H126" s="119"/>
      <c r="I126" s="119"/>
      <c r="J126" s="119"/>
      <c r="K126" s="119"/>
      <c r="L126" s="119"/>
    </row>
    <row r="127" spans="2:12">
      <c r="B127" s="119"/>
      <c r="C127" s="119"/>
      <c r="D127" s="117"/>
      <c r="E127" s="119"/>
      <c r="F127" s="119"/>
      <c r="G127" s="119"/>
      <c r="H127" s="119"/>
      <c r="I127" s="119"/>
      <c r="J127" s="119"/>
      <c r="K127" s="119"/>
      <c r="L127" s="119"/>
    </row>
    <row r="128" spans="2:12">
      <c r="B128" s="119"/>
      <c r="C128" s="119"/>
      <c r="D128" s="117"/>
      <c r="E128" s="119"/>
      <c r="F128" s="119"/>
      <c r="G128" s="119"/>
      <c r="H128" s="119"/>
      <c r="I128" s="119"/>
      <c r="J128" s="119"/>
      <c r="K128" s="119"/>
      <c r="L128" s="119"/>
    </row>
    <row r="129" spans="4:4">
      <c r="D129" s="117"/>
    </row>
    <row r="130" spans="4:4">
      <c r="D130" s="117"/>
    </row>
    <row r="131" spans="4:4">
      <c r="D131" s="117"/>
    </row>
    <row r="132" spans="4:4">
      <c r="D132" s="117"/>
    </row>
    <row r="133" spans="4:4">
      <c r="D133" s="117"/>
    </row>
    <row r="134" spans="4:4">
      <c r="D134" s="117"/>
    </row>
    <row r="135" spans="4:4">
      <c r="D135" s="117"/>
    </row>
    <row r="136" spans="4:4">
      <c r="D136" s="117"/>
    </row>
    <row r="137" spans="4:4">
      <c r="D137" s="117"/>
    </row>
    <row r="138" spans="4:4">
      <c r="D138" s="117"/>
    </row>
    <row r="139" spans="4:4">
      <c r="D139" s="117"/>
    </row>
    <row r="140" spans="4:4">
      <c r="D140" s="117"/>
    </row>
    <row r="141" spans="4:4">
      <c r="D141" s="117"/>
    </row>
    <row r="142" spans="4:4">
      <c r="D142" s="117"/>
    </row>
    <row r="143" spans="4:4">
      <c r="D143" s="117"/>
    </row>
    <row r="144" spans="4:4">
      <c r="D144" s="117"/>
    </row>
    <row r="145" spans="4:4">
      <c r="D145" s="117"/>
    </row>
    <row r="146" spans="4:4">
      <c r="D146" s="117"/>
    </row>
    <row r="147" spans="4:4">
      <c r="D147" s="117"/>
    </row>
    <row r="148" spans="4:4">
      <c r="D148" s="117"/>
    </row>
    <row r="149" spans="4:4">
      <c r="D149" s="117"/>
    </row>
    <row r="150" spans="4:4">
      <c r="D150" s="117"/>
    </row>
    <row r="151" spans="4:4">
      <c r="D151" s="117"/>
    </row>
    <row r="152" spans="4:4">
      <c r="D152" s="117"/>
    </row>
    <row r="153" spans="4:4">
      <c r="D153" s="117"/>
    </row>
    <row r="154" spans="4:4">
      <c r="D154" s="117"/>
    </row>
    <row r="155" spans="4:4">
      <c r="D155" s="117"/>
    </row>
    <row r="156" spans="4:4">
      <c r="D156" s="117"/>
    </row>
    <row r="157" spans="4:4">
      <c r="D157" s="117"/>
    </row>
    <row r="158" spans="4:4">
      <c r="D158" s="117"/>
    </row>
    <row r="159" spans="4:4">
      <c r="D159" s="117"/>
    </row>
    <row r="160" spans="4:4">
      <c r="D160" s="117"/>
    </row>
    <row r="161" spans="4:4">
      <c r="D161" s="117"/>
    </row>
    <row r="162" spans="4:4">
      <c r="D162" s="117"/>
    </row>
    <row r="163" spans="4:4">
      <c r="D163" s="117"/>
    </row>
    <row r="164" spans="4:4">
      <c r="D164" s="117"/>
    </row>
    <row r="165" spans="4:4">
      <c r="D165" s="117"/>
    </row>
    <row r="166" spans="4:4">
      <c r="D166" s="117"/>
    </row>
    <row r="167" spans="4:4">
      <c r="D167" s="117"/>
    </row>
    <row r="168" spans="4:4">
      <c r="D168" s="117"/>
    </row>
    <row r="169" spans="4:4">
      <c r="D169" s="117"/>
    </row>
    <row r="170" spans="4:4">
      <c r="D170" s="117"/>
    </row>
    <row r="171" spans="4:4">
      <c r="D171" s="117"/>
    </row>
    <row r="172" spans="4:4">
      <c r="D172" s="117"/>
    </row>
    <row r="173" spans="4:4">
      <c r="D173" s="117"/>
    </row>
    <row r="174" spans="4:4">
      <c r="D174" s="117"/>
    </row>
    <row r="175" spans="4:4">
      <c r="D175" s="117"/>
    </row>
    <row r="176" spans="4:4">
      <c r="D176" s="117"/>
    </row>
    <row r="177" spans="4:4">
      <c r="D177" s="117"/>
    </row>
    <row r="178" spans="4:4">
      <c r="D178" s="117"/>
    </row>
    <row r="179" spans="4:4">
      <c r="D179" s="117"/>
    </row>
    <row r="180" spans="4:4">
      <c r="D180" s="117"/>
    </row>
    <row r="181" spans="4:4">
      <c r="D181" s="117"/>
    </row>
    <row r="182" spans="4:4">
      <c r="D182" s="117"/>
    </row>
    <row r="183" spans="4:4">
      <c r="D183" s="117"/>
    </row>
    <row r="184" spans="4:4">
      <c r="D184" s="117"/>
    </row>
    <row r="185" spans="4:4">
      <c r="D185" s="117"/>
    </row>
    <row r="186" spans="4:4">
      <c r="D186" s="117"/>
    </row>
    <row r="187" spans="4:4">
      <c r="D187" s="117"/>
    </row>
    <row r="188" spans="4:4">
      <c r="D188" s="117"/>
    </row>
    <row r="189" spans="4:4">
      <c r="D189" s="117"/>
    </row>
    <row r="190" spans="4:4">
      <c r="D190" s="117"/>
    </row>
    <row r="191" spans="4:4">
      <c r="D191" s="117"/>
    </row>
    <row r="192" spans="4:4">
      <c r="D192" s="117"/>
    </row>
    <row r="193" spans="4:4">
      <c r="D193" s="117"/>
    </row>
    <row r="194" spans="4:4">
      <c r="D194" s="117"/>
    </row>
    <row r="195" spans="4:4">
      <c r="D195" s="117"/>
    </row>
    <row r="196" spans="4:4">
      <c r="D196" s="117"/>
    </row>
    <row r="197" spans="4:4">
      <c r="D197" s="117"/>
    </row>
    <row r="198" spans="4:4">
      <c r="D198" s="117"/>
    </row>
    <row r="199" spans="4:4">
      <c r="D199" s="117"/>
    </row>
    <row r="200" spans="4:4">
      <c r="D200" s="117"/>
    </row>
    <row r="201" spans="4:4">
      <c r="D201" s="117"/>
    </row>
    <row r="202" spans="4:4">
      <c r="D202" s="117"/>
    </row>
    <row r="203" spans="4:4">
      <c r="D203" s="117"/>
    </row>
    <row r="204" spans="4:4">
      <c r="D204" s="117"/>
    </row>
    <row r="205" spans="4:4">
      <c r="D205" s="117"/>
    </row>
    <row r="206" spans="4:4">
      <c r="D206" s="117"/>
    </row>
    <row r="207" spans="4:4">
      <c r="D207" s="117"/>
    </row>
    <row r="208" spans="4:4">
      <c r="D208" s="117"/>
    </row>
    <row r="209" spans="4:4">
      <c r="D209" s="117"/>
    </row>
    <row r="210" spans="4:4">
      <c r="D210" s="117"/>
    </row>
    <row r="211" spans="4:4">
      <c r="D211" s="117"/>
    </row>
    <row r="212" spans="4:4">
      <c r="D212" s="117"/>
    </row>
    <row r="213" spans="4:4">
      <c r="D213" s="117"/>
    </row>
    <row r="214" spans="4:4">
      <c r="D214" s="117"/>
    </row>
    <row r="215" spans="4:4">
      <c r="D215" s="117"/>
    </row>
    <row r="216" spans="4:4">
      <c r="D216" s="117"/>
    </row>
    <row r="217" spans="4:4">
      <c r="D217" s="117"/>
    </row>
    <row r="218" spans="4:4">
      <c r="D218" s="117"/>
    </row>
    <row r="219" spans="4:4">
      <c r="D219" s="117"/>
    </row>
    <row r="220" spans="4:4">
      <c r="D220" s="117"/>
    </row>
    <row r="221" spans="4:4">
      <c r="D221" s="117"/>
    </row>
    <row r="222" spans="4:4">
      <c r="D222" s="117"/>
    </row>
    <row r="223" spans="4:4">
      <c r="D223" s="117"/>
    </row>
    <row r="224" spans="4:4">
      <c r="D224" s="117"/>
    </row>
    <row r="225" spans="4:4">
      <c r="D225" s="117"/>
    </row>
    <row r="226" spans="4:4">
      <c r="D226" s="117"/>
    </row>
    <row r="227" spans="4:4">
      <c r="D227" s="117"/>
    </row>
    <row r="228" spans="4:4">
      <c r="D228" s="117"/>
    </row>
    <row r="229" spans="4:4">
      <c r="D229" s="117"/>
    </row>
    <row r="230" spans="4:4">
      <c r="D230" s="117"/>
    </row>
    <row r="231" spans="4:4">
      <c r="D231" s="117"/>
    </row>
    <row r="232" spans="4:4">
      <c r="D232" s="117"/>
    </row>
    <row r="233" spans="4:4">
      <c r="D233" s="117"/>
    </row>
    <row r="234" spans="4:4">
      <c r="D234" s="117"/>
    </row>
    <row r="235" spans="4:4">
      <c r="D235" s="117"/>
    </row>
    <row r="236" spans="4:4">
      <c r="D236" s="117"/>
    </row>
    <row r="237" spans="4:4">
      <c r="D237" s="117"/>
    </row>
    <row r="238" spans="4:4">
      <c r="D238" s="117"/>
    </row>
    <row r="239" spans="4:4">
      <c r="D239" s="117"/>
    </row>
    <row r="240" spans="4:4">
      <c r="D240" s="117"/>
    </row>
    <row r="241" spans="4:4">
      <c r="D241" s="117"/>
    </row>
    <row r="242" spans="4:4">
      <c r="D242" s="117"/>
    </row>
    <row r="243" spans="4:4">
      <c r="D243" s="117"/>
    </row>
    <row r="244" spans="4:4">
      <c r="D244" s="117"/>
    </row>
    <row r="245" spans="4:4">
      <c r="D245" s="117"/>
    </row>
    <row r="246" spans="4:4">
      <c r="D246" s="117"/>
    </row>
    <row r="247" spans="4:4">
      <c r="D247" s="117"/>
    </row>
    <row r="248" spans="4:4">
      <c r="D248" s="117"/>
    </row>
    <row r="249" spans="4:4">
      <c r="D249" s="117"/>
    </row>
    <row r="250" spans="4:4">
      <c r="D250" s="117"/>
    </row>
    <row r="251" spans="4:4">
      <c r="D251" s="117"/>
    </row>
    <row r="252" spans="4:4">
      <c r="D252" s="117"/>
    </row>
    <row r="253" spans="4:4">
      <c r="D253" s="117"/>
    </row>
    <row r="254" spans="4:4">
      <c r="D254" s="117"/>
    </row>
    <row r="255" spans="4:4">
      <c r="D255" s="117"/>
    </row>
    <row r="256" spans="4:4">
      <c r="D256" s="117"/>
    </row>
    <row r="257" spans="4:4">
      <c r="D257" s="117"/>
    </row>
    <row r="258" spans="4:4">
      <c r="D258" s="117"/>
    </row>
    <row r="259" spans="4:4">
      <c r="D259" s="117"/>
    </row>
    <row r="260" spans="4:4">
      <c r="D260" s="117"/>
    </row>
    <row r="261" spans="4:4">
      <c r="D261" s="117"/>
    </row>
    <row r="262" spans="4:4">
      <c r="D262" s="117"/>
    </row>
    <row r="263" spans="4:4">
      <c r="D263" s="117"/>
    </row>
    <row r="264" spans="4:4">
      <c r="D264" s="117"/>
    </row>
    <row r="265" spans="4:4">
      <c r="D265" s="117"/>
    </row>
    <row r="266" spans="4:4">
      <c r="D266" s="117"/>
    </row>
    <row r="267" spans="4:4">
      <c r="D267" s="117"/>
    </row>
    <row r="268" spans="4:4">
      <c r="D268" s="117"/>
    </row>
    <row r="269" spans="4:4">
      <c r="D269" s="117"/>
    </row>
    <row r="270" spans="4:4">
      <c r="D270" s="117"/>
    </row>
    <row r="271" spans="4:4">
      <c r="D271" s="117"/>
    </row>
    <row r="272" spans="4:4">
      <c r="D272" s="117"/>
    </row>
    <row r="273" spans="4:4">
      <c r="D273" s="117"/>
    </row>
    <row r="274" spans="4:4">
      <c r="D274" s="117"/>
    </row>
    <row r="275" spans="4:4">
      <c r="D275" s="117"/>
    </row>
    <row r="276" spans="4:4">
      <c r="D276" s="117"/>
    </row>
    <row r="277" spans="4:4">
      <c r="D277" s="117"/>
    </row>
    <row r="278" spans="4:4">
      <c r="D278" s="117"/>
    </row>
    <row r="279" spans="4:4">
      <c r="D279" s="117"/>
    </row>
    <row r="280" spans="4:4">
      <c r="D280" s="117"/>
    </row>
    <row r="281" spans="4:4">
      <c r="D281" s="117"/>
    </row>
    <row r="282" spans="4:4">
      <c r="D282" s="117"/>
    </row>
    <row r="283" spans="4:4">
      <c r="D283" s="117"/>
    </row>
    <row r="284" spans="4:4">
      <c r="D284" s="117"/>
    </row>
    <row r="285" spans="4:4">
      <c r="D285" s="117"/>
    </row>
    <row r="286" spans="4:4">
      <c r="D286" s="117"/>
    </row>
    <row r="287" spans="4:4">
      <c r="D287" s="117"/>
    </row>
    <row r="288" spans="4:4">
      <c r="D288" s="117"/>
    </row>
    <row r="289" spans="4:4">
      <c r="D289" s="117"/>
    </row>
    <row r="290" spans="4:4">
      <c r="D290" s="117"/>
    </row>
    <row r="291" spans="4:4">
      <c r="D291" s="117"/>
    </row>
    <row r="292" spans="4:4">
      <c r="D292" s="117"/>
    </row>
    <row r="293" spans="4:4">
      <c r="D293" s="117"/>
    </row>
    <row r="294" spans="4:4">
      <c r="D294" s="117"/>
    </row>
    <row r="295" spans="4:4">
      <c r="D295" s="117"/>
    </row>
    <row r="296" spans="4:4">
      <c r="D296" s="117"/>
    </row>
    <row r="297" spans="4:4">
      <c r="D297" s="117"/>
    </row>
    <row r="298" spans="4:4">
      <c r="D298" s="117"/>
    </row>
    <row r="299" spans="4:4">
      <c r="D299" s="117"/>
    </row>
    <row r="300" spans="4:4">
      <c r="D300" s="117"/>
    </row>
    <row r="301" spans="4:4">
      <c r="D301" s="117"/>
    </row>
    <row r="302" spans="4:4">
      <c r="D302" s="117"/>
    </row>
    <row r="303" spans="4:4">
      <c r="D303" s="117"/>
    </row>
    <row r="304" spans="4:4">
      <c r="D304" s="117"/>
    </row>
    <row r="305" spans="4:4">
      <c r="D305" s="117"/>
    </row>
    <row r="306" spans="4:4">
      <c r="D306" s="117"/>
    </row>
    <row r="307" spans="4:4">
      <c r="D307" s="117"/>
    </row>
    <row r="308" spans="4:4">
      <c r="D308" s="117"/>
    </row>
    <row r="309" spans="4:4">
      <c r="D309" s="117"/>
    </row>
    <row r="310" spans="4:4">
      <c r="D310" s="117"/>
    </row>
    <row r="311" spans="4:4">
      <c r="D311" s="117"/>
    </row>
    <row r="312" spans="4:4">
      <c r="D312" s="117"/>
    </row>
    <row r="313" spans="4:4">
      <c r="D313" s="117"/>
    </row>
    <row r="314" spans="4:4">
      <c r="D314" s="117"/>
    </row>
    <row r="315" spans="4:4">
      <c r="D315" s="117"/>
    </row>
    <row r="316" spans="4:4">
      <c r="D316" s="117"/>
    </row>
    <row r="317" spans="4:4">
      <c r="D317" s="117"/>
    </row>
    <row r="318" spans="4:4">
      <c r="D318" s="117"/>
    </row>
    <row r="319" spans="4:4">
      <c r="D319" s="117"/>
    </row>
    <row r="320" spans="4:4">
      <c r="D320" s="117"/>
    </row>
    <row r="321" spans="4:4">
      <c r="D321" s="117"/>
    </row>
    <row r="322" spans="4:4">
      <c r="D322" s="117"/>
    </row>
    <row r="323" spans="4:4">
      <c r="D323" s="117"/>
    </row>
    <row r="324" spans="4:4">
      <c r="D324" s="117"/>
    </row>
    <row r="325" spans="4:4">
      <c r="D325" s="117"/>
    </row>
    <row r="326" spans="4:4">
      <c r="D326" s="117"/>
    </row>
    <row r="327" spans="4:4">
      <c r="D327" s="117"/>
    </row>
    <row r="328" spans="4:4">
      <c r="D328" s="117"/>
    </row>
    <row r="329" spans="4:4">
      <c r="D329" s="117"/>
    </row>
    <row r="330" spans="4:4">
      <c r="D330" s="117"/>
    </row>
    <row r="331" spans="4:4">
      <c r="D331" s="117"/>
    </row>
    <row r="332" spans="4:4">
      <c r="D332" s="117"/>
    </row>
    <row r="333" spans="4:4">
      <c r="D333" s="117"/>
    </row>
    <row r="334" spans="4:4">
      <c r="D334" s="117"/>
    </row>
    <row r="335" spans="4:4">
      <c r="D335" s="117"/>
    </row>
    <row r="336" spans="4:4">
      <c r="D336" s="117"/>
    </row>
    <row r="337" spans="4:4">
      <c r="D337" s="117"/>
    </row>
    <row r="338" spans="4:4">
      <c r="D338" s="117"/>
    </row>
    <row r="339" spans="4:4">
      <c r="D339" s="117"/>
    </row>
    <row r="340" spans="4:4">
      <c r="D340" s="117"/>
    </row>
    <row r="341" spans="4:4">
      <c r="D341" s="117"/>
    </row>
    <row r="342" spans="4:4">
      <c r="D342" s="117"/>
    </row>
    <row r="343" spans="4:4">
      <c r="D343" s="117"/>
    </row>
    <row r="344" spans="4:4">
      <c r="D344" s="117"/>
    </row>
    <row r="345" spans="4:4">
      <c r="D345" s="117"/>
    </row>
    <row r="346" spans="4:4">
      <c r="D346" s="117"/>
    </row>
    <row r="347" spans="4:4">
      <c r="D347" s="117"/>
    </row>
    <row r="348" spans="4:4">
      <c r="D348" s="117"/>
    </row>
    <row r="349" spans="4:4">
      <c r="D349" s="117"/>
    </row>
    <row r="350" spans="4:4">
      <c r="D350" s="117"/>
    </row>
    <row r="351" spans="4:4">
      <c r="D351" s="117"/>
    </row>
    <row r="352" spans="4:4">
      <c r="D352" s="117"/>
    </row>
    <row r="353" spans="4:4">
      <c r="D353" s="117"/>
    </row>
    <row r="354" spans="4:4">
      <c r="D354" s="117"/>
    </row>
    <row r="355" spans="4:4">
      <c r="D355" s="117"/>
    </row>
    <row r="356" spans="4:4">
      <c r="D356" s="117"/>
    </row>
    <row r="357" spans="4:4">
      <c r="D357" s="117"/>
    </row>
    <row r="358" spans="4:4">
      <c r="D358" s="117"/>
    </row>
    <row r="359" spans="4:4">
      <c r="D359" s="117"/>
    </row>
    <row r="360" spans="4:4">
      <c r="D360" s="117"/>
    </row>
    <row r="361" spans="4:4">
      <c r="D361" s="117"/>
    </row>
    <row r="362" spans="4:4">
      <c r="D362" s="117"/>
    </row>
    <row r="363" spans="4:4">
      <c r="D363" s="117"/>
    </row>
    <row r="364" spans="4:4">
      <c r="D364" s="117"/>
    </row>
    <row r="365" spans="4:4">
      <c r="D365" s="117"/>
    </row>
    <row r="366" spans="4:4">
      <c r="D366" s="117"/>
    </row>
    <row r="367" spans="4:4">
      <c r="D367" s="117"/>
    </row>
    <row r="368" spans="4:4">
      <c r="D368" s="117"/>
    </row>
    <row r="369" spans="4:4">
      <c r="D369" s="117"/>
    </row>
    <row r="370" spans="4:4">
      <c r="D370" s="117"/>
    </row>
    <row r="371" spans="4:4">
      <c r="D371" s="117"/>
    </row>
    <row r="372" spans="4:4">
      <c r="D372" s="117"/>
    </row>
    <row r="373" spans="4:4">
      <c r="D373" s="117"/>
    </row>
    <row r="374" spans="4:4">
      <c r="D374" s="117"/>
    </row>
    <row r="375" spans="4:4">
      <c r="D375" s="117"/>
    </row>
    <row r="376" spans="4:4">
      <c r="D376" s="117"/>
    </row>
    <row r="377" spans="4:4">
      <c r="D377" s="117"/>
    </row>
    <row r="378" spans="4:4">
      <c r="D378" s="117"/>
    </row>
    <row r="379" spans="4:4">
      <c r="D379" s="117"/>
    </row>
    <row r="380" spans="4:4">
      <c r="D380" s="117"/>
    </row>
    <row r="381" spans="4:4">
      <c r="D381" s="117"/>
    </row>
    <row r="382" spans="4:4">
      <c r="D382" s="117"/>
    </row>
    <row r="383" spans="4:4">
      <c r="D383" s="117"/>
    </row>
    <row r="384" spans="4:4">
      <c r="D384" s="117"/>
    </row>
    <row r="385" spans="4:4">
      <c r="D385" s="117"/>
    </row>
    <row r="386" spans="4:4">
      <c r="D386" s="117"/>
    </row>
    <row r="387" spans="4:4">
      <c r="D387" s="117"/>
    </row>
    <row r="388" spans="4:4">
      <c r="D388" s="117"/>
    </row>
    <row r="389" spans="4:4">
      <c r="D389" s="117"/>
    </row>
    <row r="390" spans="4:4">
      <c r="D390" s="117"/>
    </row>
    <row r="391" spans="4:4">
      <c r="D391" s="117"/>
    </row>
    <row r="392" spans="4:4">
      <c r="D392" s="117"/>
    </row>
    <row r="393" spans="4:4">
      <c r="D393" s="117"/>
    </row>
    <row r="394" spans="4:4">
      <c r="D394" s="117"/>
    </row>
    <row r="395" spans="4:4">
      <c r="D395" s="117"/>
    </row>
    <row r="396" spans="4:4">
      <c r="D396" s="117"/>
    </row>
    <row r="397" spans="4:4">
      <c r="D397" s="117"/>
    </row>
    <row r="398" spans="4:4">
      <c r="D398" s="117"/>
    </row>
    <row r="399" spans="4:4">
      <c r="D399" s="117"/>
    </row>
    <row r="400" spans="4:4">
      <c r="D400" s="117"/>
    </row>
    <row r="401" spans="4:4">
      <c r="D401" s="117"/>
    </row>
    <row r="402" spans="4:4">
      <c r="D402" s="117"/>
    </row>
    <row r="403" spans="4:4">
      <c r="D403" s="117"/>
    </row>
    <row r="404" spans="4:4">
      <c r="D404" s="117"/>
    </row>
    <row r="405" spans="4:4">
      <c r="D405" s="117"/>
    </row>
    <row r="406" spans="4:4">
      <c r="D406" s="117"/>
    </row>
    <row r="407" spans="4:4">
      <c r="D407" s="117"/>
    </row>
    <row r="408" spans="4:4">
      <c r="D408" s="117"/>
    </row>
    <row r="409" spans="4:4">
      <c r="D409" s="117"/>
    </row>
    <row r="410" spans="4:4">
      <c r="D410" s="117"/>
    </row>
    <row r="411" spans="4:4">
      <c r="D411" s="117"/>
    </row>
    <row r="412" spans="4:4">
      <c r="D412" s="117"/>
    </row>
    <row r="413" spans="4:4">
      <c r="D413" s="117"/>
    </row>
    <row r="414" spans="4:4">
      <c r="D414" s="117"/>
    </row>
    <row r="415" spans="4:4">
      <c r="D415" s="117"/>
    </row>
    <row r="416" spans="4:4">
      <c r="D416" s="117"/>
    </row>
    <row r="417" spans="4:4">
      <c r="D417" s="117"/>
    </row>
    <row r="418" spans="4:4">
      <c r="D418" s="117"/>
    </row>
    <row r="419" spans="4:4">
      <c r="D419" s="117"/>
    </row>
    <row r="420" spans="4:4">
      <c r="D420" s="117"/>
    </row>
    <row r="421" spans="4:4">
      <c r="D421" s="117"/>
    </row>
    <row r="422" spans="4:4">
      <c r="D422" s="117"/>
    </row>
    <row r="423" spans="4:4">
      <c r="D423" s="117"/>
    </row>
    <row r="424" spans="4:4">
      <c r="D424" s="117"/>
    </row>
    <row r="425" spans="4:4">
      <c r="D425" s="117"/>
    </row>
    <row r="426" spans="4:4">
      <c r="D426" s="117"/>
    </row>
    <row r="427" spans="4:4">
      <c r="D427" s="117"/>
    </row>
    <row r="428" spans="4:4">
      <c r="D428" s="117"/>
    </row>
    <row r="429" spans="4:4">
      <c r="D429" s="117"/>
    </row>
    <row r="430" spans="4:4">
      <c r="D430" s="117"/>
    </row>
    <row r="431" spans="4:4">
      <c r="D431" s="117"/>
    </row>
    <row r="432" spans="4:4">
      <c r="D432" s="117"/>
    </row>
    <row r="433" spans="4:4">
      <c r="D433" s="117"/>
    </row>
    <row r="434" spans="4:4">
      <c r="D434" s="117"/>
    </row>
    <row r="435" spans="4:4">
      <c r="D435" s="117"/>
    </row>
    <row r="436" spans="4:4">
      <c r="D436" s="117"/>
    </row>
    <row r="437" spans="4:4">
      <c r="D437" s="117"/>
    </row>
    <row r="438" spans="4:4">
      <c r="D438" s="117"/>
    </row>
    <row r="439" spans="4:4">
      <c r="D439" s="117"/>
    </row>
    <row r="440" spans="4:4">
      <c r="D440" s="117"/>
    </row>
    <row r="441" spans="4:4">
      <c r="D441" s="117"/>
    </row>
    <row r="442" spans="4:4">
      <c r="D442" s="117"/>
    </row>
    <row r="443" spans="4:4">
      <c r="D443" s="117"/>
    </row>
    <row r="444" spans="4:4">
      <c r="D444" s="117"/>
    </row>
    <row r="445" spans="4:4">
      <c r="D445" s="117"/>
    </row>
    <row r="446" spans="4:4">
      <c r="D446" s="117"/>
    </row>
    <row r="447" spans="4:4">
      <c r="D447" s="117"/>
    </row>
    <row r="448" spans="4:4">
      <c r="D448" s="117"/>
    </row>
    <row r="449" spans="4:4">
      <c r="D449" s="117"/>
    </row>
    <row r="450" spans="4:4">
      <c r="D450" s="117"/>
    </row>
    <row r="451" spans="4:4">
      <c r="D451" s="117"/>
    </row>
    <row r="452" spans="4:4">
      <c r="D452" s="117"/>
    </row>
    <row r="453" spans="4:4">
      <c r="D453" s="117"/>
    </row>
    <row r="454" spans="4:4">
      <c r="D454" s="117"/>
    </row>
    <row r="455" spans="4:4">
      <c r="D455" s="117"/>
    </row>
    <row r="456" spans="4:4">
      <c r="D456" s="117"/>
    </row>
    <row r="457" spans="4:4">
      <c r="D457" s="117"/>
    </row>
    <row r="458" spans="4:4">
      <c r="D458" s="117"/>
    </row>
    <row r="459" spans="4:4">
      <c r="D459" s="117"/>
    </row>
    <row r="460" spans="4:4">
      <c r="D460" s="117"/>
    </row>
    <row r="461" spans="4:4">
      <c r="D461" s="117"/>
    </row>
    <row r="462" spans="4:4">
      <c r="D462" s="117"/>
    </row>
    <row r="463" spans="4:4">
      <c r="D463" s="117"/>
    </row>
    <row r="464" spans="4:4">
      <c r="D464" s="117"/>
    </row>
    <row r="465" spans="4:4">
      <c r="D465" s="117"/>
    </row>
    <row r="466" spans="4:4">
      <c r="D466" s="117"/>
    </row>
    <row r="467" spans="4:4">
      <c r="D467" s="117"/>
    </row>
    <row r="468" spans="4:4">
      <c r="D468" s="117"/>
    </row>
    <row r="469" spans="4:4">
      <c r="D469" s="117"/>
    </row>
    <row r="470" spans="4:4">
      <c r="D470" s="117"/>
    </row>
    <row r="471" spans="4:4">
      <c r="D471" s="117"/>
    </row>
    <row r="472" spans="4:4">
      <c r="D472" s="117"/>
    </row>
    <row r="473" spans="4:4">
      <c r="D473" s="117"/>
    </row>
    <row r="474" spans="4:4">
      <c r="D474" s="117"/>
    </row>
    <row r="475" spans="4:4">
      <c r="D475" s="117"/>
    </row>
    <row r="476" spans="4:4">
      <c r="D476" s="117"/>
    </row>
    <row r="477" spans="4:4">
      <c r="D477" s="117"/>
    </row>
    <row r="478" spans="4:4">
      <c r="D478" s="117"/>
    </row>
    <row r="479" spans="4:4">
      <c r="D479" s="117"/>
    </row>
    <row r="480" spans="4:4">
      <c r="D480" s="117"/>
    </row>
    <row r="481" spans="4:4">
      <c r="D481" s="117"/>
    </row>
    <row r="482" spans="4:4">
      <c r="D482" s="117"/>
    </row>
    <row r="483" spans="4:4">
      <c r="D483" s="117"/>
    </row>
    <row r="484" spans="4:4">
      <c r="D484" s="117"/>
    </row>
    <row r="485" spans="4:4">
      <c r="D485" s="117"/>
    </row>
    <row r="486" spans="4:4">
      <c r="D486" s="117"/>
    </row>
    <row r="487" spans="4:4">
      <c r="D487" s="117"/>
    </row>
    <row r="488" spans="4:4">
      <c r="D488" s="117"/>
    </row>
    <row r="489" spans="4:4">
      <c r="D489" s="117"/>
    </row>
    <row r="490" spans="4:4">
      <c r="D490" s="117"/>
    </row>
    <row r="491" spans="4:4">
      <c r="D491" s="117"/>
    </row>
    <row r="492" spans="4:4">
      <c r="D492" s="117"/>
    </row>
    <row r="493" spans="4:4">
      <c r="D493" s="117"/>
    </row>
    <row r="494" spans="4:4">
      <c r="D494" s="117"/>
    </row>
    <row r="495" spans="4:4">
      <c r="D495" s="117"/>
    </row>
    <row r="496" spans="4:4">
      <c r="D496" s="117"/>
    </row>
    <row r="497" spans="4:4">
      <c r="D497" s="117"/>
    </row>
    <row r="498" spans="4:4">
      <c r="D498" s="117"/>
    </row>
    <row r="499" spans="4:4">
      <c r="D499" s="117"/>
    </row>
    <row r="500" spans="4:4">
      <c r="D500" s="117"/>
    </row>
    <row r="501" spans="4:4">
      <c r="D501" s="117"/>
    </row>
    <row r="502" spans="4:4">
      <c r="D502" s="117"/>
    </row>
    <row r="503" spans="4:4">
      <c r="D503" s="117"/>
    </row>
    <row r="504" spans="4:4">
      <c r="D504" s="117"/>
    </row>
    <row r="505" spans="4:4">
      <c r="D505" s="117"/>
    </row>
    <row r="506" spans="4:4">
      <c r="D506" s="117"/>
    </row>
    <row r="507" spans="4:4">
      <c r="D507" s="117"/>
    </row>
    <row r="508" spans="4:4">
      <c r="D508" s="117"/>
    </row>
    <row r="509" spans="4:4">
      <c r="D509" s="117"/>
    </row>
    <row r="510" spans="4:4">
      <c r="D510" s="117"/>
    </row>
    <row r="511" spans="4:4">
      <c r="D511" s="117"/>
    </row>
    <row r="512" spans="4:4">
      <c r="D512" s="117"/>
    </row>
    <row r="513" spans="4:5">
      <c r="D513" s="117"/>
      <c r="E513" s="119"/>
    </row>
    <row r="514" spans="4:5">
      <c r="D514" s="117"/>
      <c r="E514" s="119"/>
    </row>
    <row r="515" spans="4:5">
      <c r="D515" s="117"/>
      <c r="E515" s="119"/>
    </row>
    <row r="516" spans="4:5">
      <c r="D516" s="117"/>
      <c r="E516" s="119"/>
    </row>
    <row r="517" spans="4:5">
      <c r="D517" s="119"/>
      <c r="E517" s="118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162</v>
      </c>
      <c r="C1" s="77" t="s" vm="1">
        <v>230</v>
      </c>
    </row>
    <row r="2" spans="2:18">
      <c r="B2" s="56" t="s">
        <v>161</v>
      </c>
      <c r="C2" s="77" t="s">
        <v>231</v>
      </c>
    </row>
    <row r="3" spans="2:18">
      <c r="B3" s="56" t="s">
        <v>163</v>
      </c>
      <c r="C3" s="77" t="s">
        <v>232</v>
      </c>
    </row>
    <row r="4" spans="2:18">
      <c r="B4" s="56" t="s">
        <v>164</v>
      </c>
      <c r="C4" s="77">
        <v>8603</v>
      </c>
    </row>
    <row r="6" spans="2:18" ht="26.25" customHeight="1">
      <c r="B6" s="177" t="s">
        <v>203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9"/>
    </row>
    <row r="7" spans="2:18" s="3" customFormat="1" ht="78.75">
      <c r="B7" s="22" t="s">
        <v>99</v>
      </c>
      <c r="C7" s="30" t="s">
        <v>33</v>
      </c>
      <c r="D7" s="30" t="s">
        <v>44</v>
      </c>
      <c r="E7" s="30" t="s">
        <v>15</v>
      </c>
      <c r="F7" s="30" t="s">
        <v>45</v>
      </c>
      <c r="G7" s="30" t="s">
        <v>85</v>
      </c>
      <c r="H7" s="30" t="s">
        <v>18</v>
      </c>
      <c r="I7" s="30" t="s">
        <v>84</v>
      </c>
      <c r="J7" s="30" t="s">
        <v>17</v>
      </c>
      <c r="K7" s="30" t="s">
        <v>200</v>
      </c>
      <c r="L7" s="30" t="s">
        <v>214</v>
      </c>
      <c r="M7" s="30" t="s">
        <v>201</v>
      </c>
      <c r="N7" s="30" t="s">
        <v>42</v>
      </c>
      <c r="O7" s="30" t="s">
        <v>165</v>
      </c>
      <c r="P7" s="31" t="s">
        <v>167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221</v>
      </c>
      <c r="M8" s="32" t="s">
        <v>217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5"/>
    </row>
    <row r="11" spans="2:18" ht="20.25" customHeight="1">
      <c r="B11" s="94" t="s">
        <v>229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2:18">
      <c r="B12" s="94" t="s">
        <v>95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2:18">
      <c r="B13" s="94" t="s">
        <v>220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</row>
    <row r="14" spans="2:18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2:18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</row>
    <row r="16" spans="2:1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2:1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2:16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2:16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2:1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1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1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1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1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1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1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1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1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1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1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1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</row>
    <row r="32" spans="2:1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</row>
    <row r="33" spans="2:16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</row>
    <row r="34" spans="2:16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</row>
    <row r="35" spans="2:16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</row>
    <row r="36" spans="2:16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</row>
    <row r="37" spans="2:16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</row>
    <row r="38" spans="2:16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</row>
    <row r="39" spans="2:16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</row>
    <row r="40" spans="2:16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</row>
    <row r="41" spans="2:16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</row>
    <row r="42" spans="2:16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</row>
    <row r="43" spans="2:16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16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16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16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16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16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162</v>
      </c>
      <c r="C1" s="77" t="s" vm="1">
        <v>230</v>
      </c>
    </row>
    <row r="2" spans="2:18">
      <c r="B2" s="56" t="s">
        <v>161</v>
      </c>
      <c r="C2" s="77" t="s">
        <v>231</v>
      </c>
    </row>
    <row r="3" spans="2:18">
      <c r="B3" s="56" t="s">
        <v>163</v>
      </c>
      <c r="C3" s="77" t="s">
        <v>232</v>
      </c>
    </row>
    <row r="4" spans="2:18">
      <c r="B4" s="56" t="s">
        <v>164</v>
      </c>
      <c r="C4" s="77">
        <v>8603</v>
      </c>
    </row>
    <row r="6" spans="2:18" ht="26.25" customHeight="1">
      <c r="B6" s="177" t="s">
        <v>205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9"/>
    </row>
    <row r="7" spans="2:18" s="3" customFormat="1" ht="78.75">
      <c r="B7" s="22" t="s">
        <v>99</v>
      </c>
      <c r="C7" s="30" t="s">
        <v>33</v>
      </c>
      <c r="D7" s="30" t="s">
        <v>44</v>
      </c>
      <c r="E7" s="30" t="s">
        <v>15</v>
      </c>
      <c r="F7" s="30" t="s">
        <v>45</v>
      </c>
      <c r="G7" s="30" t="s">
        <v>85</v>
      </c>
      <c r="H7" s="30" t="s">
        <v>18</v>
      </c>
      <c r="I7" s="30" t="s">
        <v>84</v>
      </c>
      <c r="J7" s="30" t="s">
        <v>17</v>
      </c>
      <c r="K7" s="30" t="s">
        <v>200</v>
      </c>
      <c r="L7" s="30" t="s">
        <v>214</v>
      </c>
      <c r="M7" s="30" t="s">
        <v>201</v>
      </c>
      <c r="N7" s="30" t="s">
        <v>42</v>
      </c>
      <c r="O7" s="30" t="s">
        <v>165</v>
      </c>
      <c r="P7" s="31" t="s">
        <v>167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221</v>
      </c>
      <c r="M8" s="32" t="s">
        <v>217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5"/>
    </row>
    <row r="11" spans="2:18" ht="20.25" customHeight="1">
      <c r="B11" s="94" t="s">
        <v>229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2:18">
      <c r="B12" s="94" t="s">
        <v>95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2:18">
      <c r="B13" s="94" t="s">
        <v>220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</row>
    <row r="14" spans="2:18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2:18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</row>
    <row r="16" spans="2:1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2:23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2:23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2:23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2:23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23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23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23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23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23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23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23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23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23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23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23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2"/>
      <c r="R31" s="2"/>
      <c r="S31" s="2"/>
      <c r="T31" s="2"/>
      <c r="U31" s="2"/>
      <c r="V31" s="2"/>
      <c r="W31" s="2"/>
    </row>
    <row r="32" spans="2:23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2"/>
      <c r="R32" s="2"/>
      <c r="S32" s="2"/>
      <c r="T32" s="2"/>
      <c r="U32" s="2"/>
      <c r="V32" s="2"/>
      <c r="W32" s="2"/>
    </row>
    <row r="33" spans="2:23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2"/>
      <c r="R33" s="2"/>
      <c r="S33" s="2"/>
      <c r="T33" s="2"/>
      <c r="U33" s="2"/>
      <c r="V33" s="2"/>
      <c r="W33" s="2"/>
    </row>
    <row r="34" spans="2:23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2"/>
      <c r="R34" s="2"/>
      <c r="S34" s="2"/>
      <c r="T34" s="2"/>
      <c r="U34" s="2"/>
      <c r="V34" s="2"/>
      <c r="W34" s="2"/>
    </row>
    <row r="35" spans="2:23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2"/>
      <c r="R35" s="2"/>
      <c r="S35" s="2"/>
      <c r="T35" s="2"/>
      <c r="U35" s="2"/>
      <c r="V35" s="2"/>
      <c r="W35" s="2"/>
    </row>
    <row r="36" spans="2:23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2"/>
      <c r="R36" s="2"/>
      <c r="S36" s="2"/>
      <c r="T36" s="2"/>
      <c r="U36" s="2"/>
      <c r="V36" s="2"/>
      <c r="W36" s="2"/>
    </row>
    <row r="37" spans="2:23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2"/>
      <c r="R37" s="2"/>
      <c r="S37" s="2"/>
      <c r="T37" s="2"/>
      <c r="U37" s="2"/>
      <c r="V37" s="2"/>
      <c r="W37" s="2"/>
    </row>
    <row r="38" spans="2:23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2"/>
      <c r="R38" s="2"/>
      <c r="S38" s="2"/>
      <c r="T38" s="2"/>
      <c r="U38" s="2"/>
      <c r="V38" s="2"/>
      <c r="W38" s="2"/>
    </row>
    <row r="39" spans="2:23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2"/>
      <c r="R39" s="2"/>
      <c r="S39" s="2"/>
      <c r="T39" s="2"/>
      <c r="U39" s="2"/>
      <c r="V39" s="2"/>
      <c r="W39" s="2"/>
    </row>
    <row r="40" spans="2:23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2"/>
      <c r="R40" s="2"/>
      <c r="S40" s="2"/>
      <c r="T40" s="2"/>
      <c r="U40" s="2"/>
      <c r="V40" s="2"/>
      <c r="W40" s="2"/>
    </row>
    <row r="41" spans="2:23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2"/>
      <c r="R41" s="2"/>
      <c r="S41" s="2"/>
      <c r="T41" s="2"/>
      <c r="U41" s="2"/>
      <c r="V41" s="2"/>
      <c r="W41" s="2"/>
    </row>
    <row r="42" spans="2:23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2"/>
      <c r="R42" s="2"/>
      <c r="S42" s="2"/>
      <c r="T42" s="2"/>
      <c r="U42" s="2"/>
      <c r="V42" s="2"/>
      <c r="W42" s="2"/>
    </row>
    <row r="43" spans="2:23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23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23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23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23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23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selection activeCell="R11" sqref="R11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59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0.57031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6" t="s">
        <v>162</v>
      </c>
      <c r="C1" s="77" t="s" vm="1">
        <v>230</v>
      </c>
    </row>
    <row r="2" spans="2:53">
      <c r="B2" s="56" t="s">
        <v>161</v>
      </c>
      <c r="C2" s="77" t="s">
        <v>231</v>
      </c>
    </row>
    <row r="3" spans="2:53">
      <c r="B3" s="56" t="s">
        <v>163</v>
      </c>
      <c r="C3" s="77" t="s">
        <v>232</v>
      </c>
    </row>
    <row r="4" spans="2:53">
      <c r="B4" s="56" t="s">
        <v>164</v>
      </c>
      <c r="C4" s="77">
        <v>8603</v>
      </c>
    </row>
    <row r="6" spans="2:53" ht="21.75" customHeight="1">
      <c r="B6" s="168" t="s">
        <v>192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70"/>
    </row>
    <row r="7" spans="2:53" ht="27.75" customHeight="1">
      <c r="B7" s="171" t="s">
        <v>69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3"/>
      <c r="AU7" s="3"/>
      <c r="AV7" s="3"/>
    </row>
    <row r="8" spans="2:53" s="3" customFormat="1" ht="66" customHeight="1">
      <c r="B8" s="22" t="s">
        <v>98</v>
      </c>
      <c r="C8" s="30" t="s">
        <v>33</v>
      </c>
      <c r="D8" s="30" t="s">
        <v>102</v>
      </c>
      <c r="E8" s="30" t="s">
        <v>15</v>
      </c>
      <c r="F8" s="30" t="s">
        <v>45</v>
      </c>
      <c r="G8" s="30" t="s">
        <v>85</v>
      </c>
      <c r="H8" s="30" t="s">
        <v>18</v>
      </c>
      <c r="I8" s="30" t="s">
        <v>84</v>
      </c>
      <c r="J8" s="30" t="s">
        <v>17</v>
      </c>
      <c r="K8" s="30" t="s">
        <v>19</v>
      </c>
      <c r="L8" s="30" t="s">
        <v>214</v>
      </c>
      <c r="M8" s="30" t="s">
        <v>213</v>
      </c>
      <c r="N8" s="30" t="s">
        <v>228</v>
      </c>
      <c r="O8" s="30" t="s">
        <v>43</v>
      </c>
      <c r="P8" s="30" t="s">
        <v>216</v>
      </c>
      <c r="Q8" s="30" t="s">
        <v>165</v>
      </c>
      <c r="R8" s="71" t="s">
        <v>167</v>
      </c>
      <c r="AM8" s="1"/>
      <c r="AU8" s="1"/>
      <c r="AV8" s="1"/>
      <c r="AW8" s="1"/>
    </row>
    <row r="9" spans="2:53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221</v>
      </c>
      <c r="M9" s="32"/>
      <c r="N9" s="16" t="s">
        <v>217</v>
      </c>
      <c r="O9" s="32" t="s">
        <v>222</v>
      </c>
      <c r="P9" s="32" t="s">
        <v>20</v>
      </c>
      <c r="Q9" s="32" t="s">
        <v>20</v>
      </c>
      <c r="R9" s="33" t="s">
        <v>20</v>
      </c>
      <c r="AU9" s="1"/>
      <c r="AV9" s="1"/>
    </row>
    <row r="10" spans="2:53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96</v>
      </c>
      <c r="R10" s="20" t="s">
        <v>97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97" t="s">
        <v>25</v>
      </c>
      <c r="C11" s="81"/>
      <c r="D11" s="81"/>
      <c r="E11" s="81"/>
      <c r="F11" s="81"/>
      <c r="G11" s="81"/>
      <c r="H11" s="89">
        <v>13.077916873571628</v>
      </c>
      <c r="I11" s="81"/>
      <c r="J11" s="81"/>
      <c r="K11" s="90">
        <v>3.4904843168792276E-3</v>
      </c>
      <c r="L11" s="89"/>
      <c r="M11" s="91"/>
      <c r="N11" s="81"/>
      <c r="O11" s="89">
        <v>151.31746000000001</v>
      </c>
      <c r="P11" s="81"/>
      <c r="Q11" s="90">
        <v>1</v>
      </c>
      <c r="R11" s="90">
        <f>O11/'סכום נכסי הקרן'!$C$42</f>
        <v>0.26540294252090685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5"/>
      <c r="AV11" s="95"/>
      <c r="AW11" s="3"/>
      <c r="BA11" s="95"/>
    </row>
    <row r="12" spans="2:53" s="95" customFormat="1" ht="22.5" customHeight="1">
      <c r="B12" s="80" t="s">
        <v>211</v>
      </c>
      <c r="C12" s="81"/>
      <c r="D12" s="81"/>
      <c r="E12" s="81"/>
      <c r="F12" s="81"/>
      <c r="G12" s="81"/>
      <c r="H12" s="89">
        <v>13.077916873571628</v>
      </c>
      <c r="I12" s="81"/>
      <c r="J12" s="81"/>
      <c r="K12" s="90">
        <v>3.4904843168792276E-3</v>
      </c>
      <c r="L12" s="89"/>
      <c r="M12" s="91"/>
      <c r="N12" s="81"/>
      <c r="O12" s="89">
        <v>151.31746000000001</v>
      </c>
      <c r="P12" s="81"/>
      <c r="Q12" s="90">
        <v>1</v>
      </c>
      <c r="R12" s="90">
        <f>O12/'סכום נכסי הקרן'!$C$42</f>
        <v>0.26540294252090685</v>
      </c>
      <c r="AW12" s="4"/>
    </row>
    <row r="13" spans="2:53" s="95" customFormat="1">
      <c r="B13" s="96" t="s">
        <v>24</v>
      </c>
      <c r="C13" s="81"/>
      <c r="D13" s="81"/>
      <c r="E13" s="81"/>
      <c r="F13" s="81"/>
      <c r="G13" s="81"/>
      <c r="H13" s="89">
        <v>13.077916873571628</v>
      </c>
      <c r="I13" s="81"/>
      <c r="J13" s="81"/>
      <c r="K13" s="90">
        <v>3.4904843168792276E-3</v>
      </c>
      <c r="L13" s="89"/>
      <c r="M13" s="91"/>
      <c r="N13" s="81"/>
      <c r="O13" s="89">
        <v>151.31746000000001</v>
      </c>
      <c r="P13" s="81"/>
      <c r="Q13" s="90">
        <v>1</v>
      </c>
      <c r="R13" s="90">
        <f>O13/'סכום נכסי הקרן'!$C$42</f>
        <v>0.26540294252090685</v>
      </c>
    </row>
    <row r="14" spans="2:53">
      <c r="B14" s="83" t="s">
        <v>23</v>
      </c>
      <c r="C14" s="81"/>
      <c r="D14" s="81"/>
      <c r="E14" s="81"/>
      <c r="F14" s="81"/>
      <c r="G14" s="81"/>
      <c r="H14" s="89">
        <v>13.077916873571628</v>
      </c>
      <c r="I14" s="81"/>
      <c r="J14" s="81"/>
      <c r="K14" s="90">
        <v>3.4904843168792276E-3</v>
      </c>
      <c r="L14" s="89"/>
      <c r="M14" s="91"/>
      <c r="N14" s="81"/>
      <c r="O14" s="89">
        <v>151.31746000000001</v>
      </c>
      <c r="P14" s="81"/>
      <c r="Q14" s="90">
        <v>1</v>
      </c>
      <c r="R14" s="90">
        <f>O14/'סכום נכסי הקרן'!$C$42</f>
        <v>0.26540294252090685</v>
      </c>
    </row>
    <row r="15" spans="2:53">
      <c r="B15" s="84" t="s">
        <v>233</v>
      </c>
      <c r="C15" s="79" t="s">
        <v>234</v>
      </c>
      <c r="D15" s="92" t="s">
        <v>103</v>
      </c>
      <c r="E15" s="79" t="s">
        <v>235</v>
      </c>
      <c r="F15" s="79"/>
      <c r="G15" s="79"/>
      <c r="H15" s="86">
        <v>3.1300000000000003</v>
      </c>
      <c r="I15" s="92" t="s">
        <v>147</v>
      </c>
      <c r="J15" s="93">
        <v>0.04</v>
      </c>
      <c r="K15" s="87">
        <v>-6.6999999999999994E-3</v>
      </c>
      <c r="L15" s="86">
        <v>4992</v>
      </c>
      <c r="M15" s="88">
        <v>152.84</v>
      </c>
      <c r="N15" s="79"/>
      <c r="O15" s="86">
        <v>7.6297799999999993</v>
      </c>
      <c r="P15" s="87">
        <v>3.2107421966326185E-7</v>
      </c>
      <c r="Q15" s="87">
        <v>5.0422337250440229E-2</v>
      </c>
      <c r="R15" s="87">
        <f>O15/'סכום נכסי הקרן'!$C$42</f>
        <v>1.3382236675048368E-2</v>
      </c>
    </row>
    <row r="16" spans="2:53" ht="20.25">
      <c r="B16" s="84" t="s">
        <v>236</v>
      </c>
      <c r="C16" s="79" t="s">
        <v>237</v>
      </c>
      <c r="D16" s="92" t="s">
        <v>103</v>
      </c>
      <c r="E16" s="79" t="s">
        <v>235</v>
      </c>
      <c r="F16" s="79"/>
      <c r="G16" s="79"/>
      <c r="H16" s="86">
        <v>5.6899999999999995</v>
      </c>
      <c r="I16" s="92" t="s">
        <v>147</v>
      </c>
      <c r="J16" s="93">
        <v>0.04</v>
      </c>
      <c r="K16" s="87">
        <v>-1.3999999999999998E-3</v>
      </c>
      <c r="L16" s="86">
        <v>285</v>
      </c>
      <c r="M16" s="88">
        <v>157.58000000000001</v>
      </c>
      <c r="N16" s="79"/>
      <c r="O16" s="86">
        <v>0.4491</v>
      </c>
      <c r="P16" s="87">
        <v>2.6957252607617608E-8</v>
      </c>
      <c r="Q16" s="87">
        <v>2.9679324514170404E-3</v>
      </c>
      <c r="R16" s="87">
        <f>O16/'סכום נכסי הקרן'!$C$42</f>
        <v>7.8769800580937098E-4</v>
      </c>
      <c r="AU16" s="4"/>
    </row>
    <row r="17" spans="2:48" ht="20.25">
      <c r="B17" s="84" t="s">
        <v>238</v>
      </c>
      <c r="C17" s="79" t="s">
        <v>239</v>
      </c>
      <c r="D17" s="92" t="s">
        <v>103</v>
      </c>
      <c r="E17" s="79" t="s">
        <v>235</v>
      </c>
      <c r="F17" s="79"/>
      <c r="G17" s="79"/>
      <c r="H17" s="86">
        <v>18.28</v>
      </c>
      <c r="I17" s="92" t="s">
        <v>147</v>
      </c>
      <c r="J17" s="93">
        <v>2.75E-2</v>
      </c>
      <c r="K17" s="87">
        <v>1.0899999999999998E-2</v>
      </c>
      <c r="L17" s="86">
        <v>25598</v>
      </c>
      <c r="M17" s="88">
        <v>143.71</v>
      </c>
      <c r="N17" s="79"/>
      <c r="O17" s="86">
        <v>36.786900000000003</v>
      </c>
      <c r="P17" s="87">
        <v>1.4482547647485579E-6</v>
      </c>
      <c r="Q17" s="87">
        <v>0.24311074214436326</v>
      </c>
      <c r="R17" s="87">
        <f>O17/'סכום נכסי הקרן'!$C$42</f>
        <v>6.4522306323555448E-2</v>
      </c>
      <c r="AV17" s="4"/>
    </row>
    <row r="18" spans="2:48">
      <c r="B18" s="84" t="s">
        <v>240</v>
      </c>
      <c r="C18" s="79" t="s">
        <v>241</v>
      </c>
      <c r="D18" s="92" t="s">
        <v>103</v>
      </c>
      <c r="E18" s="79" t="s">
        <v>235</v>
      </c>
      <c r="F18" s="79"/>
      <c r="G18" s="79"/>
      <c r="H18" s="86">
        <v>5.2700000000000005</v>
      </c>
      <c r="I18" s="92" t="s">
        <v>147</v>
      </c>
      <c r="J18" s="93">
        <v>1.7500000000000002E-2</v>
      </c>
      <c r="K18" s="87">
        <v>-2.5999999999999994E-3</v>
      </c>
      <c r="L18" s="86">
        <v>7397</v>
      </c>
      <c r="M18" s="88">
        <v>112.7</v>
      </c>
      <c r="N18" s="79"/>
      <c r="O18" s="86">
        <v>8.33643</v>
      </c>
      <c r="P18" s="87">
        <v>5.2756278403660774E-7</v>
      </c>
      <c r="Q18" s="87">
        <v>5.5092320476434108E-2</v>
      </c>
      <c r="R18" s="87">
        <f>O18/'סכום נכסי הקרן'!$C$42</f>
        <v>1.4621663964750422E-2</v>
      </c>
      <c r="AU18" s="3"/>
    </row>
    <row r="19" spans="2:48">
      <c r="B19" s="84" t="s">
        <v>242</v>
      </c>
      <c r="C19" s="79" t="s">
        <v>243</v>
      </c>
      <c r="D19" s="92" t="s">
        <v>103</v>
      </c>
      <c r="E19" s="79" t="s">
        <v>235</v>
      </c>
      <c r="F19" s="79"/>
      <c r="G19" s="79"/>
      <c r="H19" s="86">
        <v>1.5599999999999998</v>
      </c>
      <c r="I19" s="92" t="s">
        <v>147</v>
      </c>
      <c r="J19" s="93">
        <v>0.03</v>
      </c>
      <c r="K19" s="87">
        <v>-9.300000000000001E-3</v>
      </c>
      <c r="L19" s="86">
        <v>37675</v>
      </c>
      <c r="M19" s="88">
        <v>117.13</v>
      </c>
      <c r="N19" s="79"/>
      <c r="O19" s="86">
        <v>44.128720000000001</v>
      </c>
      <c r="P19" s="87">
        <v>2.4575579577618357E-6</v>
      </c>
      <c r="Q19" s="87">
        <v>0.29163006040413314</v>
      </c>
      <c r="R19" s="87">
        <f>O19/'סכום נכסי הקרן'!$C$42</f>
        <v>7.739947615880674E-2</v>
      </c>
      <c r="AV19" s="3"/>
    </row>
    <row r="20" spans="2:48">
      <c r="B20" s="84" t="s">
        <v>244</v>
      </c>
      <c r="C20" s="79" t="s">
        <v>245</v>
      </c>
      <c r="D20" s="92" t="s">
        <v>103</v>
      </c>
      <c r="E20" s="79" t="s">
        <v>235</v>
      </c>
      <c r="F20" s="79"/>
      <c r="G20" s="79"/>
      <c r="H20" s="86">
        <v>2.5900000000000003</v>
      </c>
      <c r="I20" s="92" t="s">
        <v>147</v>
      </c>
      <c r="J20" s="93">
        <v>1E-3</v>
      </c>
      <c r="K20" s="87">
        <v>-7.6E-3</v>
      </c>
      <c r="L20" s="86">
        <v>2030</v>
      </c>
      <c r="M20" s="88">
        <v>102</v>
      </c>
      <c r="N20" s="79"/>
      <c r="O20" s="86">
        <v>2.0706199999999999</v>
      </c>
      <c r="P20" s="87">
        <v>1.429483239696313E-7</v>
      </c>
      <c r="Q20" s="87">
        <v>1.3683946320536967E-2</v>
      </c>
      <c r="R20" s="87">
        <f>O20/'סכום נכסי הקרן'!$C$42</f>
        <v>3.6317596187686479E-3</v>
      </c>
    </row>
    <row r="21" spans="2:48">
      <c r="B21" s="84" t="s">
        <v>246</v>
      </c>
      <c r="C21" s="79" t="s">
        <v>247</v>
      </c>
      <c r="D21" s="92" t="s">
        <v>103</v>
      </c>
      <c r="E21" s="79" t="s">
        <v>235</v>
      </c>
      <c r="F21" s="79"/>
      <c r="G21" s="79"/>
      <c r="H21" s="86">
        <v>0.08</v>
      </c>
      <c r="I21" s="92" t="s">
        <v>147</v>
      </c>
      <c r="J21" s="93">
        <v>3.5000000000000003E-2</v>
      </c>
      <c r="K21" s="87">
        <v>-2.2200000000000001E-2</v>
      </c>
      <c r="L21" s="86">
        <v>9</v>
      </c>
      <c r="M21" s="88">
        <v>120.43</v>
      </c>
      <c r="N21" s="79"/>
      <c r="O21" s="86">
        <v>1.085E-2</v>
      </c>
      <c r="P21" s="87">
        <v>9.2109368678490847E-10</v>
      </c>
      <c r="Q21" s="87">
        <v>7.1703556218826302E-5</v>
      </c>
      <c r="R21" s="87">
        <f>O21/'סכום נכסי הקרן'!$C$42</f>
        <v>1.9030334809689771E-5</v>
      </c>
    </row>
    <row r="22" spans="2:48">
      <c r="B22" s="84" t="s">
        <v>248</v>
      </c>
      <c r="C22" s="79" t="s">
        <v>249</v>
      </c>
      <c r="D22" s="92" t="s">
        <v>103</v>
      </c>
      <c r="E22" s="79" t="s">
        <v>235</v>
      </c>
      <c r="F22" s="79"/>
      <c r="G22" s="79"/>
      <c r="H22" s="86">
        <v>23.58</v>
      </c>
      <c r="I22" s="92" t="s">
        <v>147</v>
      </c>
      <c r="J22" s="93">
        <v>0.01</v>
      </c>
      <c r="K22" s="87">
        <v>1.3199999999999998E-2</v>
      </c>
      <c r="L22" s="86">
        <v>52144</v>
      </c>
      <c r="M22" s="88">
        <v>93.38</v>
      </c>
      <c r="N22" s="79"/>
      <c r="O22" s="86">
        <v>48.692070000000001</v>
      </c>
      <c r="P22" s="87">
        <v>5.4966722595461513E-6</v>
      </c>
      <c r="Q22" s="87">
        <v>0.32178751877014061</v>
      </c>
      <c r="R22" s="87">
        <f>O22/'סכום נכסי הקרן'!$C$42</f>
        <v>8.5403354348096858E-2</v>
      </c>
    </row>
    <row r="23" spans="2:48">
      <c r="B23" s="84" t="s">
        <v>250</v>
      </c>
      <c r="C23" s="79" t="s">
        <v>251</v>
      </c>
      <c r="D23" s="92" t="s">
        <v>103</v>
      </c>
      <c r="E23" s="79" t="s">
        <v>235</v>
      </c>
      <c r="F23" s="79"/>
      <c r="G23" s="79"/>
      <c r="H23" s="86">
        <v>4.2700000000000005</v>
      </c>
      <c r="I23" s="92" t="s">
        <v>147</v>
      </c>
      <c r="J23" s="93">
        <v>2.75E-2</v>
      </c>
      <c r="K23" s="87">
        <v>-4.9000000000000007E-3</v>
      </c>
      <c r="L23" s="86">
        <v>2700</v>
      </c>
      <c r="M23" s="88">
        <v>119</v>
      </c>
      <c r="N23" s="79"/>
      <c r="O23" s="86">
        <v>3.2129899999999996</v>
      </c>
      <c r="P23" s="87">
        <v>1.6460058388094526E-7</v>
      </c>
      <c r="Q23" s="87">
        <v>2.1233438626315822E-2</v>
      </c>
      <c r="R23" s="87">
        <f>O23/'סכום נכסי הקרן'!$C$42</f>
        <v>5.6354170912613017E-3</v>
      </c>
    </row>
    <row r="24" spans="2:48">
      <c r="B24" s="85"/>
      <c r="C24" s="79"/>
      <c r="D24" s="79"/>
      <c r="E24" s="79"/>
      <c r="F24" s="79"/>
      <c r="G24" s="79"/>
      <c r="H24" s="79"/>
      <c r="I24" s="79"/>
      <c r="J24" s="79"/>
      <c r="K24" s="87"/>
      <c r="L24" s="86"/>
      <c r="M24" s="88"/>
      <c r="N24" s="79"/>
      <c r="O24" s="79"/>
      <c r="P24" s="79"/>
      <c r="Q24" s="87"/>
      <c r="R24" s="79"/>
    </row>
    <row r="25" spans="2:48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2:48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2:48">
      <c r="B27" s="94" t="s">
        <v>95</v>
      </c>
      <c r="C27" s="95"/>
      <c r="D27" s="95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2:48">
      <c r="B28" s="94" t="s">
        <v>212</v>
      </c>
      <c r="C28" s="95"/>
      <c r="D28" s="95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2:48">
      <c r="B29" s="174" t="s">
        <v>220</v>
      </c>
      <c r="C29" s="174"/>
      <c r="D29" s="174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2:48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2:48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2:48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2:18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2:18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</row>
    <row r="35" spans="2:18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2:18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</row>
    <row r="37" spans="2:18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</row>
    <row r="38" spans="2:18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</row>
    <row r="39" spans="2:18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</row>
    <row r="40" spans="2:18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</row>
    <row r="41" spans="2:18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</row>
    <row r="42" spans="2:18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</row>
    <row r="43" spans="2:18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</row>
    <row r="44" spans="2:18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</row>
    <row r="45" spans="2:18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</row>
    <row r="46" spans="2:18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</row>
    <row r="47" spans="2:18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2:18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2:18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</row>
    <row r="50" spans="2:18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</row>
    <row r="51" spans="2:18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</row>
    <row r="52" spans="2:18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</row>
    <row r="53" spans="2:18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</row>
    <row r="54" spans="2:18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</row>
    <row r="55" spans="2:18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</row>
    <row r="56" spans="2:18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</row>
    <row r="57" spans="2:18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</row>
    <row r="58" spans="2:18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</row>
    <row r="59" spans="2:18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</row>
    <row r="60" spans="2:18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  <row r="61" spans="2:18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</row>
    <row r="62" spans="2:18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</row>
    <row r="63" spans="2:18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</row>
    <row r="64" spans="2:18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</row>
    <row r="65" spans="2:18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</row>
    <row r="66" spans="2:18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</row>
    <row r="67" spans="2:18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</row>
    <row r="68" spans="2:18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</row>
    <row r="69" spans="2:18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</row>
    <row r="70" spans="2:18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</row>
    <row r="71" spans="2:18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</row>
    <row r="72" spans="2:18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</row>
    <row r="73" spans="2:18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</row>
    <row r="74" spans="2:18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</row>
    <row r="75" spans="2:18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</row>
    <row r="76" spans="2:18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</row>
    <row r="77" spans="2:18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</row>
    <row r="78" spans="2:18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</row>
    <row r="79" spans="2:18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</row>
    <row r="80" spans="2:18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</row>
    <row r="81" spans="2:18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</row>
    <row r="82" spans="2:18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</row>
    <row r="83" spans="2:18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</row>
    <row r="84" spans="2:18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</row>
    <row r="85" spans="2:18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</row>
    <row r="86" spans="2:18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</row>
    <row r="87" spans="2:18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</row>
    <row r="88" spans="2:18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</row>
    <row r="89" spans="2:18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</row>
    <row r="90" spans="2:18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</row>
    <row r="91" spans="2:18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</row>
    <row r="92" spans="2:18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</row>
    <row r="93" spans="2:18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</row>
    <row r="94" spans="2:18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</row>
    <row r="95" spans="2:18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</row>
    <row r="96" spans="2:18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</row>
    <row r="97" spans="2:18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</row>
    <row r="98" spans="2:18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</row>
    <row r="99" spans="2:18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</row>
    <row r="100" spans="2:18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</row>
    <row r="101" spans="2:18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</row>
    <row r="102" spans="2:18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</row>
    <row r="103" spans="2:18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</row>
    <row r="104" spans="2:18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</row>
    <row r="105" spans="2:18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</row>
    <row r="106" spans="2:18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</row>
    <row r="107" spans="2:18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</row>
    <row r="108" spans="2:18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</row>
    <row r="109" spans="2:18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</row>
    <row r="110" spans="2:18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</row>
    <row r="111" spans="2:18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</row>
    <row r="112" spans="2:18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</row>
    <row r="113" spans="2:18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</row>
    <row r="114" spans="2:18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</row>
    <row r="115" spans="2:18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</row>
    <row r="116" spans="2:18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</row>
    <row r="117" spans="2:18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</row>
    <row r="118" spans="2:18"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</row>
    <row r="119" spans="2:18"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</row>
    <row r="120" spans="2:18"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</row>
    <row r="121" spans="2:18"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</row>
    <row r="122" spans="2:18"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</row>
    <row r="123" spans="2:18"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</row>
    <row r="124" spans="2:18">
      <c r="C124" s="1"/>
      <c r="D124" s="1"/>
    </row>
    <row r="125" spans="2:18">
      <c r="C125" s="1"/>
      <c r="D125" s="1"/>
    </row>
    <row r="126" spans="2:18">
      <c r="C126" s="1"/>
      <c r="D126" s="1"/>
    </row>
    <row r="127" spans="2:18">
      <c r="C127" s="1"/>
      <c r="D127" s="1"/>
    </row>
    <row r="128" spans="2:18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29:D29"/>
  </mergeCells>
  <phoneticPr fontId="4" type="noConversion"/>
  <dataValidations count="1">
    <dataValidation allowBlank="1" showInputMessage="1" showErrorMessage="1" sqref="N10:Q10 N9 N1:N7 N32:N1048576 B30:B1048576 O1:Q9 O11:Q1048576 C32:I1048576 J1:M1048576 E1:I30 D1:D26 B27:B29 R1:AF1048576 AJ1:XFD1048576 AG1:AI27 AG31:AI1048576 C27:D28 A1:A1048576 B1:B26 C5:C2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162</v>
      </c>
      <c r="C1" s="77" t="s" vm="1">
        <v>230</v>
      </c>
    </row>
    <row r="2" spans="2:67">
      <c r="B2" s="56" t="s">
        <v>161</v>
      </c>
      <c r="C2" s="77" t="s">
        <v>231</v>
      </c>
    </row>
    <row r="3" spans="2:67">
      <c r="B3" s="56" t="s">
        <v>163</v>
      </c>
      <c r="C3" s="77" t="s">
        <v>232</v>
      </c>
    </row>
    <row r="4" spans="2:67">
      <c r="B4" s="56" t="s">
        <v>164</v>
      </c>
      <c r="C4" s="77">
        <v>8603</v>
      </c>
    </row>
    <row r="6" spans="2:67" ht="26.25" customHeight="1">
      <c r="B6" s="171" t="s">
        <v>192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6"/>
      <c r="BO6" s="3"/>
    </row>
    <row r="7" spans="2:67" ht="26.25" customHeight="1">
      <c r="B7" s="171" t="s">
        <v>70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6"/>
      <c r="AZ7" s="43"/>
      <c r="BJ7" s="3"/>
      <c r="BO7" s="3"/>
    </row>
    <row r="8" spans="2:67" s="3" customFormat="1" ht="78.75">
      <c r="B8" s="37" t="s">
        <v>98</v>
      </c>
      <c r="C8" s="13" t="s">
        <v>33</v>
      </c>
      <c r="D8" s="13" t="s">
        <v>102</v>
      </c>
      <c r="E8" s="13" t="s">
        <v>208</v>
      </c>
      <c r="F8" s="13" t="s">
        <v>100</v>
      </c>
      <c r="G8" s="13" t="s">
        <v>44</v>
      </c>
      <c r="H8" s="13" t="s">
        <v>15</v>
      </c>
      <c r="I8" s="13" t="s">
        <v>45</v>
      </c>
      <c r="J8" s="13" t="s">
        <v>85</v>
      </c>
      <c r="K8" s="13" t="s">
        <v>18</v>
      </c>
      <c r="L8" s="13" t="s">
        <v>84</v>
      </c>
      <c r="M8" s="13" t="s">
        <v>17</v>
      </c>
      <c r="N8" s="13" t="s">
        <v>19</v>
      </c>
      <c r="O8" s="13" t="s">
        <v>214</v>
      </c>
      <c r="P8" s="13" t="s">
        <v>213</v>
      </c>
      <c r="Q8" s="13" t="s">
        <v>43</v>
      </c>
      <c r="R8" s="13" t="s">
        <v>42</v>
      </c>
      <c r="S8" s="13" t="s">
        <v>165</v>
      </c>
      <c r="T8" s="38" t="s">
        <v>167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221</v>
      </c>
      <c r="P9" s="16"/>
      <c r="Q9" s="16" t="s">
        <v>217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96</v>
      </c>
      <c r="R10" s="19" t="s">
        <v>97</v>
      </c>
      <c r="S10" s="45" t="s">
        <v>168</v>
      </c>
      <c r="T10" s="72" t="s">
        <v>209</v>
      </c>
      <c r="U10" s="5"/>
      <c r="BJ10" s="1"/>
      <c r="BK10" s="3"/>
      <c r="BL10" s="1"/>
      <c r="BO10" s="1"/>
    </row>
    <row r="11" spans="2:67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5"/>
      <c r="BJ11" s="1"/>
      <c r="BK11" s="3"/>
      <c r="BL11" s="1"/>
      <c r="BO11" s="1"/>
    </row>
    <row r="12" spans="2:67" ht="20.25">
      <c r="B12" s="94" t="s">
        <v>229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BK12" s="4"/>
    </row>
    <row r="13" spans="2:67">
      <c r="B13" s="94" t="s">
        <v>95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</row>
    <row r="14" spans="2:67">
      <c r="B14" s="94" t="s">
        <v>212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</row>
    <row r="15" spans="2:67">
      <c r="B15" s="94" t="s">
        <v>220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</row>
    <row r="16" spans="2:67" ht="20.25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BJ16" s="4"/>
    </row>
    <row r="17" spans="2:20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</row>
    <row r="18" spans="2:20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</row>
    <row r="19" spans="2:20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</row>
    <row r="20" spans="2:20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</row>
    <row r="21" spans="2:20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</row>
    <row r="22" spans="2:20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</row>
    <row r="23" spans="2:20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</row>
    <row r="24" spans="2:20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</row>
    <row r="25" spans="2:20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</row>
    <row r="26" spans="2:20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</row>
    <row r="27" spans="2:20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</row>
    <row r="28" spans="2:20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</row>
    <row r="29" spans="2:20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</row>
    <row r="30" spans="2:20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</row>
    <row r="31" spans="2:20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</row>
    <row r="32" spans="2:20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</row>
    <row r="33" spans="2:20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</row>
    <row r="34" spans="2:20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</row>
    <row r="35" spans="2:20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</row>
    <row r="36" spans="2:20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</row>
    <row r="37" spans="2:20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</row>
    <row r="38" spans="2:20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</row>
    <row r="39" spans="2:20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</row>
    <row r="40" spans="2:20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</row>
    <row r="41" spans="2:20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</row>
    <row r="42" spans="2:20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</row>
    <row r="43" spans="2:20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</row>
    <row r="44" spans="2:20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</row>
    <row r="45" spans="2:20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</row>
    <row r="46" spans="2:20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</row>
    <row r="47" spans="2:20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</row>
    <row r="48" spans="2:20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</row>
    <row r="49" spans="2:20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</row>
    <row r="50" spans="2:20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</row>
    <row r="51" spans="2:20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</row>
    <row r="52" spans="2:20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</row>
    <row r="53" spans="2:20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</row>
    <row r="54" spans="2:20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</row>
    <row r="55" spans="2:20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</row>
    <row r="56" spans="2:20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</row>
    <row r="57" spans="2:20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</row>
    <row r="58" spans="2:20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</row>
    <row r="59" spans="2:20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</row>
    <row r="60" spans="2:20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</row>
    <row r="61" spans="2:20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</row>
    <row r="62" spans="2:20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</row>
    <row r="63" spans="2:20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</row>
    <row r="64" spans="2:20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</row>
    <row r="65" spans="2:20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</row>
    <row r="66" spans="2:20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</row>
    <row r="67" spans="2:20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</row>
    <row r="68" spans="2:20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</row>
    <row r="69" spans="2:20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</row>
    <row r="70" spans="2:20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</row>
    <row r="71" spans="2:20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</row>
    <row r="72" spans="2:20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</row>
    <row r="73" spans="2:20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</row>
    <row r="74" spans="2:20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</row>
    <row r="75" spans="2:20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</row>
    <row r="76" spans="2:20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</row>
    <row r="77" spans="2:20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</row>
    <row r="78" spans="2:20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</row>
    <row r="79" spans="2:20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</row>
    <row r="80" spans="2:20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</row>
    <row r="81" spans="2:20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</row>
    <row r="82" spans="2:20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</row>
    <row r="83" spans="2:20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</row>
    <row r="84" spans="2:20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</row>
    <row r="85" spans="2:20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</row>
    <row r="86" spans="2:20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</row>
    <row r="87" spans="2:20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</row>
    <row r="88" spans="2:20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</row>
    <row r="89" spans="2:20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</row>
    <row r="90" spans="2:20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</row>
    <row r="91" spans="2:20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</row>
    <row r="92" spans="2:20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</row>
    <row r="93" spans="2:20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</row>
    <row r="94" spans="2:20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</row>
    <row r="95" spans="2:20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</row>
    <row r="96" spans="2:20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</row>
    <row r="97" spans="2:20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</row>
    <row r="98" spans="2:20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</row>
    <row r="99" spans="2:20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</row>
    <row r="100" spans="2:20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</row>
    <row r="101" spans="2:20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</row>
    <row r="102" spans="2:20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</row>
    <row r="103" spans="2:20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</row>
    <row r="104" spans="2:20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</row>
    <row r="105" spans="2:20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</row>
    <row r="106" spans="2:20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</row>
    <row r="107" spans="2:20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</row>
    <row r="108" spans="2:20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</row>
    <row r="109" spans="2:20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</row>
    <row r="110" spans="2:20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6" t="s">
        <v>162</v>
      </c>
      <c r="C1" s="77" t="s" vm="1">
        <v>230</v>
      </c>
    </row>
    <row r="2" spans="2:66">
      <c r="B2" s="56" t="s">
        <v>161</v>
      </c>
      <c r="C2" s="77" t="s">
        <v>231</v>
      </c>
    </row>
    <row r="3" spans="2:66">
      <c r="B3" s="56" t="s">
        <v>163</v>
      </c>
      <c r="C3" s="77" t="s">
        <v>232</v>
      </c>
    </row>
    <row r="4" spans="2:66">
      <c r="B4" s="56" t="s">
        <v>164</v>
      </c>
      <c r="C4" s="77">
        <v>8603</v>
      </c>
    </row>
    <row r="6" spans="2:66" ht="26.25" customHeight="1">
      <c r="B6" s="177" t="s">
        <v>192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9"/>
    </row>
    <row r="7" spans="2:66" ht="26.25" customHeight="1">
      <c r="B7" s="177" t="s">
        <v>71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9"/>
      <c r="BN7" s="3"/>
    </row>
    <row r="8" spans="2:66" s="3" customFormat="1" ht="78.75">
      <c r="B8" s="22" t="s">
        <v>98</v>
      </c>
      <c r="C8" s="30" t="s">
        <v>33</v>
      </c>
      <c r="D8" s="30" t="s">
        <v>102</v>
      </c>
      <c r="E8" s="30" t="s">
        <v>208</v>
      </c>
      <c r="F8" s="30" t="s">
        <v>100</v>
      </c>
      <c r="G8" s="30" t="s">
        <v>44</v>
      </c>
      <c r="H8" s="30" t="s">
        <v>15</v>
      </c>
      <c r="I8" s="30" t="s">
        <v>45</v>
      </c>
      <c r="J8" s="30" t="s">
        <v>85</v>
      </c>
      <c r="K8" s="30" t="s">
        <v>18</v>
      </c>
      <c r="L8" s="30" t="s">
        <v>84</v>
      </c>
      <c r="M8" s="30" t="s">
        <v>17</v>
      </c>
      <c r="N8" s="30" t="s">
        <v>19</v>
      </c>
      <c r="O8" s="13" t="s">
        <v>214</v>
      </c>
      <c r="P8" s="30" t="s">
        <v>213</v>
      </c>
      <c r="Q8" s="30" t="s">
        <v>228</v>
      </c>
      <c r="R8" s="30" t="s">
        <v>43</v>
      </c>
      <c r="S8" s="13" t="s">
        <v>42</v>
      </c>
      <c r="T8" s="30" t="s">
        <v>165</v>
      </c>
      <c r="U8" s="14" t="s">
        <v>167</v>
      </c>
      <c r="V8" s="1"/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221</v>
      </c>
      <c r="P9" s="32"/>
      <c r="Q9" s="16" t="s">
        <v>217</v>
      </c>
      <c r="R9" s="32" t="s">
        <v>217</v>
      </c>
      <c r="S9" s="16" t="s">
        <v>20</v>
      </c>
      <c r="T9" s="32" t="s">
        <v>217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96</v>
      </c>
      <c r="R10" s="19" t="s">
        <v>97</v>
      </c>
      <c r="S10" s="19" t="s">
        <v>168</v>
      </c>
      <c r="T10" s="20" t="s">
        <v>209</v>
      </c>
      <c r="U10" s="20" t="s">
        <v>223</v>
      </c>
      <c r="V10" s="5"/>
      <c r="BI10" s="1"/>
      <c r="BJ10" s="3"/>
      <c r="BK10" s="1"/>
    </row>
    <row r="11" spans="2:66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5"/>
      <c r="BI11" s="1"/>
      <c r="BJ11" s="3"/>
      <c r="BK11" s="1"/>
      <c r="BN11" s="1"/>
    </row>
    <row r="12" spans="2:66">
      <c r="B12" s="94" t="s">
        <v>229</v>
      </c>
      <c r="C12" s="95"/>
      <c r="D12" s="95"/>
      <c r="E12" s="95"/>
      <c r="F12" s="95"/>
      <c r="G12" s="95"/>
      <c r="H12" s="95"/>
      <c r="I12" s="95"/>
      <c r="J12" s="95"/>
      <c r="K12" s="95"/>
      <c r="L12" s="78"/>
      <c r="M12" s="78"/>
      <c r="N12" s="78"/>
      <c r="O12" s="78"/>
      <c r="P12" s="78"/>
      <c r="Q12" s="78"/>
      <c r="R12" s="78"/>
      <c r="S12" s="78"/>
      <c r="T12" s="78"/>
      <c r="U12" s="78"/>
      <c r="BJ12" s="3"/>
    </row>
    <row r="13" spans="2:66" ht="20.25">
      <c r="B13" s="94" t="s">
        <v>95</v>
      </c>
      <c r="C13" s="95"/>
      <c r="D13" s="95"/>
      <c r="E13" s="95"/>
      <c r="F13" s="95"/>
      <c r="G13" s="95"/>
      <c r="H13" s="95"/>
      <c r="I13" s="95"/>
      <c r="J13" s="95"/>
      <c r="K13" s="95"/>
      <c r="L13" s="78"/>
      <c r="M13" s="78"/>
      <c r="N13" s="78"/>
      <c r="O13" s="78"/>
      <c r="P13" s="78"/>
      <c r="Q13" s="78"/>
      <c r="R13" s="78"/>
      <c r="S13" s="78"/>
      <c r="T13" s="78"/>
      <c r="U13" s="78"/>
      <c r="BJ13" s="4"/>
    </row>
    <row r="14" spans="2:66">
      <c r="B14" s="94" t="s">
        <v>212</v>
      </c>
      <c r="C14" s="95"/>
      <c r="D14" s="95"/>
      <c r="E14" s="95"/>
      <c r="F14" s="95"/>
      <c r="G14" s="95"/>
      <c r="H14" s="95"/>
      <c r="I14" s="95"/>
      <c r="J14" s="95"/>
      <c r="K14" s="95"/>
      <c r="L14" s="78"/>
      <c r="M14" s="78"/>
      <c r="N14" s="78"/>
      <c r="O14" s="78"/>
      <c r="P14" s="78"/>
      <c r="Q14" s="78"/>
      <c r="R14" s="78"/>
      <c r="S14" s="78"/>
      <c r="T14" s="78"/>
      <c r="U14" s="78"/>
    </row>
    <row r="15" spans="2:66">
      <c r="B15" s="94" t="s">
        <v>220</v>
      </c>
      <c r="C15" s="95"/>
      <c r="D15" s="95"/>
      <c r="E15" s="95"/>
      <c r="F15" s="95"/>
      <c r="G15" s="95"/>
      <c r="H15" s="95"/>
      <c r="I15" s="95"/>
      <c r="J15" s="95"/>
      <c r="K15" s="95"/>
      <c r="L15" s="78"/>
      <c r="M15" s="78"/>
      <c r="N15" s="78"/>
      <c r="O15" s="78"/>
      <c r="P15" s="78"/>
      <c r="Q15" s="78"/>
      <c r="R15" s="78"/>
      <c r="S15" s="78"/>
      <c r="T15" s="78"/>
      <c r="U15" s="78"/>
    </row>
    <row r="16" spans="2:66">
      <c r="B16" s="174" t="s">
        <v>225</v>
      </c>
      <c r="C16" s="174"/>
      <c r="D16" s="174"/>
      <c r="E16" s="174"/>
      <c r="F16" s="174"/>
      <c r="G16" s="174"/>
      <c r="H16" s="174"/>
      <c r="I16" s="174"/>
      <c r="J16" s="174"/>
      <c r="K16" s="174"/>
      <c r="L16" s="78"/>
      <c r="M16" s="78"/>
      <c r="N16" s="78"/>
      <c r="O16" s="78"/>
      <c r="P16" s="78"/>
      <c r="Q16" s="78"/>
      <c r="R16" s="78"/>
      <c r="S16" s="78"/>
      <c r="T16" s="78"/>
      <c r="U16" s="78"/>
    </row>
    <row r="17" spans="2:61" ht="20.25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BI17" s="4"/>
    </row>
    <row r="18" spans="2:61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</row>
    <row r="19" spans="2:61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BI19" s="3"/>
    </row>
    <row r="20" spans="2:61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</row>
    <row r="21" spans="2:61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</row>
    <row r="22" spans="2:61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</row>
    <row r="23" spans="2:61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</row>
    <row r="24" spans="2:61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</row>
    <row r="25" spans="2:61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</row>
    <row r="26" spans="2:61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</row>
    <row r="27" spans="2:61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</row>
    <row r="28" spans="2:61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</row>
    <row r="29" spans="2:61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</row>
    <row r="30" spans="2:61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</row>
    <row r="31" spans="2:61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</row>
    <row r="32" spans="2:61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</row>
    <row r="33" spans="2:21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</row>
    <row r="34" spans="2:21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</row>
    <row r="35" spans="2:21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</row>
    <row r="36" spans="2:21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</row>
    <row r="37" spans="2:21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</row>
    <row r="38" spans="2:21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</row>
    <row r="39" spans="2:21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</row>
    <row r="40" spans="2:21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</row>
    <row r="41" spans="2:21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</row>
    <row r="42" spans="2:21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</row>
    <row r="43" spans="2:21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</row>
    <row r="44" spans="2:21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</row>
    <row r="45" spans="2:21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</row>
    <row r="46" spans="2:21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</row>
    <row r="47" spans="2:21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</row>
    <row r="48" spans="2:21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</row>
    <row r="49" spans="2:21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</row>
    <row r="50" spans="2:21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</row>
    <row r="51" spans="2:21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</row>
    <row r="52" spans="2:21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</row>
    <row r="53" spans="2:21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</row>
    <row r="54" spans="2:21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</row>
    <row r="55" spans="2:21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</row>
    <row r="56" spans="2:21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</row>
    <row r="57" spans="2:21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</row>
    <row r="58" spans="2:21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</row>
    <row r="59" spans="2:21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</row>
    <row r="60" spans="2:21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</row>
    <row r="61" spans="2:21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</row>
    <row r="62" spans="2:21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</row>
    <row r="63" spans="2:21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</row>
    <row r="64" spans="2:21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</row>
    <row r="65" spans="2:21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</row>
    <row r="66" spans="2:21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</row>
    <row r="67" spans="2:21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</row>
    <row r="68" spans="2:21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</row>
    <row r="69" spans="2:21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</row>
    <row r="70" spans="2:21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</row>
    <row r="71" spans="2:21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</row>
    <row r="72" spans="2:21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</row>
    <row r="73" spans="2:21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</row>
    <row r="74" spans="2:21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</row>
    <row r="75" spans="2:21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</row>
    <row r="76" spans="2:21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</row>
    <row r="77" spans="2:21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</row>
    <row r="78" spans="2:21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</row>
    <row r="79" spans="2:21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</row>
    <row r="80" spans="2:21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</row>
    <row r="81" spans="2:21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</row>
    <row r="82" spans="2:21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</row>
    <row r="83" spans="2:21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</row>
    <row r="84" spans="2:21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</row>
    <row r="85" spans="2:21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</row>
    <row r="86" spans="2:21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</row>
    <row r="87" spans="2:21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</row>
    <row r="88" spans="2:21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</row>
    <row r="89" spans="2:21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</row>
    <row r="90" spans="2:21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</row>
    <row r="91" spans="2:21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</row>
    <row r="92" spans="2:21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</row>
    <row r="93" spans="2:21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</row>
    <row r="94" spans="2:21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</row>
    <row r="95" spans="2:21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</row>
    <row r="96" spans="2:21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</row>
    <row r="97" spans="2:21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</row>
    <row r="98" spans="2:21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</row>
    <row r="99" spans="2:21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</row>
    <row r="100" spans="2:21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</row>
    <row r="101" spans="2:21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</row>
    <row r="102" spans="2:21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</row>
    <row r="103" spans="2:21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</row>
    <row r="104" spans="2:21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</row>
    <row r="105" spans="2:21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</row>
    <row r="106" spans="2:21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</row>
    <row r="107" spans="2:21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</row>
    <row r="108" spans="2:21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</row>
    <row r="109" spans="2:21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</row>
    <row r="110" spans="2:21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4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topLeftCell="A7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6" t="s">
        <v>162</v>
      </c>
      <c r="C1" s="77" t="s" vm="1">
        <v>230</v>
      </c>
    </row>
    <row r="2" spans="2:62">
      <c r="B2" s="56" t="s">
        <v>161</v>
      </c>
      <c r="C2" s="77" t="s">
        <v>231</v>
      </c>
    </row>
    <row r="3" spans="2:62">
      <c r="B3" s="56" t="s">
        <v>163</v>
      </c>
      <c r="C3" s="77" t="s">
        <v>232</v>
      </c>
    </row>
    <row r="4" spans="2:62">
      <c r="B4" s="56" t="s">
        <v>164</v>
      </c>
      <c r="C4" s="77">
        <v>8603</v>
      </c>
    </row>
    <row r="6" spans="2:62" ht="26.25" customHeight="1">
      <c r="B6" s="177" t="s">
        <v>192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9"/>
      <c r="BJ6" s="3"/>
    </row>
    <row r="7" spans="2:62" ht="26.25" customHeight="1">
      <c r="B7" s="177" t="s">
        <v>72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9"/>
      <c r="BF7" s="3"/>
      <c r="BJ7" s="3"/>
    </row>
    <row r="8" spans="2:62" s="3" customFormat="1" ht="78.75">
      <c r="B8" s="22" t="s">
        <v>98</v>
      </c>
      <c r="C8" s="30" t="s">
        <v>33</v>
      </c>
      <c r="D8" s="30" t="s">
        <v>102</v>
      </c>
      <c r="E8" s="30" t="s">
        <v>208</v>
      </c>
      <c r="F8" s="30" t="s">
        <v>100</v>
      </c>
      <c r="G8" s="30" t="s">
        <v>44</v>
      </c>
      <c r="H8" s="30" t="s">
        <v>84</v>
      </c>
      <c r="I8" s="13" t="s">
        <v>214</v>
      </c>
      <c r="J8" s="13" t="s">
        <v>213</v>
      </c>
      <c r="K8" s="30" t="s">
        <v>228</v>
      </c>
      <c r="L8" s="13" t="s">
        <v>43</v>
      </c>
      <c r="M8" s="13" t="s">
        <v>42</v>
      </c>
      <c r="N8" s="13" t="s">
        <v>165</v>
      </c>
      <c r="O8" s="14" t="s">
        <v>167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221</v>
      </c>
      <c r="J9" s="16"/>
      <c r="K9" s="16" t="s">
        <v>217</v>
      </c>
      <c r="L9" s="16" t="s">
        <v>217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BF10" s="1"/>
      <c r="BG10" s="3"/>
      <c r="BH10" s="1"/>
      <c r="BJ10" s="1"/>
    </row>
    <row r="11" spans="2:62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BF11" s="1"/>
      <c r="BG11" s="3"/>
      <c r="BH11" s="1"/>
      <c r="BJ11" s="1"/>
    </row>
    <row r="12" spans="2:62" ht="20.25">
      <c r="B12" s="94" t="s">
        <v>229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BG12" s="4"/>
    </row>
    <row r="13" spans="2:62">
      <c r="B13" s="94" t="s">
        <v>95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</row>
    <row r="14" spans="2:62">
      <c r="B14" s="94" t="s">
        <v>212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</row>
    <row r="15" spans="2:62">
      <c r="B15" s="94" t="s">
        <v>220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</row>
    <row r="16" spans="2:62" ht="20.25">
      <c r="B16" s="94" t="s">
        <v>226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BF16" s="4"/>
    </row>
    <row r="17" spans="2:15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</row>
    <row r="18" spans="2:15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</row>
    <row r="19" spans="2:15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</row>
    <row r="20" spans="2:15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</row>
    <row r="21" spans="2:15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</row>
    <row r="22" spans="2:15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</row>
    <row r="23" spans="2:15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</row>
    <row r="24" spans="2:15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</row>
    <row r="25" spans="2:15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</row>
    <row r="26" spans="2:15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</row>
    <row r="27" spans="2:15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</row>
    <row r="28" spans="2:15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</row>
    <row r="29" spans="2:15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</row>
    <row r="30" spans="2:15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</row>
    <row r="31" spans="2:15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</row>
    <row r="32" spans="2:15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</row>
    <row r="33" spans="2:15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</row>
    <row r="34" spans="2:15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2:15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</row>
    <row r="36" spans="2:15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</row>
    <row r="37" spans="2:15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</row>
    <row r="38" spans="2:15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</row>
    <row r="39" spans="2:15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</row>
    <row r="40" spans="2:15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</row>
    <row r="41" spans="2:15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</row>
    <row r="42" spans="2:15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</row>
    <row r="43" spans="2:15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</row>
    <row r="44" spans="2:15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</row>
    <row r="45" spans="2:15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</row>
    <row r="46" spans="2:15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</row>
    <row r="47" spans="2:15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</row>
    <row r="48" spans="2:15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</row>
    <row r="49" spans="2:15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</row>
    <row r="50" spans="2:15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</row>
    <row r="51" spans="2:15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</row>
    <row r="52" spans="2:15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</row>
    <row r="53" spans="2:15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</row>
    <row r="54" spans="2:15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</row>
    <row r="55" spans="2:15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</row>
    <row r="56" spans="2:15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</row>
    <row r="57" spans="2:15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</row>
    <row r="58" spans="2:15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</row>
    <row r="59" spans="2:15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</row>
    <row r="60" spans="2:15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</row>
    <row r="61" spans="2:15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</row>
    <row r="62" spans="2:15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</row>
    <row r="63" spans="2:15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</row>
    <row r="64" spans="2:15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</row>
    <row r="65" spans="2:15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</row>
    <row r="66" spans="2:15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</row>
    <row r="67" spans="2:15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</row>
    <row r="68" spans="2:15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</row>
    <row r="69" spans="2:15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</row>
    <row r="70" spans="2:15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</row>
    <row r="71" spans="2:15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</row>
    <row r="72" spans="2:15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</row>
    <row r="73" spans="2:15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</row>
    <row r="74" spans="2:15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</row>
    <row r="75" spans="2:15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</row>
    <row r="76" spans="2:15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</row>
    <row r="77" spans="2:15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</row>
    <row r="78" spans="2:15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2:15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</row>
    <row r="80" spans="2:15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2:15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2:15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2:15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2:15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2:15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2:15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2:15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2:15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2:15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2:15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2:15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2:15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2:15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2:15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2:15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2:15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2:15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2:15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2:15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2:15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2:15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2:15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2:15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2:15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2:15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2:15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2:15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2:15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2:15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  <row r="110" spans="2:15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topLeftCell="A7" workbookViewId="0">
      <selection activeCell="N11" sqref="N11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59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9" style="1" bestFit="1" customWidth="1"/>
    <col min="9" max="9" width="9.570312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162</v>
      </c>
      <c r="C1" s="77" t="s" vm="1">
        <v>230</v>
      </c>
    </row>
    <row r="2" spans="2:63">
      <c r="B2" s="56" t="s">
        <v>161</v>
      </c>
      <c r="C2" s="77" t="s">
        <v>231</v>
      </c>
    </row>
    <row r="3" spans="2:63">
      <c r="B3" s="56" t="s">
        <v>163</v>
      </c>
      <c r="C3" s="77" t="s">
        <v>232</v>
      </c>
    </row>
    <row r="4" spans="2:63">
      <c r="B4" s="56" t="s">
        <v>164</v>
      </c>
      <c r="C4" s="77">
        <v>8603</v>
      </c>
    </row>
    <row r="6" spans="2:63" ht="26.25" customHeight="1">
      <c r="B6" s="177" t="s">
        <v>192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9"/>
      <c r="BK6" s="3"/>
    </row>
    <row r="7" spans="2:63" ht="26.25" customHeight="1">
      <c r="B7" s="177" t="s">
        <v>73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9"/>
      <c r="BH7" s="3"/>
      <c r="BK7" s="3"/>
    </row>
    <row r="8" spans="2:63" s="3" customFormat="1" ht="74.25" customHeight="1">
      <c r="B8" s="22" t="s">
        <v>98</v>
      </c>
      <c r="C8" s="30" t="s">
        <v>33</v>
      </c>
      <c r="D8" s="30" t="s">
        <v>102</v>
      </c>
      <c r="E8" s="30" t="s">
        <v>100</v>
      </c>
      <c r="F8" s="30" t="s">
        <v>44</v>
      </c>
      <c r="G8" s="30" t="s">
        <v>84</v>
      </c>
      <c r="H8" s="30" t="s">
        <v>214</v>
      </c>
      <c r="I8" s="30" t="s">
        <v>213</v>
      </c>
      <c r="J8" s="30" t="s">
        <v>228</v>
      </c>
      <c r="K8" s="30" t="s">
        <v>43</v>
      </c>
      <c r="L8" s="30" t="s">
        <v>42</v>
      </c>
      <c r="M8" s="30" t="s">
        <v>165</v>
      </c>
      <c r="N8" s="14" t="s">
        <v>167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221</v>
      </c>
      <c r="I9" s="32"/>
      <c r="J9" s="16" t="s">
        <v>217</v>
      </c>
      <c r="K9" s="32" t="s">
        <v>217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4" customFormat="1" ht="18" customHeight="1">
      <c r="B11" s="97" t="s">
        <v>27</v>
      </c>
      <c r="C11" s="81"/>
      <c r="D11" s="81"/>
      <c r="E11" s="81"/>
      <c r="F11" s="81"/>
      <c r="G11" s="81"/>
      <c r="H11" s="89"/>
      <c r="I11" s="91"/>
      <c r="J11" s="81"/>
      <c r="K11" s="89">
        <v>61.596330000700007</v>
      </c>
      <c r="L11" s="81"/>
      <c r="M11" s="90">
        <v>1</v>
      </c>
      <c r="N11" s="90">
        <f>K11/'סכום נכסי הקרן'!$C$42</f>
        <v>0.10803675418999628</v>
      </c>
      <c r="O11" s="5"/>
      <c r="BH11" s="95"/>
      <c r="BI11" s="3"/>
      <c r="BK11" s="95"/>
    </row>
    <row r="12" spans="2:63" s="95" customFormat="1" ht="20.25">
      <c r="B12" s="80" t="s">
        <v>211</v>
      </c>
      <c r="C12" s="81"/>
      <c r="D12" s="81"/>
      <c r="E12" s="81"/>
      <c r="F12" s="81"/>
      <c r="G12" s="81"/>
      <c r="H12" s="89"/>
      <c r="I12" s="91"/>
      <c r="J12" s="81"/>
      <c r="K12" s="89">
        <v>52.643170000000012</v>
      </c>
      <c r="L12" s="81"/>
      <c r="M12" s="90">
        <v>0.85464783371674502</v>
      </c>
      <c r="N12" s="90">
        <f>K12/'סכום נכסי הקרן'!$C$42</f>
        <v>9.2333377930268801E-2</v>
      </c>
      <c r="BI12" s="4"/>
    </row>
    <row r="13" spans="2:63">
      <c r="B13" s="96" t="s">
        <v>46</v>
      </c>
      <c r="C13" s="81"/>
      <c r="D13" s="81"/>
      <c r="E13" s="81"/>
      <c r="F13" s="81"/>
      <c r="G13" s="81"/>
      <c r="H13" s="89"/>
      <c r="I13" s="91"/>
      <c r="J13" s="81"/>
      <c r="K13" s="89">
        <v>5.3587799999999994</v>
      </c>
      <c r="L13" s="81"/>
      <c r="M13" s="90">
        <v>8.6998364999003999E-2</v>
      </c>
      <c r="N13" s="90">
        <f>K13/'סכום נכסי הקרן'!$C$42</f>
        <v>9.3990209743289709E-3</v>
      </c>
    </row>
    <row r="14" spans="2:63">
      <c r="B14" s="85" t="s">
        <v>252</v>
      </c>
      <c r="C14" s="79" t="s">
        <v>253</v>
      </c>
      <c r="D14" s="92" t="s">
        <v>103</v>
      </c>
      <c r="E14" s="79" t="s">
        <v>254</v>
      </c>
      <c r="F14" s="92" t="s">
        <v>255</v>
      </c>
      <c r="G14" s="92" t="s">
        <v>147</v>
      </c>
      <c r="H14" s="86">
        <v>182</v>
      </c>
      <c r="I14" s="88">
        <v>1299</v>
      </c>
      <c r="J14" s="79"/>
      <c r="K14" s="86">
        <v>2.3641799999999997</v>
      </c>
      <c r="L14" s="87">
        <v>7.1372549019607846E-7</v>
      </c>
      <c r="M14" s="87">
        <v>3.8381832163915157E-2</v>
      </c>
      <c r="N14" s="87">
        <f>K14/'סכום נכסי הקרן'!$C$42</f>
        <v>4.1466485668545947E-3</v>
      </c>
    </row>
    <row r="15" spans="2:63">
      <c r="B15" s="85" t="s">
        <v>256</v>
      </c>
      <c r="C15" s="79" t="s">
        <v>257</v>
      </c>
      <c r="D15" s="92" t="s">
        <v>103</v>
      </c>
      <c r="E15" s="79" t="s">
        <v>258</v>
      </c>
      <c r="F15" s="92" t="s">
        <v>255</v>
      </c>
      <c r="G15" s="92" t="s">
        <v>147</v>
      </c>
      <c r="H15" s="86">
        <v>23</v>
      </c>
      <c r="I15" s="88">
        <v>13020</v>
      </c>
      <c r="J15" s="79"/>
      <c r="K15" s="86">
        <v>2.9945999999999997</v>
      </c>
      <c r="L15" s="87">
        <v>5.5627373988881783E-7</v>
      </c>
      <c r="M15" s="87">
        <v>4.8616532835088842E-2</v>
      </c>
      <c r="N15" s="87">
        <f>K15/'סכום נכסי הקרן'!$C$42</f>
        <v>5.2523724074743762E-3</v>
      </c>
    </row>
    <row r="16" spans="2:63" ht="20.25">
      <c r="B16" s="82"/>
      <c r="C16" s="79"/>
      <c r="D16" s="79"/>
      <c r="E16" s="79"/>
      <c r="F16" s="79"/>
      <c r="G16" s="79"/>
      <c r="H16" s="86"/>
      <c r="I16" s="88"/>
      <c r="J16" s="79"/>
      <c r="K16" s="79"/>
      <c r="L16" s="79"/>
      <c r="M16" s="87"/>
      <c r="N16" s="79"/>
      <c r="BH16" s="4"/>
    </row>
    <row r="17" spans="2:14">
      <c r="B17" s="96" t="s">
        <v>47</v>
      </c>
      <c r="C17" s="81"/>
      <c r="D17" s="81"/>
      <c r="E17" s="81"/>
      <c r="F17" s="81"/>
      <c r="G17" s="81"/>
      <c r="H17" s="89"/>
      <c r="I17" s="91"/>
      <c r="J17" s="81"/>
      <c r="K17" s="89">
        <v>47.284390000000002</v>
      </c>
      <c r="L17" s="81"/>
      <c r="M17" s="90">
        <v>0.76764946871774087</v>
      </c>
      <c r="N17" s="90">
        <f>K17/'סכום נכסי הקרן'!$C$42</f>
        <v>8.29343569559398E-2</v>
      </c>
    </row>
    <row r="18" spans="2:14">
      <c r="B18" s="85" t="s">
        <v>259</v>
      </c>
      <c r="C18" s="79" t="s">
        <v>260</v>
      </c>
      <c r="D18" s="92" t="s">
        <v>103</v>
      </c>
      <c r="E18" s="79" t="s">
        <v>261</v>
      </c>
      <c r="F18" s="92" t="s">
        <v>262</v>
      </c>
      <c r="G18" s="92" t="s">
        <v>147</v>
      </c>
      <c r="H18" s="86">
        <v>2912</v>
      </c>
      <c r="I18" s="88">
        <v>323.92</v>
      </c>
      <c r="J18" s="79"/>
      <c r="K18" s="86">
        <v>9.4325499999999991</v>
      </c>
      <c r="L18" s="87">
        <v>1.1159101421175562E-5</v>
      </c>
      <c r="M18" s="87">
        <v>0.15313493514780513</v>
      </c>
      <c r="N18" s="87">
        <f>K18/'סכום נכסי הקרן'!$C$42</f>
        <v>1.6544201346464445E-2</v>
      </c>
    </row>
    <row r="19" spans="2:14">
      <c r="B19" s="85" t="s">
        <v>263</v>
      </c>
      <c r="C19" s="79" t="s">
        <v>264</v>
      </c>
      <c r="D19" s="92" t="s">
        <v>103</v>
      </c>
      <c r="E19" s="79" t="s">
        <v>254</v>
      </c>
      <c r="F19" s="92" t="s">
        <v>262</v>
      </c>
      <c r="G19" s="92" t="s">
        <v>147</v>
      </c>
      <c r="H19" s="86">
        <v>375</v>
      </c>
      <c r="I19" s="88">
        <v>3213.45</v>
      </c>
      <c r="J19" s="79"/>
      <c r="K19" s="86">
        <v>12.05044</v>
      </c>
      <c r="L19" s="87">
        <v>5.8995943785014875E-6</v>
      </c>
      <c r="M19" s="87">
        <v>0.19563568153919322</v>
      </c>
      <c r="N19" s="87">
        <f>K19/'סכום נכסי הקרן'!$C$42</f>
        <v>2.113584403724221E-2</v>
      </c>
    </row>
    <row r="20" spans="2:14">
      <c r="B20" s="85" t="s">
        <v>265</v>
      </c>
      <c r="C20" s="79" t="s">
        <v>266</v>
      </c>
      <c r="D20" s="92" t="s">
        <v>103</v>
      </c>
      <c r="E20" s="79" t="s">
        <v>267</v>
      </c>
      <c r="F20" s="92" t="s">
        <v>262</v>
      </c>
      <c r="G20" s="92" t="s">
        <v>147</v>
      </c>
      <c r="H20" s="86">
        <v>425</v>
      </c>
      <c r="I20" s="88">
        <v>3231</v>
      </c>
      <c r="J20" s="79"/>
      <c r="K20" s="86">
        <v>13.73175</v>
      </c>
      <c r="L20" s="87">
        <v>3.0357142857142856E-6</v>
      </c>
      <c r="M20" s="87">
        <v>0.22293130126168145</v>
      </c>
      <c r="N20" s="87">
        <f>K20/'סכום נכסי הקרן'!$C$42</f>
        <v>2.4084774195664287E-2</v>
      </c>
    </row>
    <row r="21" spans="2:14">
      <c r="B21" s="85" t="s">
        <v>268</v>
      </c>
      <c r="C21" s="79" t="s">
        <v>269</v>
      </c>
      <c r="D21" s="92" t="s">
        <v>103</v>
      </c>
      <c r="E21" s="79" t="s">
        <v>258</v>
      </c>
      <c r="F21" s="92" t="s">
        <v>262</v>
      </c>
      <c r="G21" s="92" t="s">
        <v>147</v>
      </c>
      <c r="H21" s="86">
        <v>372</v>
      </c>
      <c r="I21" s="88">
        <v>3244.53</v>
      </c>
      <c r="J21" s="79"/>
      <c r="K21" s="86">
        <v>12.069649999999999</v>
      </c>
      <c r="L21" s="87">
        <v>2.4841402337228713E-6</v>
      </c>
      <c r="M21" s="87">
        <v>0.19594755076906098</v>
      </c>
      <c r="N21" s="87">
        <f>K21/'סכום נכסי הקרן'!$C$42</f>
        <v>2.1169537376568858E-2</v>
      </c>
    </row>
    <row r="22" spans="2:14">
      <c r="B22" s="82"/>
      <c r="C22" s="79"/>
      <c r="D22" s="79"/>
      <c r="E22" s="79"/>
      <c r="F22" s="79"/>
      <c r="G22" s="79"/>
      <c r="H22" s="86"/>
      <c r="I22" s="88"/>
      <c r="J22" s="79"/>
      <c r="K22" s="79"/>
      <c r="L22" s="79"/>
      <c r="M22" s="87"/>
      <c r="N22" s="79"/>
    </row>
    <row r="23" spans="2:14" s="95" customFormat="1">
      <c r="B23" s="80" t="s">
        <v>210</v>
      </c>
      <c r="C23" s="81"/>
      <c r="D23" s="81"/>
      <c r="E23" s="81"/>
      <c r="F23" s="81"/>
      <c r="G23" s="81"/>
      <c r="H23" s="89"/>
      <c r="I23" s="91"/>
      <c r="J23" s="81"/>
      <c r="K23" s="89">
        <v>8.9531600006999987</v>
      </c>
      <c r="L23" s="81"/>
      <c r="M23" s="90">
        <v>0.14535216628325504</v>
      </c>
      <c r="N23" s="90">
        <f>K23/'סכום נכסי הקרן'!$C$42</f>
        <v>1.5703376259727491E-2</v>
      </c>
    </row>
    <row r="24" spans="2:14">
      <c r="B24" s="96" t="s">
        <v>48</v>
      </c>
      <c r="C24" s="81"/>
      <c r="D24" s="81"/>
      <c r="E24" s="81"/>
      <c r="F24" s="81"/>
      <c r="G24" s="81"/>
      <c r="H24" s="89"/>
      <c r="I24" s="91"/>
      <c r="J24" s="81"/>
      <c r="K24" s="89">
        <v>8.9531600006999987</v>
      </c>
      <c r="L24" s="81"/>
      <c r="M24" s="90">
        <v>0.14535216628325504</v>
      </c>
      <c r="N24" s="90">
        <f>K24/'סכום נכסי הקרן'!$C$42</f>
        <v>1.5703376259727491E-2</v>
      </c>
    </row>
    <row r="25" spans="2:14">
      <c r="B25" s="85" t="s">
        <v>270</v>
      </c>
      <c r="C25" s="79" t="s">
        <v>271</v>
      </c>
      <c r="D25" s="92" t="s">
        <v>26</v>
      </c>
      <c r="E25" s="79"/>
      <c r="F25" s="92" t="s">
        <v>255</v>
      </c>
      <c r="G25" s="92" t="s">
        <v>155</v>
      </c>
      <c r="H25" s="86">
        <v>2</v>
      </c>
      <c r="I25" s="88">
        <v>3194</v>
      </c>
      <c r="J25" s="79"/>
      <c r="K25" s="86">
        <v>0.17399999999999999</v>
      </c>
      <c r="L25" s="87">
        <v>3.7258834740375971E-8</v>
      </c>
      <c r="M25" s="87">
        <v>2.8248436229564747E-3</v>
      </c>
      <c r="N25" s="87">
        <f>K25/'סכום נכסי הקרן'!$C$42</f>
        <v>3.0518693611852714E-4</v>
      </c>
    </row>
    <row r="26" spans="2:14">
      <c r="B26" s="85" t="s">
        <v>272</v>
      </c>
      <c r="C26" s="79" t="s">
        <v>273</v>
      </c>
      <c r="D26" s="92" t="s">
        <v>274</v>
      </c>
      <c r="E26" s="79"/>
      <c r="F26" s="92" t="s">
        <v>255</v>
      </c>
      <c r="G26" s="92" t="s">
        <v>146</v>
      </c>
      <c r="H26" s="86">
        <v>3</v>
      </c>
      <c r="I26" s="88">
        <v>2694</v>
      </c>
      <c r="J26" s="79"/>
      <c r="K26" s="86">
        <v>0.28399999999999997</v>
      </c>
      <c r="L26" s="87">
        <v>1.9933554817275749E-7</v>
      </c>
      <c r="M26" s="87">
        <v>4.610664304135855E-3</v>
      </c>
      <c r="N26" s="87">
        <f>K26/'סכום נכסי הקרן'!$C$42</f>
        <v>4.981212060785156E-4</v>
      </c>
    </row>
    <row r="27" spans="2:14">
      <c r="B27" s="85" t="s">
        <v>275</v>
      </c>
      <c r="C27" s="79" t="s">
        <v>276</v>
      </c>
      <c r="D27" s="92" t="s">
        <v>274</v>
      </c>
      <c r="E27" s="79"/>
      <c r="F27" s="92" t="s">
        <v>255</v>
      </c>
      <c r="G27" s="92" t="s">
        <v>146</v>
      </c>
      <c r="H27" s="86">
        <v>10</v>
      </c>
      <c r="I27" s="88">
        <v>3208</v>
      </c>
      <c r="J27" s="79"/>
      <c r="K27" s="86">
        <v>1.1272899999999999</v>
      </c>
      <c r="L27" s="87">
        <v>3.3388981636060099E-7</v>
      </c>
      <c r="M27" s="87">
        <v>1.8301252688060942E-2</v>
      </c>
      <c r="N27" s="87">
        <f>K27/'סכום נכסי הקרן'!$C$42</f>
        <v>1.9772079380290489E-3</v>
      </c>
    </row>
    <row r="28" spans="2:14">
      <c r="B28" s="85" t="s">
        <v>277</v>
      </c>
      <c r="C28" s="79" t="s">
        <v>278</v>
      </c>
      <c r="D28" s="92" t="s">
        <v>106</v>
      </c>
      <c r="E28" s="79"/>
      <c r="F28" s="92" t="s">
        <v>255</v>
      </c>
      <c r="G28" s="92" t="s">
        <v>146</v>
      </c>
      <c r="H28" s="86">
        <v>13</v>
      </c>
      <c r="I28" s="88">
        <v>2691.75</v>
      </c>
      <c r="J28" s="79"/>
      <c r="K28" s="86">
        <v>1.2296500000000001</v>
      </c>
      <c r="L28" s="87">
        <v>1.5670425021223179E-7</v>
      </c>
      <c r="M28" s="87">
        <v>1.9963040005565688E-2</v>
      </c>
      <c r="N28" s="87">
        <f>K28/'סכום נכסי הקרן'!$C$42</f>
        <v>2.1567420459663619E-3</v>
      </c>
    </row>
    <row r="29" spans="2:14">
      <c r="B29" s="85" t="s">
        <v>279</v>
      </c>
      <c r="C29" s="79" t="s">
        <v>280</v>
      </c>
      <c r="D29" s="92" t="s">
        <v>106</v>
      </c>
      <c r="E29" s="79"/>
      <c r="F29" s="92" t="s">
        <v>255</v>
      </c>
      <c r="G29" s="92" t="s">
        <v>146</v>
      </c>
      <c r="H29" s="86">
        <v>2</v>
      </c>
      <c r="I29" s="88">
        <v>46543.5</v>
      </c>
      <c r="J29" s="79"/>
      <c r="K29" s="86">
        <v>3.27108</v>
      </c>
      <c r="L29" s="87">
        <v>3.9801137596114773E-7</v>
      </c>
      <c r="M29" s="87">
        <v>5.3105111943565889E-2</v>
      </c>
      <c r="N29" s="87">
        <f>K29/'סכום נכסי הקרן'!$C$42</f>
        <v>5.7373039252792638E-3</v>
      </c>
    </row>
    <row r="30" spans="2:14">
      <c r="B30" s="85" t="s">
        <v>281</v>
      </c>
      <c r="C30" s="79" t="s">
        <v>282</v>
      </c>
      <c r="D30" s="92" t="s">
        <v>26</v>
      </c>
      <c r="E30" s="79"/>
      <c r="F30" s="92" t="s">
        <v>255</v>
      </c>
      <c r="G30" s="92" t="s">
        <v>148</v>
      </c>
      <c r="H30" s="86">
        <v>2</v>
      </c>
      <c r="I30" s="88">
        <v>7575</v>
      </c>
      <c r="J30" s="79"/>
      <c r="K30" s="86">
        <v>0.65581000010000012</v>
      </c>
      <c r="L30" s="87">
        <v>5.0576815941610081E-7</v>
      </c>
      <c r="M30" s="87">
        <v>1.0646900555480289E-2</v>
      </c>
      <c r="N30" s="87">
        <f>K30/'סכום נכסי הקרן'!$C$42</f>
        <v>1.1502565781977589E-3</v>
      </c>
    </row>
    <row r="31" spans="2:14">
      <c r="B31" s="85" t="s">
        <v>283</v>
      </c>
      <c r="C31" s="79" t="s">
        <v>284</v>
      </c>
      <c r="D31" s="92" t="s">
        <v>118</v>
      </c>
      <c r="E31" s="79"/>
      <c r="F31" s="92" t="s">
        <v>255</v>
      </c>
      <c r="G31" s="92" t="s">
        <v>150</v>
      </c>
      <c r="H31" s="86">
        <v>1</v>
      </c>
      <c r="I31" s="88">
        <v>7428</v>
      </c>
      <c r="J31" s="79"/>
      <c r="K31" s="86">
        <v>0.20055000000000001</v>
      </c>
      <c r="L31" s="87">
        <v>2.9859837029189869E-8</v>
      </c>
      <c r="M31" s="87">
        <v>3.2558757964593161E-3</v>
      </c>
      <c r="N31" s="87">
        <f>K31/'סכום נכסי הקרן'!$C$42</f>
        <v>3.5175425309523349E-4</v>
      </c>
    </row>
    <row r="32" spans="2:14">
      <c r="B32" s="85" t="s">
        <v>285</v>
      </c>
      <c r="C32" s="79" t="s">
        <v>286</v>
      </c>
      <c r="D32" s="92" t="s">
        <v>274</v>
      </c>
      <c r="E32" s="79"/>
      <c r="F32" s="92" t="s">
        <v>255</v>
      </c>
      <c r="G32" s="92" t="s">
        <v>146</v>
      </c>
      <c r="H32" s="86">
        <v>3.9999999999999996</v>
      </c>
      <c r="I32" s="88">
        <v>4698</v>
      </c>
      <c r="J32" s="79"/>
      <c r="K32" s="86">
        <v>0.66035000059999982</v>
      </c>
      <c r="L32" s="87">
        <v>2.7409503160352715E-9</v>
      </c>
      <c r="M32" s="87">
        <v>1.0720606253529963E-2</v>
      </c>
      <c r="N32" s="87">
        <f>K32/'סכום נכסי הקרן'!$C$42</f>
        <v>1.1582195025803537E-3</v>
      </c>
    </row>
    <row r="33" spans="2:14">
      <c r="B33" s="85" t="s">
        <v>287</v>
      </c>
      <c r="C33" s="79" t="s">
        <v>288</v>
      </c>
      <c r="D33" s="92" t="s">
        <v>274</v>
      </c>
      <c r="E33" s="79"/>
      <c r="F33" s="92" t="s">
        <v>255</v>
      </c>
      <c r="G33" s="92" t="s">
        <v>146</v>
      </c>
      <c r="H33" s="86">
        <v>14</v>
      </c>
      <c r="I33" s="88">
        <v>2745</v>
      </c>
      <c r="J33" s="79"/>
      <c r="K33" s="86">
        <v>1.35043</v>
      </c>
      <c r="L33" s="87">
        <v>2.364864824917824E-7</v>
      </c>
      <c r="M33" s="87">
        <v>2.1923871113500644E-2</v>
      </c>
      <c r="N33" s="87">
        <f>K33/'סכום נכסי הקרן'!$C$42</f>
        <v>2.3685838743824289E-3</v>
      </c>
    </row>
    <row r="34" spans="2:14">
      <c r="B34" s="82"/>
      <c r="C34" s="79"/>
      <c r="D34" s="79"/>
      <c r="E34" s="79"/>
      <c r="F34" s="79"/>
      <c r="G34" s="79"/>
      <c r="H34" s="86"/>
      <c r="I34" s="88"/>
      <c r="J34" s="79"/>
      <c r="K34" s="79"/>
      <c r="L34" s="79"/>
      <c r="M34" s="87"/>
      <c r="N34" s="79"/>
    </row>
    <row r="35" spans="2:14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</row>
    <row r="36" spans="2:14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 spans="2:14">
      <c r="B37" s="94" t="s">
        <v>229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</row>
    <row r="38" spans="2:14">
      <c r="B38" s="94" t="s">
        <v>95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</row>
    <row r="39" spans="2:14">
      <c r="B39" s="94" t="s">
        <v>212</v>
      </c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</row>
    <row r="40" spans="2:14">
      <c r="B40" s="94" t="s">
        <v>220</v>
      </c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</row>
    <row r="41" spans="2:14">
      <c r="B41" s="94" t="s">
        <v>227</v>
      </c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</row>
    <row r="42" spans="2:14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</row>
    <row r="43" spans="2:14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</row>
    <row r="44" spans="2:14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</row>
    <row r="45" spans="2:14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</row>
    <row r="46" spans="2:14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</row>
    <row r="47" spans="2:14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</row>
    <row r="48" spans="2:14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</row>
    <row r="49" spans="2:14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</row>
    <row r="50" spans="2:14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</row>
    <row r="51" spans="2:14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</row>
    <row r="52" spans="2:14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</row>
    <row r="53" spans="2:14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</row>
    <row r="54" spans="2:14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</row>
    <row r="55" spans="2:14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</row>
    <row r="56" spans="2:14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</row>
    <row r="57" spans="2:14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</row>
    <row r="58" spans="2:14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</row>
    <row r="59" spans="2:14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</row>
    <row r="60" spans="2:14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</row>
    <row r="61" spans="2:14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</row>
    <row r="62" spans="2:14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</row>
    <row r="63" spans="2:14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</row>
    <row r="64" spans="2:14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</row>
    <row r="65" spans="2:14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</row>
    <row r="66" spans="2:14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</row>
    <row r="67" spans="2:14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</row>
    <row r="68" spans="2:14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</row>
    <row r="69" spans="2:14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</row>
    <row r="70" spans="2:14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</row>
    <row r="71" spans="2:14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</row>
    <row r="72" spans="2:14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</row>
    <row r="73" spans="2:14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</row>
    <row r="74" spans="2:14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</row>
    <row r="75" spans="2:14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</row>
    <row r="76" spans="2:14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</row>
    <row r="77" spans="2:14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</row>
    <row r="78" spans="2:14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</row>
    <row r="79" spans="2:14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</row>
    <row r="80" spans="2:14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</row>
    <row r="81" spans="2:14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</row>
    <row r="82" spans="2:14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</row>
    <row r="83" spans="2:14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</row>
    <row r="84" spans="2:14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</row>
    <row r="85" spans="2:14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</row>
    <row r="86" spans="2:14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</row>
    <row r="87" spans="2:14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</row>
    <row r="88" spans="2:14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</row>
    <row r="89" spans="2:14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</row>
    <row r="90" spans="2:14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</row>
    <row r="91" spans="2:14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</row>
    <row r="92" spans="2:14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</row>
    <row r="93" spans="2:14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</row>
    <row r="94" spans="2:14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</row>
    <row r="95" spans="2:14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</row>
    <row r="96" spans="2:14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</row>
    <row r="97" spans="2:14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</row>
    <row r="98" spans="2:14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</row>
    <row r="99" spans="2:14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</row>
    <row r="100" spans="2:14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</row>
    <row r="101" spans="2:14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</row>
    <row r="102" spans="2:14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</row>
    <row r="103" spans="2:14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</row>
    <row r="104" spans="2:14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</row>
    <row r="105" spans="2:14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</row>
    <row r="106" spans="2:14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</row>
    <row r="107" spans="2:14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</row>
    <row r="108" spans="2:14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</row>
    <row r="109" spans="2:14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</row>
    <row r="110" spans="2:14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</row>
    <row r="111" spans="2:14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</row>
    <row r="112" spans="2:14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</row>
    <row r="113" spans="2:14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</row>
    <row r="114" spans="2:14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</row>
    <row r="115" spans="2:14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</row>
    <row r="116" spans="2:14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</row>
    <row r="117" spans="2:14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</row>
    <row r="118" spans="2:14"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</row>
    <row r="119" spans="2:14"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</row>
    <row r="120" spans="2:14"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</row>
    <row r="121" spans="2:14"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</row>
    <row r="122" spans="2:14"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</row>
    <row r="123" spans="2:14"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</row>
    <row r="124" spans="2:14"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</row>
    <row r="125" spans="2:14"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</row>
    <row r="126" spans="2:14"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</row>
    <row r="127" spans="2:14"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</row>
    <row r="128" spans="2:14"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</row>
    <row r="129" spans="2:14"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</row>
    <row r="130" spans="2:14"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</row>
    <row r="131" spans="2:14"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</row>
    <row r="132" spans="2:14"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</row>
    <row r="133" spans="2:14"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</row>
    <row r="134" spans="2:14">
      <c r="D134" s="1"/>
      <c r="E134" s="1"/>
      <c r="F134" s="1"/>
      <c r="G134" s="1"/>
    </row>
    <row r="135" spans="2:14">
      <c r="D135" s="1"/>
      <c r="E135" s="1"/>
      <c r="F135" s="1"/>
      <c r="G135" s="1"/>
    </row>
    <row r="136" spans="2:14">
      <c r="D136" s="1"/>
      <c r="E136" s="1"/>
      <c r="F136" s="1"/>
      <c r="G136" s="1"/>
    </row>
    <row r="137" spans="2:14">
      <c r="D137" s="1"/>
      <c r="E137" s="1"/>
      <c r="F137" s="1"/>
      <c r="G137" s="1"/>
    </row>
    <row r="138" spans="2:14">
      <c r="D138" s="1"/>
      <c r="E138" s="1"/>
      <c r="F138" s="1"/>
      <c r="G138" s="1"/>
    </row>
    <row r="139" spans="2:14">
      <c r="D139" s="1"/>
      <c r="E139" s="1"/>
      <c r="F139" s="1"/>
      <c r="G139" s="1"/>
    </row>
    <row r="140" spans="2:14">
      <c r="D140" s="1"/>
      <c r="E140" s="1"/>
      <c r="F140" s="1"/>
      <c r="G140" s="1"/>
    </row>
    <row r="141" spans="2:14">
      <c r="D141" s="1"/>
      <c r="E141" s="1"/>
      <c r="F141" s="1"/>
      <c r="G141" s="1"/>
    </row>
    <row r="142" spans="2:14">
      <c r="D142" s="1"/>
      <c r="E142" s="1"/>
      <c r="F142" s="1"/>
      <c r="G142" s="1"/>
    </row>
    <row r="143" spans="2:14">
      <c r="D143" s="1"/>
      <c r="E143" s="1"/>
      <c r="F143" s="1"/>
      <c r="G143" s="1"/>
    </row>
    <row r="144" spans="2:14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1:A1048576 B45:B1048576 D1:I1048576 K1:AF1048576 AH1:XFD1048576 AG1:AG43 B1:B36 B38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162</v>
      </c>
      <c r="C1" s="77" t="s" vm="1">
        <v>230</v>
      </c>
    </row>
    <row r="2" spans="2:65">
      <c r="B2" s="56" t="s">
        <v>161</v>
      </c>
      <c r="C2" s="77" t="s">
        <v>231</v>
      </c>
    </row>
    <row r="3" spans="2:65">
      <c r="B3" s="56" t="s">
        <v>163</v>
      </c>
      <c r="C3" s="77" t="s">
        <v>232</v>
      </c>
    </row>
    <row r="4" spans="2:65">
      <c r="B4" s="56" t="s">
        <v>164</v>
      </c>
      <c r="C4" s="77">
        <v>8603</v>
      </c>
    </row>
    <row r="6" spans="2:65" ht="26.25" customHeight="1">
      <c r="B6" s="177" t="s">
        <v>192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9"/>
    </row>
    <row r="7" spans="2:65" ht="26.25" customHeight="1">
      <c r="B7" s="177" t="s">
        <v>74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9"/>
      <c r="BM7" s="3"/>
    </row>
    <row r="8" spans="2:65" s="3" customFormat="1" ht="78.75">
      <c r="B8" s="22" t="s">
        <v>98</v>
      </c>
      <c r="C8" s="30" t="s">
        <v>33</v>
      </c>
      <c r="D8" s="30" t="s">
        <v>102</v>
      </c>
      <c r="E8" s="30" t="s">
        <v>100</v>
      </c>
      <c r="F8" s="30" t="s">
        <v>44</v>
      </c>
      <c r="G8" s="30" t="s">
        <v>15</v>
      </c>
      <c r="H8" s="30" t="s">
        <v>45</v>
      </c>
      <c r="I8" s="30" t="s">
        <v>84</v>
      </c>
      <c r="J8" s="30" t="s">
        <v>214</v>
      </c>
      <c r="K8" s="30" t="s">
        <v>213</v>
      </c>
      <c r="L8" s="30" t="s">
        <v>43</v>
      </c>
      <c r="M8" s="30" t="s">
        <v>42</v>
      </c>
      <c r="N8" s="30" t="s">
        <v>165</v>
      </c>
      <c r="O8" s="20" t="s">
        <v>167</v>
      </c>
      <c r="P8" s="1"/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32" t="s">
        <v>221</v>
      </c>
      <c r="K9" s="32"/>
      <c r="L9" s="32" t="s">
        <v>217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5"/>
      <c r="BG11" s="1"/>
      <c r="BH11" s="3"/>
      <c r="BI11" s="1"/>
      <c r="BM11" s="1"/>
    </row>
    <row r="12" spans="2:65" s="4" customFormat="1" ht="18" customHeight="1">
      <c r="B12" s="94" t="s">
        <v>229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5"/>
      <c r="BG12" s="1"/>
      <c r="BH12" s="3"/>
      <c r="BI12" s="1"/>
      <c r="BM12" s="1"/>
    </row>
    <row r="13" spans="2:65">
      <c r="B13" s="94" t="s">
        <v>95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BH13" s="3"/>
    </row>
    <row r="14" spans="2:65" ht="20.25">
      <c r="B14" s="94" t="s">
        <v>212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BH14" s="4"/>
    </row>
    <row r="15" spans="2:65">
      <c r="B15" s="94" t="s">
        <v>220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</row>
    <row r="16" spans="2:65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</row>
    <row r="17" spans="2:15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</row>
    <row r="18" spans="2:15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</row>
    <row r="19" spans="2:15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</row>
    <row r="20" spans="2:15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</row>
    <row r="21" spans="2:15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</row>
    <row r="22" spans="2:15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</row>
    <row r="23" spans="2:15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</row>
    <row r="24" spans="2:15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</row>
    <row r="25" spans="2:15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</row>
    <row r="26" spans="2:15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</row>
    <row r="27" spans="2:15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</row>
    <row r="28" spans="2:15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</row>
    <row r="29" spans="2:15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</row>
    <row r="30" spans="2:15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</row>
    <row r="31" spans="2:15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</row>
    <row r="32" spans="2:15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</row>
    <row r="33" spans="2:59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</row>
    <row r="34" spans="2:59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2:59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</row>
    <row r="36" spans="2:59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</row>
    <row r="37" spans="2:59" ht="20.25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BG37" s="4"/>
    </row>
    <row r="38" spans="2:59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BG38" s="3"/>
    </row>
    <row r="39" spans="2:59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</row>
    <row r="40" spans="2:59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</row>
    <row r="41" spans="2:59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</row>
    <row r="42" spans="2:59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</row>
    <row r="43" spans="2:59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</row>
    <row r="44" spans="2:59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</row>
    <row r="45" spans="2:59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</row>
    <row r="46" spans="2:59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</row>
    <row r="47" spans="2:59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</row>
    <row r="48" spans="2:59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</row>
    <row r="49" spans="2:15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</row>
    <row r="50" spans="2:15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</row>
    <row r="51" spans="2:15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</row>
    <row r="52" spans="2:15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</row>
    <row r="53" spans="2:15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</row>
    <row r="54" spans="2:15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</row>
    <row r="55" spans="2:15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</row>
    <row r="56" spans="2:15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</row>
    <row r="57" spans="2:15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</row>
    <row r="58" spans="2:15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</row>
    <row r="59" spans="2:15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</row>
    <row r="60" spans="2:15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</row>
    <row r="61" spans="2:15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</row>
    <row r="62" spans="2:15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</row>
    <row r="63" spans="2:15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</row>
    <row r="64" spans="2:15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</row>
    <row r="65" spans="2:15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</row>
    <row r="66" spans="2:15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</row>
    <row r="67" spans="2:15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</row>
    <row r="68" spans="2:15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</row>
    <row r="69" spans="2:15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</row>
    <row r="70" spans="2:15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</row>
    <row r="71" spans="2:15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</row>
    <row r="72" spans="2:15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</row>
    <row r="73" spans="2:15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</row>
    <row r="74" spans="2:15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</row>
    <row r="75" spans="2:15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</row>
    <row r="76" spans="2:15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</row>
    <row r="77" spans="2:15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</row>
    <row r="78" spans="2:15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2:15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</row>
    <row r="80" spans="2:15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2:15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2:15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2:15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2:15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2:15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2:15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2:15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2:15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2:15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2:15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2:15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2:15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2:15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2:15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2:15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2:15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2:15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2:15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2:15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2:15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2:15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2:15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2:15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2:15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2:15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2:15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2:15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2:15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2:15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  <row r="110" spans="2:15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3"/>
      <c r="C325" s="1"/>
      <c r="D325" s="1"/>
      <c r="E325" s="1"/>
    </row>
    <row r="326" spans="2:5">
      <c r="B326" s="43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2018-06-06T10:42:28+00:00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21DB085D-6B9C-4435-AF52-90E11EBBA1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2018-06-05T07:03:52Z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